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RUČNOST" sheetId="1" r:id="rId4"/>
    <sheet state="visible" name="SLALOM" sheetId="2" r:id="rId5"/>
    <sheet state="visible" name="SPRINT" sheetId="3" r:id="rId6"/>
    <sheet state="visible" name="AOS" sheetId="4" r:id="rId7"/>
    <sheet state="visible" name="Registrace" sheetId="5" r:id="rId8"/>
    <sheet state="visible" name="online" sheetId="6" r:id="rId9"/>
    <sheet state="visible" name="Kategorie" sheetId="7" r:id="rId10"/>
    <sheet state="visible" name="NEON show" sheetId="8" r:id="rId11"/>
    <sheet state="visible" name="auto srazu" sheetId="9" r:id="rId12"/>
    <sheet state="visible" name="Audio" sheetId="10" r:id="rId13"/>
    <sheet state="visible" name="Výfuk" sheetId="11" r:id="rId14"/>
    <sheet state="hidden" name="odemykání dveří" sheetId="12" r:id="rId15"/>
    <sheet state="hidden" name="skákání v pytli" sheetId="13" r:id="rId16"/>
    <sheet state="hidden" name="Soutěže u podia" sheetId="14" r:id="rId17"/>
    <sheet state="hidden" name="hod na přesnost" sheetId="15" r:id="rId18"/>
    <sheet state="hidden" name="honič" sheetId="16" r:id="rId19"/>
    <sheet state="hidden" name="AOS poř." sheetId="17" r:id="rId20"/>
    <sheet state="hidden" name="Zručnost poř." sheetId="18" r:id="rId21"/>
    <sheet state="hidden" name="Slalom poř." sheetId="19" r:id="rId22"/>
    <sheet state="hidden" name="Sprint poř." sheetId="20" r:id="rId23"/>
  </sheets>
  <definedNames/>
  <calcPr/>
</workbook>
</file>

<file path=xl/sharedStrings.xml><?xml version="1.0" encoding="utf-8"?>
<sst xmlns="http://schemas.openxmlformats.org/spreadsheetml/2006/main" count="3753" uniqueCount="1567">
  <si>
    <t>Zručnost - pátek večer</t>
  </si>
  <si>
    <t xml:space="preserve">penazace: kužel 5sek, neprojetí 10sek, pití 8-24sek, garáž 5sek, dřevo 10sek </t>
  </si>
  <si>
    <t>rozdíl</t>
  </si>
  <si>
    <t>MIN ČAS</t>
  </si>
  <si>
    <t>čas 2</t>
  </si>
  <si>
    <t>kateg.</t>
  </si>
  <si>
    <t>celkové pořadí</t>
  </si>
  <si>
    <t>poznámka</t>
  </si>
  <si>
    <t>MIMO POŘADÍ</t>
  </si>
  <si>
    <t>Slalom Pohofest - výsledky</t>
  </si>
  <si>
    <t>pen 2sec. za posunutý/sražený kužel, neprojetí DNS</t>
  </si>
  <si>
    <t>nick</t>
  </si>
  <si>
    <t>pen</t>
  </si>
  <si>
    <t>mimo pořadí</t>
  </si>
  <si>
    <t>SPRINT sobota po 13hod.</t>
  </si>
  <si>
    <t>čas</t>
  </si>
  <si>
    <t>číslo</t>
  </si>
  <si>
    <t>jméno</t>
  </si>
  <si>
    <t>přezdívka</t>
  </si>
  <si>
    <t>vozidlo</t>
  </si>
  <si>
    <t>další časy</t>
  </si>
  <si>
    <t>AOS sobota odpoledne výsledky</t>
  </si>
  <si>
    <t>1 Z</t>
  </si>
  <si>
    <t>1P</t>
  </si>
  <si>
    <t>2 Z</t>
  </si>
  <si>
    <t>2P</t>
  </si>
  <si>
    <t>3P</t>
  </si>
  <si>
    <t>3Z</t>
  </si>
  <si>
    <t>X</t>
  </si>
  <si>
    <t>jméno příjmení</t>
  </si>
  <si>
    <t>osob</t>
  </si>
  <si>
    <t>obsah</t>
  </si>
  <si>
    <r>
      <rPr>
        <rFont val="Arial"/>
        <color rgb="FF1F1F1F"/>
        <sz val="9.0"/>
      </rPr>
      <t xml:space="preserve">zručnost
</t>
    </r>
    <r>
      <rPr>
        <rFont val="Arial"/>
        <color rgb="FF1F1F1F"/>
        <sz val="8.0"/>
      </rPr>
      <t>Z1/Z2/Z3</t>
    </r>
  </si>
  <si>
    <r>
      <rPr>
        <rFont val="Arial"/>
        <color rgb="FF1F1F1F"/>
        <sz val="9.0"/>
      </rPr>
      <t xml:space="preserve">slalom
</t>
    </r>
    <r>
      <rPr>
        <rFont val="Arial"/>
        <color rgb="FF1F1F1F"/>
        <sz val="8.0"/>
      </rPr>
      <t>A/B/C</t>
    </r>
  </si>
  <si>
    <r>
      <rPr>
        <rFont val="Arial"/>
        <color rgb="FF1F1F1F"/>
        <sz val="9.0"/>
      </rPr>
      <t xml:space="preserve">sprint
</t>
    </r>
    <r>
      <rPr>
        <rFont val="Arial"/>
        <color rgb="FF1F1F1F"/>
        <sz val="8.0"/>
      </rPr>
      <t>N/S/T</t>
    </r>
  </si>
  <si>
    <t>AOS
A/N</t>
  </si>
  <si>
    <t>Opočno
A/N</t>
  </si>
  <si>
    <t>Spanilka
A/N</t>
  </si>
  <si>
    <t>číslo online</t>
  </si>
  <si>
    <t>P1</t>
  </si>
  <si>
    <t>Ondřej Václavovič</t>
  </si>
  <si>
    <t>OndraKrupi</t>
  </si>
  <si>
    <t>Škoda Felicia</t>
  </si>
  <si>
    <t>Z2</t>
  </si>
  <si>
    <t>B2</t>
  </si>
  <si>
    <t>N3P</t>
  </si>
  <si>
    <t>P2</t>
  </si>
  <si>
    <t>Pavel Jamrich</t>
  </si>
  <si>
    <t>Jumbo</t>
  </si>
  <si>
    <t>Škoda Favorit</t>
  </si>
  <si>
    <t>B1</t>
  </si>
  <si>
    <t>P3</t>
  </si>
  <si>
    <t>Tomáš Kovařík</t>
  </si>
  <si>
    <t>Beyk</t>
  </si>
  <si>
    <t>Škoda Octavia</t>
  </si>
  <si>
    <t>Z3</t>
  </si>
  <si>
    <t>T3</t>
  </si>
  <si>
    <t>P4</t>
  </si>
  <si>
    <t>Petr Dostál</t>
  </si>
  <si>
    <t>Dusty87</t>
  </si>
  <si>
    <t>P5</t>
  </si>
  <si>
    <t>Bohumír Pachl</t>
  </si>
  <si>
    <t>Mira</t>
  </si>
  <si>
    <t>Škoda Forman</t>
  </si>
  <si>
    <t>P6</t>
  </si>
  <si>
    <t>Radek Kyselý</t>
  </si>
  <si>
    <t>Radek</t>
  </si>
  <si>
    <t>N4</t>
  </si>
  <si>
    <t>P7</t>
  </si>
  <si>
    <t>Petra Podlipská</t>
  </si>
  <si>
    <t>Petra</t>
  </si>
  <si>
    <t>P8</t>
  </si>
  <si>
    <t>Tomáš Coufal</t>
  </si>
  <si>
    <t>Tomaso 435</t>
  </si>
  <si>
    <t>Škoda Fabia</t>
  </si>
  <si>
    <t>P9</t>
  </si>
  <si>
    <t>Martin Vik</t>
  </si>
  <si>
    <t>M@rtin</t>
  </si>
  <si>
    <t>-</t>
  </si>
  <si>
    <t>P10</t>
  </si>
  <si>
    <t>Petr Novotný</t>
  </si>
  <si>
    <t>Peca</t>
  </si>
  <si>
    <t>Škoda SpacáQ</t>
  </si>
  <si>
    <t>P11</t>
  </si>
  <si>
    <t>Kamil Trecha</t>
  </si>
  <si>
    <t>Jamal</t>
  </si>
  <si>
    <t>P12</t>
  </si>
  <si>
    <t>Daniel Kočnar</t>
  </si>
  <si>
    <t>Dan</t>
  </si>
  <si>
    <t>Ford Focus ?</t>
  </si>
  <si>
    <t>P13</t>
  </si>
  <si>
    <t>Gabriella Recskó ?</t>
  </si>
  <si>
    <t>Gabri</t>
  </si>
  <si>
    <t xml:space="preserve">Škoda Octavia ? </t>
  </si>
  <si>
    <t>P14</t>
  </si>
  <si>
    <t>ALeš Jedlička</t>
  </si>
  <si>
    <t>Yelimán</t>
  </si>
  <si>
    <t>š136</t>
  </si>
  <si>
    <t>Z1</t>
  </si>
  <si>
    <t>A2</t>
  </si>
  <si>
    <t>S2</t>
  </si>
  <si>
    <t>doplnit jede vše</t>
  </si>
  <si>
    <t>spolujezdec - aktivní = číslo + "B" př 12B (vložit nový řádek, dopsat informace)</t>
  </si>
  <si>
    <t>z2</t>
  </si>
  <si>
    <t>n4</t>
  </si>
  <si>
    <t>športline</t>
  </si>
  <si>
    <t>A</t>
  </si>
  <si>
    <t>vip platil 500</t>
  </si>
  <si>
    <t>dal 1000 za 2 auta</t>
  </si>
  <si>
    <t>jelen</t>
  </si>
  <si>
    <t>z3</t>
  </si>
  <si>
    <t>z1</t>
  </si>
  <si>
    <t>dal 500</t>
  </si>
  <si>
    <t>daniel musílek</t>
  </si>
  <si>
    <t>bodý</t>
  </si>
  <si>
    <t>felicia Combi</t>
  </si>
  <si>
    <t>slalom pojede dopln kategorii</t>
  </si>
  <si>
    <t>N</t>
  </si>
  <si>
    <t>václav balek</t>
  </si>
  <si>
    <t>já nevim</t>
  </si>
  <si>
    <t>Libor Maier</t>
  </si>
  <si>
    <t>Maličkej</t>
  </si>
  <si>
    <t xml:space="preserve">OCtavia 1 </t>
  </si>
  <si>
    <t>dal 400</t>
  </si>
  <si>
    <t>Škoda z Pejru</t>
  </si>
  <si>
    <t>Martin Šenkýř</t>
  </si>
  <si>
    <t>mini</t>
  </si>
  <si>
    <t>kaipan</t>
  </si>
  <si>
    <t>A1</t>
  </si>
  <si>
    <t>N3Z</t>
  </si>
  <si>
    <t>zapsat sprint kategorii</t>
  </si>
  <si>
    <t>martin řehoř</t>
  </si>
  <si>
    <t>marťas</t>
  </si>
  <si>
    <t>neplatí prej že</t>
  </si>
  <si>
    <t>ovečka</t>
  </si>
  <si>
    <t>b2</t>
  </si>
  <si>
    <t>matěj hanák</t>
  </si>
  <si>
    <t>mates</t>
  </si>
  <si>
    <t>felicia</t>
  </si>
  <si>
    <t xml:space="preserve"> </t>
  </si>
  <si>
    <t>doplnit sprint kategorii sprintu</t>
  </si>
  <si>
    <t>honza majer</t>
  </si>
  <si>
    <t>honza</t>
  </si>
  <si>
    <t>Fabia 1</t>
  </si>
  <si>
    <t>200 doprovod k Majerovi</t>
  </si>
  <si>
    <t>50 za karavan</t>
  </si>
  <si>
    <t>camping</t>
  </si>
  <si>
    <t>showmans</t>
  </si>
  <si>
    <t>mercedes sprinter</t>
  </si>
  <si>
    <t>parta němčourů stanují v areálu za 500</t>
  </si>
  <si>
    <t>danny</t>
  </si>
  <si>
    <t>Igor Lacka</t>
  </si>
  <si>
    <t>brňák</t>
  </si>
  <si>
    <t>octavia 1</t>
  </si>
  <si>
    <t>400 čumící se</t>
  </si>
  <si>
    <t>lukáš</t>
  </si>
  <si>
    <t>náhon</t>
  </si>
  <si>
    <t>saskyn</t>
  </si>
  <si>
    <t>josef szitas</t>
  </si>
  <si>
    <t>šmoulinka</t>
  </si>
  <si>
    <t>N1</t>
  </si>
  <si>
    <t>n</t>
  </si>
  <si>
    <t>zařad si kategorii</t>
  </si>
  <si>
    <t>štěpánová Eva</t>
  </si>
  <si>
    <t>Laďákova Máma</t>
  </si>
  <si>
    <t>favorit</t>
  </si>
  <si>
    <t>kukačka veze buchtu 0,-</t>
  </si>
  <si>
    <t>Stanislav Bouchal</t>
  </si>
  <si>
    <t>bulwa</t>
  </si>
  <si>
    <t>václav vašák</t>
  </si>
  <si>
    <t>véna 136</t>
  </si>
  <si>
    <t>fabia junior</t>
  </si>
  <si>
    <t>N0</t>
  </si>
  <si>
    <t>martin pomahač</t>
  </si>
  <si>
    <t>pomi</t>
  </si>
  <si>
    <t>N2</t>
  </si>
  <si>
    <t>t1</t>
  </si>
  <si>
    <t>kakamil</t>
  </si>
  <si>
    <t>Aleš Kučera</t>
  </si>
  <si>
    <t>malej bobeš</t>
  </si>
  <si>
    <t>Jan Koukol</t>
  </si>
  <si>
    <t>kouky</t>
  </si>
  <si>
    <t>fav</t>
  </si>
  <si>
    <t>a2</t>
  </si>
  <si>
    <t>martin flaysig</t>
  </si>
  <si>
    <t>flash</t>
  </si>
  <si>
    <t>nissan</t>
  </si>
  <si>
    <t>marek smetana</t>
  </si>
  <si>
    <t>marena</t>
  </si>
  <si>
    <t>doprovod</t>
  </si>
  <si>
    <t>felicia van plus</t>
  </si>
  <si>
    <t>marek šustek</t>
  </si>
  <si>
    <t>marra</t>
  </si>
  <si>
    <t>octavia</t>
  </si>
  <si>
    <t>1.8T4x4</t>
  </si>
  <si>
    <t>C2</t>
  </si>
  <si>
    <t>T2</t>
  </si>
  <si>
    <t>Jakub Smejkal</t>
  </si>
  <si>
    <t>klubko</t>
  </si>
  <si>
    <t>a</t>
  </si>
  <si>
    <t>Martin Vrbecký</t>
  </si>
  <si>
    <t>Vrba</t>
  </si>
  <si>
    <t>rapid</t>
  </si>
  <si>
    <t>s2</t>
  </si>
  <si>
    <t>se uvidí</t>
  </si>
  <si>
    <t>ondřej klimeš</t>
  </si>
  <si>
    <t>klíma</t>
  </si>
  <si>
    <t>johnny</t>
  </si>
  <si>
    <t>danko radim</t>
  </si>
  <si>
    <t>trady</t>
  </si>
  <si>
    <t>petr liďák</t>
  </si>
  <si>
    <t>Laděný</t>
  </si>
  <si>
    <t>jiří stránský</t>
  </si>
  <si>
    <t>zagy</t>
  </si>
  <si>
    <t>nééé</t>
  </si>
  <si>
    <t>žádnou nemám</t>
  </si>
  <si>
    <t>pavel pankač</t>
  </si>
  <si>
    <t>pankač</t>
  </si>
  <si>
    <t>vladaGLS</t>
  </si>
  <si>
    <t>škoda Felicia 1960</t>
  </si>
  <si>
    <t>129B</t>
  </si>
  <si>
    <t xml:space="preserve">Kateřina  </t>
  </si>
  <si>
    <t>radovan krejsta</t>
  </si>
  <si>
    <t>tak to nevim</t>
  </si>
  <si>
    <t>marcel vítek</t>
  </si>
  <si>
    <t>ty vole</t>
  </si>
  <si>
    <t>120 změna 110L</t>
  </si>
  <si>
    <t>spanilka</t>
  </si>
  <si>
    <t>vašák jaroslav</t>
  </si>
  <si>
    <t>jarýsek</t>
  </si>
  <si>
    <t>fab</t>
  </si>
  <si>
    <t>t3</t>
  </si>
  <si>
    <t>Martin Klusoň</t>
  </si>
  <si>
    <t>zaremba</t>
  </si>
  <si>
    <t>michal hons</t>
  </si>
  <si>
    <t>myšák felda</t>
  </si>
  <si>
    <t>milan línek</t>
  </si>
  <si>
    <t>jezevčík</t>
  </si>
  <si>
    <t>fel combi</t>
  </si>
  <si>
    <t xml:space="preserve">placeno v pátek </t>
  </si>
  <si>
    <t>ken</t>
  </si>
  <si>
    <t>tom</t>
  </si>
  <si>
    <t>vojtěch janza</t>
  </si>
  <si>
    <t>vojťas</t>
  </si>
  <si>
    <t>105s</t>
  </si>
  <si>
    <t>ondra chaloupka</t>
  </si>
  <si>
    <t>štika</t>
  </si>
  <si>
    <t>dalimil jakubka</t>
  </si>
  <si>
    <t>dáda</t>
  </si>
  <si>
    <t>matěj petráŇ</t>
  </si>
  <si>
    <t>petráň</t>
  </si>
  <si>
    <t>pavel musil</t>
  </si>
  <si>
    <t>pamus</t>
  </si>
  <si>
    <t>za 1000 vše</t>
  </si>
  <si>
    <t>obytnak a podval</t>
  </si>
  <si>
    <t>nikolas pekárek</t>
  </si>
  <si>
    <t>peky</t>
  </si>
  <si>
    <t>fel</t>
  </si>
  <si>
    <t>tomáš baudyš</t>
  </si>
  <si>
    <t>nééééééé</t>
  </si>
  <si>
    <t>civic</t>
  </si>
  <si>
    <t>bára mlynářová</t>
  </si>
  <si>
    <t>dandyho žena</t>
  </si>
  <si>
    <t>0,-</t>
  </si>
  <si>
    <t>pavel komprs</t>
  </si>
  <si>
    <t>pája</t>
  </si>
  <si>
    <t>Petr Zarboch</t>
  </si>
  <si>
    <t>fabia RS</t>
  </si>
  <si>
    <t>c1</t>
  </si>
  <si>
    <t>uprav si kategorie na fabii z felicie</t>
  </si>
  <si>
    <t>S3</t>
  </si>
  <si>
    <t>antonín kolář</t>
  </si>
  <si>
    <t>antony</t>
  </si>
  <si>
    <t>LR</t>
  </si>
  <si>
    <t>GOLF</t>
  </si>
  <si>
    <t>dominika nevim</t>
  </si>
  <si>
    <t>éé domča</t>
  </si>
  <si>
    <t>Marek Váhala</t>
  </si>
  <si>
    <t>VIP vahala</t>
  </si>
  <si>
    <t>0,- vip</t>
  </si>
  <si>
    <t>poky</t>
  </si>
  <si>
    <t>petr mlčoch</t>
  </si>
  <si>
    <t>slamák</t>
  </si>
  <si>
    <t>Tibor Pastor</t>
  </si>
  <si>
    <t>fanouš</t>
  </si>
  <si>
    <t>Filip šanda</t>
  </si>
  <si>
    <t>rosnička</t>
  </si>
  <si>
    <t>martin rohlena</t>
  </si>
  <si>
    <t>doraz</t>
  </si>
  <si>
    <t>rap</t>
  </si>
  <si>
    <t>pavel kopřiva</t>
  </si>
  <si>
    <t>kopr</t>
  </si>
  <si>
    <t>110R</t>
  </si>
  <si>
    <t>n1</t>
  </si>
  <si>
    <t>vladimír kosek</t>
  </si>
  <si>
    <t>láďa</t>
  </si>
  <si>
    <t>Fabia</t>
  </si>
  <si>
    <t>c2</t>
  </si>
  <si>
    <t>bohouš turín</t>
  </si>
  <si>
    <t>bohouš</t>
  </si>
  <si>
    <t>martin šolin</t>
  </si>
  <si>
    <t>žádnou</t>
  </si>
  <si>
    <t>to je jedno</t>
  </si>
  <si>
    <t>tomáš solnař</t>
  </si>
  <si>
    <t>sony</t>
  </si>
  <si>
    <t>radek pavlát</t>
  </si>
  <si>
    <t>radar</t>
  </si>
  <si>
    <t>ota lender</t>
  </si>
  <si>
    <t>ota</t>
  </si>
  <si>
    <t>favo pickup jezevčik</t>
  </si>
  <si>
    <t>martin jíří</t>
  </si>
  <si>
    <t>karel .</t>
  </si>
  <si>
    <t>pavel bárta</t>
  </si>
  <si>
    <t>nemám</t>
  </si>
  <si>
    <t>s1</t>
  </si>
  <si>
    <t>tomáš tajzler</t>
  </si>
  <si>
    <t>erko</t>
  </si>
  <si>
    <t>proworks VIP sponzor</t>
  </si>
  <si>
    <t>marek matula</t>
  </si>
  <si>
    <t>mmmm</t>
  </si>
  <si>
    <t>václav klubal</t>
  </si>
  <si>
    <t>nevim</t>
  </si>
  <si>
    <t>200 čumil co musí odjet domu hnedka</t>
  </si>
  <si>
    <t>holý jan</t>
  </si>
  <si>
    <t>mistr</t>
  </si>
  <si>
    <t xml:space="preserve">škoda 637 D 1934 </t>
  </si>
  <si>
    <t>200 symolických</t>
  </si>
  <si>
    <t>nejstarší auto  !!!!!!!!!!!!!!!!!</t>
  </si>
  <si>
    <t>tomáš kafka</t>
  </si>
  <si>
    <t>kapkys</t>
  </si>
  <si>
    <t>david kořístka</t>
  </si>
  <si>
    <t>kořa</t>
  </si>
  <si>
    <t>david sokol</t>
  </si>
  <si>
    <t>soky</t>
  </si>
  <si>
    <t>Lukáš Purchart</t>
  </si>
  <si>
    <t>ozzi</t>
  </si>
  <si>
    <t>oc</t>
  </si>
  <si>
    <t>urna</t>
  </si>
  <si>
    <t>spartak 1958</t>
  </si>
  <si>
    <t>čumil  s pěkným autem za 100</t>
  </si>
  <si>
    <t>radek černý</t>
  </si>
  <si>
    <t>černoch</t>
  </si>
  <si>
    <t>chlatil petr</t>
  </si>
  <si>
    <t>žádná</t>
  </si>
  <si>
    <t>1.8t</t>
  </si>
  <si>
    <t>jan eidkum</t>
  </si>
  <si>
    <t>eidy</t>
  </si>
  <si>
    <t>roman hysek</t>
  </si>
  <si>
    <t>jak kdy</t>
  </si>
  <si>
    <t>120GLS</t>
  </si>
  <si>
    <t>platil 550</t>
  </si>
  <si>
    <t>roman volek</t>
  </si>
  <si>
    <t>mikivolek</t>
  </si>
  <si>
    <t>FUN</t>
  </si>
  <si>
    <t>šíma</t>
  </si>
  <si>
    <t>fun.1.3 čumil</t>
  </si>
  <si>
    <t>200 na hodinku</t>
  </si>
  <si>
    <t>vojtěch kareš</t>
  </si>
  <si>
    <t>vojta</t>
  </si>
  <si>
    <t>vojta kožešník</t>
  </si>
  <si>
    <t>taky vojta</t>
  </si>
  <si>
    <t>tak to já nevim</t>
  </si>
  <si>
    <t>zuzana jelínková</t>
  </si>
  <si>
    <t>zuzka</t>
  </si>
  <si>
    <t>michal hrdlička</t>
  </si>
  <si>
    <t>hrdla</t>
  </si>
  <si>
    <t>octavia ii</t>
  </si>
  <si>
    <t>mydloch daniel</t>
  </si>
  <si>
    <t>žán</t>
  </si>
  <si>
    <t xml:space="preserve">octavia </t>
  </si>
  <si>
    <t>1:9</t>
  </si>
  <si>
    <t>forman 135LS</t>
  </si>
  <si>
    <t>ID</t>
  </si>
  <si>
    <t>Jméno
a příjmení</t>
  </si>
  <si>
    <t>Přezdívka
(nick)</t>
  </si>
  <si>
    <t>E-mail</t>
  </si>
  <si>
    <t>Počet účastníků</t>
  </si>
  <si>
    <t>Typ vozu</t>
  </si>
  <si>
    <t>Obsah motoru</t>
  </si>
  <si>
    <t>Zručnost</t>
  </si>
  <si>
    <t>Slalom</t>
  </si>
  <si>
    <t>Sprint</t>
  </si>
  <si>
    <t>AOS</t>
  </si>
  <si>
    <t>Opočno</t>
  </si>
  <si>
    <t>Spanilka</t>
  </si>
  <si>
    <t>Odkud</t>
  </si>
  <si>
    <t>příjezd</t>
  </si>
  <si>
    <t>Poznámka</t>
  </si>
  <si>
    <t>Adamek</t>
  </si>
  <si>
    <t>Ladislav Adamek</t>
  </si>
  <si>
    <t>Croco</t>
  </si>
  <si>
    <t>adameklada77@gmail.com</t>
  </si>
  <si>
    <t>ČR</t>
  </si>
  <si>
    <t>So</t>
  </si>
  <si>
    <t>Vlastimil Adamek</t>
  </si>
  <si>
    <t>Vatik</t>
  </si>
  <si>
    <t>3HDVLSTA@SEZNAM.CZ</t>
  </si>
  <si>
    <t>Škoda Favorit pick-up</t>
  </si>
  <si>
    <t>Adamek ml.</t>
  </si>
  <si>
    <t>Ladislav Adamek ml.</t>
  </si>
  <si>
    <t>Gufino VR6</t>
  </si>
  <si>
    <t>ladafelicie@seznam.cz</t>
  </si>
  <si>
    <t>Agulár</t>
  </si>
  <si>
    <t>Richard Agulár</t>
  </si>
  <si>
    <t>Yak</t>
  </si>
  <si>
    <t>agurich@seznam.cz</t>
  </si>
  <si>
    <t>Pá</t>
  </si>
  <si>
    <t>Antoni</t>
  </si>
  <si>
    <t>Michal Antoni</t>
  </si>
  <si>
    <t>Míšing</t>
  </si>
  <si>
    <t>anthonyja@seznam.cz</t>
  </si>
  <si>
    <t>Škoda Felicia Combi</t>
  </si>
  <si>
    <t>Barák</t>
  </si>
  <si>
    <t>Barák Ondřej</t>
  </si>
  <si>
    <t>Agyblack</t>
  </si>
  <si>
    <t>barak.ondra@gmail.com</t>
  </si>
  <si>
    <t>Škoda favorit</t>
  </si>
  <si>
    <t>Michal Barák</t>
  </si>
  <si>
    <t>barin</t>
  </si>
  <si>
    <t>barak23@seznam.cz</t>
  </si>
  <si>
    <t>Bartoníček</t>
  </si>
  <si>
    <t>Jiří bartoníček</t>
  </si>
  <si>
    <t>Bart</t>
  </si>
  <si>
    <t>jbartonicek98@seznam.cz</t>
  </si>
  <si>
    <t>Octavia ii</t>
  </si>
  <si>
    <t>Basetlík</t>
  </si>
  <si>
    <t>František Basetlik</t>
  </si>
  <si>
    <t>Baset</t>
  </si>
  <si>
    <t>skoda.baset@seznam.cz</t>
  </si>
  <si>
    <t>110 R</t>
  </si>
  <si>
    <t>Bednář</t>
  </si>
  <si>
    <t>Michal Bednář</t>
  </si>
  <si>
    <t>dna69</t>
  </si>
  <si>
    <t>mb.hk@seznam.cz</t>
  </si>
  <si>
    <t>785.135</t>
  </si>
  <si>
    <t>Belza</t>
  </si>
  <si>
    <t>Pavel Belza</t>
  </si>
  <si>
    <t>Los Pavlos</t>
  </si>
  <si>
    <t>pavel.belza@email.cz</t>
  </si>
  <si>
    <t>Škoda 120 L</t>
  </si>
  <si>
    <t>Karel Belza</t>
  </si>
  <si>
    <t>Karlos</t>
  </si>
  <si>
    <t>karlosfiat@seznam.cz</t>
  </si>
  <si>
    <t>Skoda favorit edice prima</t>
  </si>
  <si>
    <t>Bendakovský</t>
  </si>
  <si>
    <t>Lukáš Bendakovský</t>
  </si>
  <si>
    <t>Lukyn</t>
  </si>
  <si>
    <t>lukassbendakovsky@seznam.cz</t>
  </si>
  <si>
    <t>Favorit</t>
  </si>
  <si>
    <t>Beránek</t>
  </si>
  <si>
    <t>Svatopluk Beránek</t>
  </si>
  <si>
    <t>Tula</t>
  </si>
  <si>
    <t>svatopluk-beranek@seznam.cz</t>
  </si>
  <si>
    <t>Svatoš</t>
  </si>
  <si>
    <t>svatoplukberanek@seznam.cz</t>
  </si>
  <si>
    <t>Forman</t>
  </si>
  <si>
    <t>Beránková</t>
  </si>
  <si>
    <t>Michaela Beránková</t>
  </si>
  <si>
    <t>berankova.mi@gmail.com</t>
  </si>
  <si>
    <t>Škoda Fabia II RS</t>
  </si>
  <si>
    <t>C1</t>
  </si>
  <si>
    <t>T1</t>
  </si>
  <si>
    <t>Bezděk</t>
  </si>
  <si>
    <t>Martin Bezděk</t>
  </si>
  <si>
    <t>Joey</t>
  </si>
  <si>
    <t>zahradnik.Joey@seznam.cz</t>
  </si>
  <si>
    <t>Prijedu mozna s vozejkem (bude stat v nasi skupine) a prijedu ve čtvrtek vecer se zvukotechnikou</t>
  </si>
  <si>
    <t>Bílek</t>
  </si>
  <si>
    <t>Jakub Bílek</t>
  </si>
  <si>
    <t>jakub.bilek@gmail.com</t>
  </si>
  <si>
    <t>Škoda Octavia iV RS 2.0TDi 4x4</t>
  </si>
  <si>
    <t>1x servisní auto VW Crafter, 2x podval. Požadavek na elektřinu, řešeno s Jumbem</t>
  </si>
  <si>
    <t>Škoda 120L</t>
  </si>
  <si>
    <t>Blížkovský</t>
  </si>
  <si>
    <t>Petr Blížkovský</t>
  </si>
  <si>
    <t>Blíža</t>
  </si>
  <si>
    <t>Gadzastawo@seznam.cz</t>
  </si>
  <si>
    <t>Božek</t>
  </si>
  <si>
    <t>Patrik Božek</t>
  </si>
  <si>
    <t>Patti</t>
  </si>
  <si>
    <t>patrikbozek77@seznam.cz</t>
  </si>
  <si>
    <t>Škoda Octavia 2RS</t>
  </si>
  <si>
    <t>Brückner</t>
  </si>
  <si>
    <t>David Brückner</t>
  </si>
  <si>
    <t>Brikec</t>
  </si>
  <si>
    <t>DavidDiesel@seznam.cz</t>
  </si>
  <si>
    <t>Škoda Felicia Combi 97</t>
  </si>
  <si>
    <t>Brychta</t>
  </si>
  <si>
    <t>Jirka Brychta</t>
  </si>
  <si>
    <t>idinek@email.cz</t>
  </si>
  <si>
    <t>Škoda felicia vanplus</t>
  </si>
  <si>
    <t>Břečka</t>
  </si>
  <si>
    <t>Jan Břečka</t>
  </si>
  <si>
    <t>Jenda</t>
  </si>
  <si>
    <t>jenda6200@gmail.com</t>
  </si>
  <si>
    <t>Burget</t>
  </si>
  <si>
    <t>ANTONÍN BURGET</t>
  </si>
  <si>
    <t>TONY</t>
  </si>
  <si>
    <t>aburget@seznam.cz</t>
  </si>
  <si>
    <t>ŠKODA 120 LS</t>
  </si>
  <si>
    <t>Cajthaml</t>
  </si>
  <si>
    <t>Josef Cajthaml</t>
  </si>
  <si>
    <t>Kamikaze</t>
  </si>
  <si>
    <t>pepca.c@seznam.cz</t>
  </si>
  <si>
    <t>Škoda 120l</t>
  </si>
  <si>
    <t>Cvok Zipp</t>
  </si>
  <si>
    <t>Železo</t>
  </si>
  <si>
    <t>cvokzipp@seznam.cz</t>
  </si>
  <si>
    <t>125 L</t>
  </si>
  <si>
    <t>Ponorku</t>
  </si>
  <si>
    <t>Čáp</t>
  </si>
  <si>
    <t>Jaroslav Čáp</t>
  </si>
  <si>
    <t>Jarda</t>
  </si>
  <si>
    <t>jaroslav.cap@post.cz</t>
  </si>
  <si>
    <t>Škoda felicia</t>
  </si>
  <si>
    <t xml:space="preserve">Čech </t>
  </si>
  <si>
    <t>Michal Čech</t>
  </si>
  <si>
    <t>Majký</t>
  </si>
  <si>
    <t>m.y.s.a.k.23@seznam.cz</t>
  </si>
  <si>
    <t>Škoda Felicie</t>
  </si>
  <si>
    <t>Čechal</t>
  </si>
  <si>
    <t>Petr Čechal</t>
  </si>
  <si>
    <t>OužaLS</t>
  </si>
  <si>
    <t>petacech4@seznam.cz</t>
  </si>
  <si>
    <t>Škoda 120ls</t>
  </si>
  <si>
    <t>Černý</t>
  </si>
  <si>
    <t>Marcel Černý</t>
  </si>
  <si>
    <t>Marcel</t>
  </si>
  <si>
    <t>cerny.marcel@seznam.cz</t>
  </si>
  <si>
    <t>105l</t>
  </si>
  <si>
    <t>Damborský</t>
  </si>
  <si>
    <t>Lukáš Damborský</t>
  </si>
  <si>
    <t>Dambi</t>
  </si>
  <si>
    <t>medvedluke@seznam.cz</t>
  </si>
  <si>
    <t>Škoda Octavia 3</t>
  </si>
  <si>
    <t>David</t>
  </si>
  <si>
    <t>Pavel David</t>
  </si>
  <si>
    <t>Pafka</t>
  </si>
  <si>
    <t>pafkad@seznam.cz</t>
  </si>
  <si>
    <t>Škoda 105</t>
  </si>
  <si>
    <t>Dopita</t>
  </si>
  <si>
    <t>Jan Dopita</t>
  </si>
  <si>
    <t>Autobusák</t>
  </si>
  <si>
    <t>dopita.jan@seznam.cz</t>
  </si>
  <si>
    <t>Škoda 105 S</t>
  </si>
  <si>
    <t>Místo vedle Laďáka</t>
  </si>
  <si>
    <t>Dubský</t>
  </si>
  <si>
    <t>Tomáš Dubský</t>
  </si>
  <si>
    <t>Dubínek</t>
  </si>
  <si>
    <t>Tomasdubskyy27@seznam.cz</t>
  </si>
  <si>
    <t>Škoda felicie</t>
  </si>
  <si>
    <t>Přívěs cemping</t>
  </si>
  <si>
    <t>Dudková</t>
  </si>
  <si>
    <t>Hana Dudková</t>
  </si>
  <si>
    <t>Blyatmachine</t>
  </si>
  <si>
    <t>dudkovahana@gmail.com</t>
  </si>
  <si>
    <t>Nejspíš to dojede na podvalu, moje zadá by to nezvládla</t>
  </si>
  <si>
    <t xml:space="preserve">Dvořák </t>
  </si>
  <si>
    <t>Jiří Dvořák</t>
  </si>
  <si>
    <t>Nino</t>
  </si>
  <si>
    <t>jinidvo@seznam.cz</t>
  </si>
  <si>
    <t>Skoda 1203</t>
  </si>
  <si>
    <t>Dvořáková</t>
  </si>
  <si>
    <t>Michaela Dvorakova</t>
  </si>
  <si>
    <t>Miki&amp;Alex</t>
  </si>
  <si>
    <t>michaela.dvorakovacz@gmail.com</t>
  </si>
  <si>
    <t>Skoda 100</t>
  </si>
  <si>
    <t>Erben</t>
  </si>
  <si>
    <t>Michal Erben</t>
  </si>
  <si>
    <t>Majkl</t>
  </si>
  <si>
    <t>misambx@seznam.cz</t>
  </si>
  <si>
    <t>Jelínek Laureta</t>
  </si>
  <si>
    <t>Karavan</t>
  </si>
  <si>
    <t>Fandel</t>
  </si>
  <si>
    <t>Jakub Fandel</t>
  </si>
  <si>
    <t>Fanďák</t>
  </si>
  <si>
    <t>jakub.fandel@gmail.com</t>
  </si>
  <si>
    <t>Fišer</t>
  </si>
  <si>
    <t>Radek Fišer</t>
  </si>
  <si>
    <t>Fífa</t>
  </si>
  <si>
    <t>fiserr1@seznam.cz</t>
  </si>
  <si>
    <t>1000 MB</t>
  </si>
  <si>
    <t>Gančev</t>
  </si>
  <si>
    <t>Petr Gančev</t>
  </si>
  <si>
    <t>petr.gancev@seznam.cz</t>
  </si>
  <si>
    <t>Fun</t>
  </si>
  <si>
    <t>Hájek</t>
  </si>
  <si>
    <t>Roman Hájek</t>
  </si>
  <si>
    <t>Hája</t>
  </si>
  <si>
    <t>bikegarage@email.cz</t>
  </si>
  <si>
    <t>Škoda 100</t>
  </si>
  <si>
    <t>Hasík</t>
  </si>
  <si>
    <t>Marek Hasík</t>
  </si>
  <si>
    <t>Mára</t>
  </si>
  <si>
    <t>marekhasik@gmail.com</t>
  </si>
  <si>
    <t>Škoda Felicia combi</t>
  </si>
  <si>
    <t>Havel</t>
  </si>
  <si>
    <t>Petr Havel</t>
  </si>
  <si>
    <t>havlik</t>
  </si>
  <si>
    <t>petr_havel@centrum.cz</t>
  </si>
  <si>
    <t>Rapid</t>
  </si>
  <si>
    <t>Havelka</t>
  </si>
  <si>
    <t>Jakub Havelka</t>
  </si>
  <si>
    <t>Kubitz</t>
  </si>
  <si>
    <t>havelka31@seznam.cz</t>
  </si>
  <si>
    <t>Herdina</t>
  </si>
  <si>
    <t>Jirka Herdina</t>
  </si>
  <si>
    <t>Calimero</t>
  </si>
  <si>
    <t>jirkazpirka@seznam.cz</t>
  </si>
  <si>
    <t>škoda cabrioQ</t>
  </si>
  <si>
    <t>Herna</t>
  </si>
  <si>
    <t>Honza Herna</t>
  </si>
  <si>
    <t>pošťák Ondra</t>
  </si>
  <si>
    <t>skunk007h@seznam.cz</t>
  </si>
  <si>
    <t>Felicia Combi</t>
  </si>
  <si>
    <t>N+B</t>
  </si>
  <si>
    <t>Jestli budu mít vedle sebe Esterku, dejte mi facku.</t>
  </si>
  <si>
    <t>Hladiš</t>
  </si>
  <si>
    <t>Petr Hladiš</t>
  </si>
  <si>
    <t>Cihla</t>
  </si>
  <si>
    <t>pitrs.a1@seznam.cz</t>
  </si>
  <si>
    <t>Vw</t>
  </si>
  <si>
    <t>VIP</t>
  </si>
  <si>
    <t>Holan</t>
  </si>
  <si>
    <t>Jan Holan</t>
  </si>
  <si>
    <t>Honny</t>
  </si>
  <si>
    <t>Honzah1118@seznam.cz</t>
  </si>
  <si>
    <t>Auto přivezu na návěsu za Tatrou T138 :)</t>
  </si>
  <si>
    <t>Hrubý</t>
  </si>
  <si>
    <t>Lukáš Hrubý</t>
  </si>
  <si>
    <t>Veleještěr</t>
  </si>
  <si>
    <t>velejester23@seznam.cz</t>
  </si>
  <si>
    <t>Superb 1</t>
  </si>
  <si>
    <t>Souprava superb +karavan</t>
  </si>
  <si>
    <t>Hrazdíra</t>
  </si>
  <si>
    <t>Dušan Hrazdíra</t>
  </si>
  <si>
    <t>Dušan</t>
  </si>
  <si>
    <t>dusanhrazdira@seznam.cz</t>
  </si>
  <si>
    <t>Skoda 120L</t>
  </si>
  <si>
    <t>Karlem prosíme stejná místa jako každý rok.</t>
  </si>
  <si>
    <t>Huml</t>
  </si>
  <si>
    <t>Zdeněk Huml</t>
  </si>
  <si>
    <t>zdenekhuml@seznam.cz</t>
  </si>
  <si>
    <t>Škoda 130 GL</t>
  </si>
  <si>
    <t>Charvát</t>
  </si>
  <si>
    <t>Lukáš Charvát</t>
  </si>
  <si>
    <t>Lukas</t>
  </si>
  <si>
    <t>hedvik1@seznam.cz</t>
  </si>
  <si>
    <t>Škoda 120</t>
  </si>
  <si>
    <t>Inguort</t>
  </si>
  <si>
    <t>Martin Inguort</t>
  </si>
  <si>
    <t>Ingy</t>
  </si>
  <si>
    <t>ingy@centrum.cz</t>
  </si>
  <si>
    <t>škoda 105 S</t>
  </si>
  <si>
    <t>Jakubec ml.</t>
  </si>
  <si>
    <t>Tomáš Jakubec ml.</t>
  </si>
  <si>
    <t>Žako</t>
  </si>
  <si>
    <t>tomas.jakubec1974@seznam.cz</t>
  </si>
  <si>
    <t>Škoda Felicia Mystery</t>
  </si>
  <si>
    <t>Jakubec St.</t>
  </si>
  <si>
    <t>Tomáš Jakubec st.</t>
  </si>
  <si>
    <t>Starej Žako</t>
  </si>
  <si>
    <t>Škoda Favorit Solitaire</t>
  </si>
  <si>
    <t>Budu mít zapojen vozík Kempík</t>
  </si>
  <si>
    <t>Jelen</t>
  </si>
  <si>
    <t>Richard Jelen</t>
  </si>
  <si>
    <t>richardjelen@seznam.cz</t>
  </si>
  <si>
    <t>Octavia 1</t>
  </si>
  <si>
    <t>Jílek</t>
  </si>
  <si>
    <t>Petr Jílek</t>
  </si>
  <si>
    <t>For-men</t>
  </si>
  <si>
    <t>petrjilek1@seznam.cz</t>
  </si>
  <si>
    <t>Škoda forman</t>
  </si>
  <si>
    <t>Jireček</t>
  </si>
  <si>
    <t>Zdeněk Jireček</t>
  </si>
  <si>
    <t>Křupka</t>
  </si>
  <si>
    <t>zzzjjj@seznam.cz</t>
  </si>
  <si>
    <t>100L</t>
  </si>
  <si>
    <t>Jurášek</t>
  </si>
  <si>
    <t>Tomáš Jurášek</t>
  </si>
  <si>
    <t>Alfred 63</t>
  </si>
  <si>
    <t>Jurasek.Tomas@email.cz</t>
  </si>
  <si>
    <t>Škoda 110LS</t>
  </si>
  <si>
    <r>
      <rPr>
        <rFont val="Calibri, sans-serif"/>
        <b/>
        <color theme="1"/>
        <sz val="12.0"/>
      </rPr>
      <t xml:space="preserve">doplatek 500!  </t>
    </r>
    <r>
      <rPr>
        <rFont val="Calibri, sans-serif"/>
        <color theme="1"/>
        <sz val="8.0"/>
      </rPr>
      <t xml:space="preserve"> Doprovodné vozidlo + obytný karavan. (Potřebuju přípojku na elektriku.)</t>
    </r>
  </si>
  <si>
    <t>Kalina</t>
  </si>
  <si>
    <t>Jakub Kalina</t>
  </si>
  <si>
    <t>Kubino</t>
  </si>
  <si>
    <t>jakubkalina2@gmail.com</t>
  </si>
  <si>
    <t>Škoda 105l</t>
  </si>
  <si>
    <t>Ahoj prijedu s karavanem plus se mnou asi jeste 3-4 kamosi s auty (prodluzku si vezmu dlouhou)</t>
  </si>
  <si>
    <t>Filip Kalina</t>
  </si>
  <si>
    <t>Fik profik</t>
  </si>
  <si>
    <t>filipkalina5@gmail.com</t>
  </si>
  <si>
    <t>skoda 125l</t>
  </si>
  <si>
    <t>Kamený</t>
  </si>
  <si>
    <t>Vojtěch Kamený</t>
  </si>
  <si>
    <t>Vojtano</t>
  </si>
  <si>
    <t>vojtakam@centrum.cz</t>
  </si>
  <si>
    <t>Karlec</t>
  </si>
  <si>
    <t>Josef Karlec</t>
  </si>
  <si>
    <t>karlecj@centrum.cz</t>
  </si>
  <si>
    <t>Klímová</t>
  </si>
  <si>
    <t>Veronika Klímová</t>
  </si>
  <si>
    <t>Verona</t>
  </si>
  <si>
    <t>veronika.klimova69@gmail.com</t>
  </si>
  <si>
    <t>Nissan Micra</t>
  </si>
  <si>
    <t>Kloček</t>
  </si>
  <si>
    <t>Tomáš Kloček</t>
  </si>
  <si>
    <t>Lopez</t>
  </si>
  <si>
    <t>tomas.klocek11@gmail.com</t>
  </si>
  <si>
    <t>Koblása</t>
  </si>
  <si>
    <t>Lukáš Koblása</t>
  </si>
  <si>
    <t>KoblasaL@seznam.cz</t>
  </si>
  <si>
    <t>Favorit 136Ls</t>
  </si>
  <si>
    <t>Benzínový šílenci:-) Vezu si sebou spaní karavánek Ponorka</t>
  </si>
  <si>
    <t>Kocián</t>
  </si>
  <si>
    <t>Aleš Kocián</t>
  </si>
  <si>
    <t>STOPĚTKA</t>
  </si>
  <si>
    <t>ondrej.p37@seznam.cz</t>
  </si>
  <si>
    <t>Škoda 105GL, 1983</t>
  </si>
  <si>
    <t>Kohout</t>
  </si>
  <si>
    <t>Vlastimil Kohout</t>
  </si>
  <si>
    <t>Umpalumpa</t>
  </si>
  <si>
    <t>vl-kohout@seznam.cz</t>
  </si>
  <si>
    <t>Škoda 100l</t>
  </si>
  <si>
    <t>Martin Kohout</t>
  </si>
  <si>
    <t>Koki</t>
  </si>
  <si>
    <t>kohout44@email.cz</t>
  </si>
  <si>
    <t>Škoda 125l</t>
  </si>
  <si>
    <t>Kopáček</t>
  </si>
  <si>
    <t>Jaroslav Kopáček</t>
  </si>
  <si>
    <t>k.jarek</t>
  </si>
  <si>
    <t>IT-master@centrum.cz</t>
  </si>
  <si>
    <t>Škoda 130GL</t>
  </si>
  <si>
    <t>Kopřiva</t>
  </si>
  <si>
    <t>Lukáš Kopřiva</t>
  </si>
  <si>
    <t>L1X@seznam.cz</t>
  </si>
  <si>
    <t>Škoda Fabia 1 combi</t>
  </si>
  <si>
    <t>Korynta</t>
  </si>
  <si>
    <t>Dan Korynta</t>
  </si>
  <si>
    <t>imag1@seznam.cz</t>
  </si>
  <si>
    <t>Kouba</t>
  </si>
  <si>
    <t>Tomáš Kouba</t>
  </si>
  <si>
    <t>Koubič</t>
  </si>
  <si>
    <t>koubatomas1@seznam.cz</t>
  </si>
  <si>
    <t>Přívěs kempik</t>
  </si>
  <si>
    <t>Kozbert</t>
  </si>
  <si>
    <t>Štěpán Kozbert</t>
  </si>
  <si>
    <t>Stříbrný šíp</t>
  </si>
  <si>
    <t>stepankoz@seznam.cz</t>
  </si>
  <si>
    <t>Kramář</t>
  </si>
  <si>
    <t>Oldřich Kramář</t>
  </si>
  <si>
    <t>Olin</t>
  </si>
  <si>
    <t>kramarok@seznam.cz</t>
  </si>
  <si>
    <t>osobní</t>
  </si>
  <si>
    <t>Krejčí</t>
  </si>
  <si>
    <t>Jakub Krejčí</t>
  </si>
  <si>
    <t>AUTOBUSÁK TĚLEM I DUŠÍ</t>
  </si>
  <si>
    <t>zazubek1998@seznam.cz</t>
  </si>
  <si>
    <t>Škoda Rapid</t>
  </si>
  <si>
    <t>Ondřej Krejčí</t>
  </si>
  <si>
    <t>Barbie a Ken</t>
  </si>
  <si>
    <t>Škoda Octavia 2.0 MPi</t>
  </si>
  <si>
    <t>Kamil Krejčí</t>
  </si>
  <si>
    <t>Krchňák</t>
  </si>
  <si>
    <t>Adam Krchňák</t>
  </si>
  <si>
    <t>Mr.Angry</t>
  </si>
  <si>
    <t>Krchnak.A@centrum.sk</t>
  </si>
  <si>
    <t>Škoda Favorit 136L</t>
  </si>
  <si>
    <t>SR</t>
  </si>
  <si>
    <t>Krpata</t>
  </si>
  <si>
    <t>David Krpata</t>
  </si>
  <si>
    <t>Sovin</t>
  </si>
  <si>
    <t>davidkrpata@seznam.cz</t>
  </si>
  <si>
    <t>Skoda 1102</t>
  </si>
  <si>
    <t>Kršek</t>
  </si>
  <si>
    <t>Václav Kršek</t>
  </si>
  <si>
    <t>Skodovak71</t>
  </si>
  <si>
    <t>krsekv@seznam.cz</t>
  </si>
  <si>
    <t>Škoda 125L</t>
  </si>
  <si>
    <t>Kryštof</t>
  </si>
  <si>
    <t>Lukáš Kryštof</t>
  </si>
  <si>
    <t>František Koudelka</t>
  </si>
  <si>
    <t>luckykrystof@seznamka.cs</t>
  </si>
  <si>
    <t>Kuba</t>
  </si>
  <si>
    <t>Vojtěch Kuba</t>
  </si>
  <si>
    <t>Pavucina</t>
  </si>
  <si>
    <t>v.kuba@email.cz</t>
  </si>
  <si>
    <t>Turborit</t>
  </si>
  <si>
    <t>Tesla model 3 performance</t>
  </si>
  <si>
    <t>Kubáčková</t>
  </si>
  <si>
    <t>Zuzana Kubáčová</t>
  </si>
  <si>
    <t>Zuzik</t>
  </si>
  <si>
    <t>kubacova.zuzana@seznam.cz</t>
  </si>
  <si>
    <t>Škoda Rapid 130</t>
  </si>
  <si>
    <t>Kubát</t>
  </si>
  <si>
    <t>Jaroslav Kubát</t>
  </si>
  <si>
    <t>jarak@centrum.cz</t>
  </si>
  <si>
    <t>Kučera</t>
  </si>
  <si>
    <t>Tomáš Kučera</t>
  </si>
  <si>
    <t>Jim</t>
  </si>
  <si>
    <t>thomas120gl@seznam.cz</t>
  </si>
  <si>
    <t>Karosa</t>
  </si>
  <si>
    <t>Richard Kučera</t>
  </si>
  <si>
    <t>Ričií</t>
  </si>
  <si>
    <t>Ricardus9@gmail.com</t>
  </si>
  <si>
    <t>Škoda Fabia 3</t>
  </si>
  <si>
    <t>Spaní ve stanu</t>
  </si>
  <si>
    <t>Kudlacova</t>
  </si>
  <si>
    <t>Zuzana Kudlacova</t>
  </si>
  <si>
    <t>My Lady</t>
  </si>
  <si>
    <t>zuzka.kudlacova@seznam.cz</t>
  </si>
  <si>
    <t>Skoda fabia</t>
  </si>
  <si>
    <t>Kutyň</t>
  </si>
  <si>
    <t>Daniel Kutyň</t>
  </si>
  <si>
    <t>daniel.kutyn@icloud.com</t>
  </si>
  <si>
    <t>Superb</t>
  </si>
  <si>
    <t>Kuzmanov</t>
  </si>
  <si>
    <t>Martin kuzmanov</t>
  </si>
  <si>
    <t>Kuzgy</t>
  </si>
  <si>
    <t>martin.kuzmanov@seznam.cz</t>
  </si>
  <si>
    <t>Dobrý den soutěží se nechci zúčastnit pouze výstavy vozu</t>
  </si>
  <si>
    <t>Lajčík</t>
  </si>
  <si>
    <t>Zdeněk Lajčík</t>
  </si>
  <si>
    <t>lajcikzd@seznam.cz</t>
  </si>
  <si>
    <t>Škoda 1000mb</t>
  </si>
  <si>
    <t>Lochman</t>
  </si>
  <si>
    <t>Matouš Lochman</t>
  </si>
  <si>
    <t>Matt</t>
  </si>
  <si>
    <t>lochman.matous@gmail.com</t>
  </si>
  <si>
    <t>Macháň</t>
  </si>
  <si>
    <t>Daniel Macháň</t>
  </si>
  <si>
    <t>edozone</t>
  </si>
  <si>
    <t>daniel.machan@gmail.com</t>
  </si>
  <si>
    <t>Škoda 120 LS</t>
  </si>
  <si>
    <t>S1</t>
  </si>
  <si>
    <t>Maier</t>
  </si>
  <si>
    <t>Tomáš Maier</t>
  </si>
  <si>
    <t>Rapltm</t>
  </si>
  <si>
    <t>Rapltm@seznam.cz</t>
  </si>
  <si>
    <t>Škoda 130</t>
  </si>
  <si>
    <t>Ahoj. Kdyby to bylo možné, chtěl bych rezervovat místo. Zhruba v půli areálu po levé straně od příjezdu přímo u pole. Z důvodu hluku, přijedu i s malým škodovákem. Díky Tomáš Maier</t>
  </si>
  <si>
    <t>Maják</t>
  </si>
  <si>
    <t>Ondřej Maják</t>
  </si>
  <si>
    <t>Mort</t>
  </si>
  <si>
    <t>blackmort222@gmail.com</t>
  </si>
  <si>
    <t>škoda 105L</t>
  </si>
  <si>
    <t>Málek</t>
  </si>
  <si>
    <t>Tomáš Málek</t>
  </si>
  <si>
    <t>Tomimo</t>
  </si>
  <si>
    <t>tomas.malek20@seznam.cz</t>
  </si>
  <si>
    <t>Škoda</t>
  </si>
  <si>
    <t>Mareš</t>
  </si>
  <si>
    <t>Milan Mareš</t>
  </si>
  <si>
    <t>Milmar</t>
  </si>
  <si>
    <t>ing.milan.mares@seznam.cz</t>
  </si>
  <si>
    <t>Martincová</t>
  </si>
  <si>
    <t>Eva Martincová</t>
  </si>
  <si>
    <t>Ňuník</t>
  </si>
  <si>
    <t>eva.martinec@email.cz</t>
  </si>
  <si>
    <t>Škoda Favorit GLX</t>
  </si>
  <si>
    <t>Doprovodné vozidlo -ložnice.</t>
  </si>
  <si>
    <t>Mazurek</t>
  </si>
  <si>
    <t>Jan Mazurek</t>
  </si>
  <si>
    <t>Hanz</t>
  </si>
  <si>
    <t>Mazurek.Honza@seznam.cz</t>
  </si>
  <si>
    <t>Škoda 120 - úzká r.v. 1980</t>
  </si>
  <si>
    <t>Medal</t>
  </si>
  <si>
    <t>Josef Medal</t>
  </si>
  <si>
    <t>asi mysterka</t>
  </si>
  <si>
    <t>pepamedal@seznam.cz</t>
  </si>
  <si>
    <t>Škoda Felicia LXI - mystery</t>
  </si>
  <si>
    <t>Mendl</t>
  </si>
  <si>
    <t>Jirka Mendl</t>
  </si>
  <si>
    <t>Enggik</t>
  </si>
  <si>
    <t>Jirka.mendl@email.cz</t>
  </si>
  <si>
    <t>Ahoj, letos bych chtěl dorazit ve stejné sestavě jako loni, tedy Avia+podval se 105kou. Předpokládám domluvu opět tradičně přes Jumba? :-)</t>
  </si>
  <si>
    <t>Mlynář</t>
  </si>
  <si>
    <t>Daniel Mlynář</t>
  </si>
  <si>
    <t>Dandy</t>
  </si>
  <si>
    <t>dan.m941@seznam.cz</t>
  </si>
  <si>
    <t>Škoda 120T</t>
  </si>
  <si>
    <t>Mlynářová</t>
  </si>
  <si>
    <t>Bára Mlynářová</t>
  </si>
  <si>
    <t>Morávek</t>
  </si>
  <si>
    <t>M.Morávek</t>
  </si>
  <si>
    <t>Takumi</t>
  </si>
  <si>
    <t>zalafo.morava@seznam.cz</t>
  </si>
  <si>
    <t>Škoda 105 x</t>
  </si>
  <si>
    <t>Po ose na evidenčních značkách . Na místě vyměním za vlastní "spz" 747 - TAKUMI</t>
  </si>
  <si>
    <t>Morys</t>
  </si>
  <si>
    <t>Radek Morys</t>
  </si>
  <si>
    <t>Rados</t>
  </si>
  <si>
    <t>radek.mo@seznam.cz</t>
  </si>
  <si>
    <t>Motlová</t>
  </si>
  <si>
    <t>Barbora Motlová</t>
  </si>
  <si>
    <t>Barča</t>
  </si>
  <si>
    <t>barbora.motlova@seznam.cz</t>
  </si>
  <si>
    <t>Mrnka</t>
  </si>
  <si>
    <t>Jakub Mrnka</t>
  </si>
  <si>
    <t>Bukaj</t>
  </si>
  <si>
    <t>Skoda1000MBG@email.cz</t>
  </si>
  <si>
    <t>Škoda 130L</t>
  </si>
  <si>
    <t>Asi jako obvykle :)</t>
  </si>
  <si>
    <t>Mukařovský</t>
  </si>
  <si>
    <t>Petr Mukařovský</t>
  </si>
  <si>
    <t>Peťa</t>
  </si>
  <si>
    <t>petrmukarovsky@seznam.cz</t>
  </si>
  <si>
    <t>Náhončík</t>
  </si>
  <si>
    <t>Ondřej Náhončík</t>
  </si>
  <si>
    <t>o.nahoncik@seznam.cz</t>
  </si>
  <si>
    <t>Nechvátal</t>
  </si>
  <si>
    <t>Lukáš Nechvátal</t>
  </si>
  <si>
    <t>Maruška</t>
  </si>
  <si>
    <t>nechvatal.lukas@seznam.cz</t>
  </si>
  <si>
    <t>Nemec</t>
  </si>
  <si>
    <t>Martin Němec</t>
  </si>
  <si>
    <t>martin.nemec.1201@gmail.com</t>
  </si>
  <si>
    <t>Němec</t>
  </si>
  <si>
    <t>Vladimír Němec</t>
  </si>
  <si>
    <t>nemecvlada@email.cz</t>
  </si>
  <si>
    <t>Václav Němec</t>
  </si>
  <si>
    <t>Alex 41</t>
  </si>
  <si>
    <t>czvaclavnemec@gmail.com</t>
  </si>
  <si>
    <t>Netolický</t>
  </si>
  <si>
    <t>Václav Netolický</t>
  </si>
  <si>
    <t>Wenca</t>
  </si>
  <si>
    <t>nickoxford1@seznam.cz</t>
  </si>
  <si>
    <t>Nezdařil</t>
  </si>
  <si>
    <t>David Nezdařil</t>
  </si>
  <si>
    <t>Zeke</t>
  </si>
  <si>
    <t>zeke.455@seznam.cz</t>
  </si>
  <si>
    <t>Novák</t>
  </si>
  <si>
    <t>Ondřej Novák</t>
  </si>
  <si>
    <t>onda</t>
  </si>
  <si>
    <t>Ondra00000@seznam.cz</t>
  </si>
  <si>
    <t>Přijedu ve čtvrtek s pořadateli</t>
  </si>
  <si>
    <t>NOVÁČCI</t>
  </si>
  <si>
    <t>ondranovak1@email.cz</t>
  </si>
  <si>
    <t>Obr</t>
  </si>
  <si>
    <t>Jakub Obr</t>
  </si>
  <si>
    <t>Koubitch</t>
  </si>
  <si>
    <t>kkubik123@gmail.com</t>
  </si>
  <si>
    <t>Felicia</t>
  </si>
  <si>
    <t>Oppa</t>
  </si>
  <si>
    <t>Zdeněk Oppa</t>
  </si>
  <si>
    <t>Oppík</t>
  </si>
  <si>
    <t>zdenekoppa@gmail.com</t>
  </si>
  <si>
    <t>Oškrdal</t>
  </si>
  <si>
    <t>Tomáš Oškrdal</t>
  </si>
  <si>
    <t>jana.oskrdalova@centrum.cz</t>
  </si>
  <si>
    <t>others</t>
  </si>
  <si>
    <t>budeme stanovat.</t>
  </si>
  <si>
    <t>Pacholík</t>
  </si>
  <si>
    <t>Tomáš Pacholík</t>
  </si>
  <si>
    <t>Pachto</t>
  </si>
  <si>
    <t>pacholik.tomas@seznam.cz</t>
  </si>
  <si>
    <t>Škoda 105L</t>
  </si>
  <si>
    <t>Palivec</t>
  </si>
  <si>
    <t>Libor Palivec</t>
  </si>
  <si>
    <t>palinator</t>
  </si>
  <si>
    <t>libor1993@seznam.cz</t>
  </si>
  <si>
    <t>Ś120L</t>
  </si>
  <si>
    <t>Favorit 136L</t>
  </si>
  <si>
    <t>Pánek</t>
  </si>
  <si>
    <t>Pavel Pánek</t>
  </si>
  <si>
    <t>PavelP</t>
  </si>
  <si>
    <t>ppavel86@seznam.cz</t>
  </si>
  <si>
    <t>Parma</t>
  </si>
  <si>
    <t>Pavel Parma</t>
  </si>
  <si>
    <t>Škodamen</t>
  </si>
  <si>
    <t>parmapavel7@seznam.cz</t>
  </si>
  <si>
    <t>Josef Parma</t>
  </si>
  <si>
    <t>Chosé</t>
  </si>
  <si>
    <t>josefparm@seznam.cz</t>
  </si>
  <si>
    <t>Pelant</t>
  </si>
  <si>
    <t>Jan Pelant</t>
  </si>
  <si>
    <t>Jan</t>
  </si>
  <si>
    <t>pelant5@seznam.cz</t>
  </si>
  <si>
    <t>Vezu auto na podvalniku za obytným autem. S obytným autem budu na místě kempovat.</t>
  </si>
  <si>
    <t>Pelikán</t>
  </si>
  <si>
    <t>Tomáš Pelikán</t>
  </si>
  <si>
    <t>Tom</t>
  </si>
  <si>
    <t>plikan@seznam.cz</t>
  </si>
  <si>
    <t>Pelikánová</t>
  </si>
  <si>
    <t>Klára Pelikánova</t>
  </si>
  <si>
    <t>Ptáková</t>
  </si>
  <si>
    <t>klarapelikanov@gmail.com</t>
  </si>
  <si>
    <t>Pernica</t>
  </si>
  <si>
    <t>Lukáš Pernica</t>
  </si>
  <si>
    <t>lpernica@atlas.cz</t>
  </si>
  <si>
    <t>Petráš</t>
  </si>
  <si>
    <t>Štěpán Petráš</t>
  </si>
  <si>
    <t>Zdeba</t>
  </si>
  <si>
    <t>s.petras@seznam.cz</t>
  </si>
  <si>
    <t>Škoda 120LS</t>
  </si>
  <si>
    <t>Petrášová</t>
  </si>
  <si>
    <t>Kateřina Petrášová</t>
  </si>
  <si>
    <t>Prej žádná</t>
  </si>
  <si>
    <t>katerinkapetrasova@gmail.com</t>
  </si>
  <si>
    <t>Škoda felicia LXi</t>
  </si>
  <si>
    <t>Pokorná</t>
  </si>
  <si>
    <t>Nikola Pokorná</t>
  </si>
  <si>
    <t>Brko</t>
  </si>
  <si>
    <t>02nikolapokorna@email.cz</t>
  </si>
  <si>
    <t>Škoda 110r coupé</t>
  </si>
  <si>
    <t>Přivezeme Skif</t>
  </si>
  <si>
    <t>Pokorný</t>
  </si>
  <si>
    <t>Jaromír Pokorný</t>
  </si>
  <si>
    <t>mira.pokor@seznam.cz</t>
  </si>
  <si>
    <t>Miloš Pokorný</t>
  </si>
  <si>
    <t>Jůlinka</t>
  </si>
  <si>
    <t>Pospíšil</t>
  </si>
  <si>
    <t>Jiří Pospíšil</t>
  </si>
  <si>
    <t>Šusprd</t>
  </si>
  <si>
    <t>adrickman@seznam.cz</t>
  </si>
  <si>
    <t>Doufám, že mi Jumbo ukáže cestu rájem.</t>
  </si>
  <si>
    <t>Jakub Pospíšil</t>
  </si>
  <si>
    <t>Pyskolíz</t>
  </si>
  <si>
    <t>jakub1999pospi@seznam.cz</t>
  </si>
  <si>
    <t>Felicia Šporline</t>
  </si>
  <si>
    <t>Moje holka bohužel nemohla jet, snad si tu najdu jinou.</t>
  </si>
  <si>
    <t>Pour</t>
  </si>
  <si>
    <t>Radek Pour</t>
  </si>
  <si>
    <t>Kalvera</t>
  </si>
  <si>
    <t>skodovacizmoravy@email.cz</t>
  </si>
  <si>
    <t>Favorit 135L</t>
  </si>
  <si>
    <t>Pýcha</t>
  </si>
  <si>
    <t>Otakar Pýcha</t>
  </si>
  <si>
    <t>Tuxik</t>
  </si>
  <si>
    <t>Tuxik@tuxik.cz</t>
  </si>
  <si>
    <t>Škoda 136GL/MPi</t>
  </si>
  <si>
    <t>Qwak</t>
  </si>
  <si>
    <t>Johny Qwak</t>
  </si>
  <si>
    <t>Johnyqwak@gmail.com</t>
  </si>
  <si>
    <t>Rak</t>
  </si>
  <si>
    <t>Vojtěch Rak</t>
  </si>
  <si>
    <t>vojta@archteam.cz</t>
  </si>
  <si>
    <t>Karosa 734</t>
  </si>
  <si>
    <t>Randa</t>
  </si>
  <si>
    <t>Jan Randa</t>
  </si>
  <si>
    <t>Johny</t>
  </si>
  <si>
    <t>jan.randa7@gmail.com</t>
  </si>
  <si>
    <t>Richtr</t>
  </si>
  <si>
    <t>Martin Richtr</t>
  </si>
  <si>
    <t>richtrmartin3@gmail.com</t>
  </si>
  <si>
    <t>Škoda Favorit 135L</t>
  </si>
  <si>
    <t>Risler</t>
  </si>
  <si>
    <t>Adam Risler</t>
  </si>
  <si>
    <t>Adam</t>
  </si>
  <si>
    <t>adamris@seznam.cz</t>
  </si>
  <si>
    <t>Garde</t>
  </si>
  <si>
    <t>Růžičková</t>
  </si>
  <si>
    <t>Monika Růžičková</t>
  </si>
  <si>
    <t>Brauno</t>
  </si>
  <si>
    <t>brauno94@gmail.com</t>
  </si>
  <si>
    <t>dárkový poukaz č. MB11V</t>
  </si>
  <si>
    <t>Říha</t>
  </si>
  <si>
    <t>Daniel Říha</t>
  </si>
  <si>
    <t>Dan eR</t>
  </si>
  <si>
    <t>danielriha76@seznam.cz</t>
  </si>
  <si>
    <t>1100 MBX</t>
  </si>
  <si>
    <t>Řízková</t>
  </si>
  <si>
    <t>Sabina Řízková</t>
  </si>
  <si>
    <t>Sabča</t>
  </si>
  <si>
    <t>sabina.rizkova@seznam.cz</t>
  </si>
  <si>
    <t>Saska</t>
  </si>
  <si>
    <t>Jiří Saska</t>
  </si>
  <si>
    <t>saskaj@seznam.cz</t>
  </si>
  <si>
    <t>Š1000MB</t>
  </si>
  <si>
    <t>Savi</t>
  </si>
  <si>
    <t>Ondřej Savi</t>
  </si>
  <si>
    <t>Ondra</t>
  </si>
  <si>
    <t>saviondrej@gmail.com</t>
  </si>
  <si>
    <t>Škoda 130 rapid</t>
  </si>
  <si>
    <t>Schneller</t>
  </si>
  <si>
    <t>Karel Schneller</t>
  </si>
  <si>
    <t>Karel .</t>
  </si>
  <si>
    <t>kschneller@email.cz</t>
  </si>
  <si>
    <t>Skála</t>
  </si>
  <si>
    <t>Ondřej Skála</t>
  </si>
  <si>
    <t>Skili</t>
  </si>
  <si>
    <t>DJSkili@seznam.cz</t>
  </si>
  <si>
    <t>Felicia Pickup z mechu a kapradí 50kw</t>
  </si>
  <si>
    <t>Smetana</t>
  </si>
  <si>
    <t>Marek Smetana</t>
  </si>
  <si>
    <t>Marena</t>
  </si>
  <si>
    <t>marena.tdi@seznam.cz</t>
  </si>
  <si>
    <t>Auto přijede na podvalu.</t>
  </si>
  <si>
    <t>Spáčil</t>
  </si>
  <si>
    <t>Jaroslav Spáčil</t>
  </si>
  <si>
    <t>Jarda 130</t>
  </si>
  <si>
    <t>jaroslav.spacil@bernard.cz</t>
  </si>
  <si>
    <t>Stánok</t>
  </si>
  <si>
    <t>Josef stánok</t>
  </si>
  <si>
    <t>Stančo</t>
  </si>
  <si>
    <t>touringsport92@seznam.cz</t>
  </si>
  <si>
    <t>Škoda 120S</t>
  </si>
  <si>
    <t>Stolařík</t>
  </si>
  <si>
    <t>Tomáš Stolarik</t>
  </si>
  <si>
    <t>tom.stolarik@seznam.cz</t>
  </si>
  <si>
    <t>Škoda octavia</t>
  </si>
  <si>
    <t>Stránský</t>
  </si>
  <si>
    <t>Michal Stránský</t>
  </si>
  <si>
    <t>Chali</t>
  </si>
  <si>
    <t>forman91@seznam.cz</t>
  </si>
  <si>
    <t>Strnad</t>
  </si>
  <si>
    <t>Patrik Strnad</t>
  </si>
  <si>
    <t>Paťas</t>
  </si>
  <si>
    <t>spatrik2001@seznam.cz</t>
  </si>
  <si>
    <t>Škoda Fabia 1 VRS</t>
  </si>
  <si>
    <t>Auto přijede po svých :D</t>
  </si>
  <si>
    <t>Stuchlík</t>
  </si>
  <si>
    <t>Michal Stuchlík</t>
  </si>
  <si>
    <t>Michal_GLS</t>
  </si>
  <si>
    <t>Michalstuchlik17@gmail.com</t>
  </si>
  <si>
    <t>Škoda 120 GLS</t>
  </si>
  <si>
    <t>Miroslav Stuchlík</t>
  </si>
  <si>
    <t>Míra</t>
  </si>
  <si>
    <t>mira306@email.cz</t>
  </si>
  <si>
    <t>Ahoj, asi vezmu svoji Octavii I combi jako doprovodné vozidlo na všechny věci na kempování a na přespání místo stanu. Díky</t>
  </si>
  <si>
    <t>Svobodová</t>
  </si>
  <si>
    <t>Gabriela Svobodová</t>
  </si>
  <si>
    <t>Šípková Růžena</t>
  </si>
  <si>
    <t>gabrielasvobodova007@gmail.com</t>
  </si>
  <si>
    <t>Škoda 105 L</t>
  </si>
  <si>
    <t>škodovka plus dodávka se spací úpravou na vikend</t>
  </si>
  <si>
    <t>Šedivá</t>
  </si>
  <si>
    <t>Jolana Šedivá</t>
  </si>
  <si>
    <t>Kvetoucí netopýr</t>
  </si>
  <si>
    <t>jolana.sediva@seznam.cz</t>
  </si>
  <si>
    <t>Škoda Octavia I</t>
  </si>
  <si>
    <t>Šejstal</t>
  </si>
  <si>
    <t>Miroslav ŠEJSTAL</t>
  </si>
  <si>
    <t>Mamut</t>
  </si>
  <si>
    <t>mamuti@seznam.cz</t>
  </si>
  <si>
    <t>Šimek</t>
  </si>
  <si>
    <t>Martin Šimek</t>
  </si>
  <si>
    <t>WATTANEN</t>
  </si>
  <si>
    <t>martinshimek@seznam.cz</t>
  </si>
  <si>
    <t>Šindelka</t>
  </si>
  <si>
    <t>Michal Sindelka</t>
  </si>
  <si>
    <t>col</t>
  </si>
  <si>
    <t>sindelm@centrum.cz</t>
  </si>
  <si>
    <t>Šlor</t>
  </si>
  <si>
    <t>Vojta Šlor</t>
  </si>
  <si>
    <t>Ikebara</t>
  </si>
  <si>
    <t>slorvojta@seznam.cz</t>
  </si>
  <si>
    <t>skoda 120</t>
  </si>
  <si>
    <t>Šmejkal</t>
  </si>
  <si>
    <t>Jakub Šmejkal</t>
  </si>
  <si>
    <t>Takže Evžen</t>
  </si>
  <si>
    <t>kubasmejkal2004@gmail.com</t>
  </si>
  <si>
    <t>Šmíd</t>
  </si>
  <si>
    <t>Vladimír Šmíd</t>
  </si>
  <si>
    <t>Laďa</t>
  </si>
  <si>
    <t>vlasmi@centrum.cz</t>
  </si>
  <si>
    <t>Škoda Octavia 985</t>
  </si>
  <si>
    <t>Štefek</t>
  </si>
  <si>
    <t>Patrik Štefek</t>
  </si>
  <si>
    <t>Štefi</t>
  </si>
  <si>
    <t>xpatadorczx@gmail.com</t>
  </si>
  <si>
    <t>Štěpa a Nikča Popílci</t>
  </si>
  <si>
    <t>Štěpa a Nikča</t>
  </si>
  <si>
    <t>Popílci</t>
  </si>
  <si>
    <t>haegae@seznam.cz</t>
  </si>
  <si>
    <t>Zdravím, přijedeme od Jindřichova Hradce na všech čtyřech kolech.</t>
  </si>
  <si>
    <t>Štěpán</t>
  </si>
  <si>
    <t>Ladislav Štěpán</t>
  </si>
  <si>
    <t>Láďa k</t>
  </si>
  <si>
    <t>ladastepan9@seznam.cz</t>
  </si>
  <si>
    <t>Škoda 105 prcek</t>
  </si>
  <si>
    <t>Láďa - taťka</t>
  </si>
  <si>
    <t>Šubrt</t>
  </si>
  <si>
    <t>Jan Šubrt</t>
  </si>
  <si>
    <t>Honza</t>
  </si>
  <si>
    <t>Jan.Subrt@asahibeer.cz</t>
  </si>
  <si>
    <t>Škoda 130 L</t>
  </si>
  <si>
    <t>Švadlenka</t>
  </si>
  <si>
    <t>Michael Švadlenka</t>
  </si>
  <si>
    <t>Švadla</t>
  </si>
  <si>
    <t>misa.svadlenka@seznam.cz</t>
  </si>
  <si>
    <t>Felicia Fun</t>
  </si>
  <si>
    <t>Přívěs kempík</t>
  </si>
  <si>
    <t>Švancara</t>
  </si>
  <si>
    <t>Richard Švancara</t>
  </si>
  <si>
    <t>rsvancara</t>
  </si>
  <si>
    <t>richard.svancara@email.cz</t>
  </si>
  <si>
    <t>Škoda 135 Gli</t>
  </si>
  <si>
    <t>Tomášek</t>
  </si>
  <si>
    <t>Jan Tomášek</t>
  </si>
  <si>
    <t>Cortez</t>
  </si>
  <si>
    <t>19hotom98@seznam.cz</t>
  </si>
  <si>
    <t>Tomeček</t>
  </si>
  <si>
    <t>Tomáš Tomeček</t>
  </si>
  <si>
    <t>Tomino</t>
  </si>
  <si>
    <t>tom.tomecek@email.cz</t>
  </si>
  <si>
    <t>Tomečková</t>
  </si>
  <si>
    <t>Erika Tomečková</t>
  </si>
  <si>
    <t>Eri</t>
  </si>
  <si>
    <t>fraitova.erika@seznam.cz</t>
  </si>
  <si>
    <t>Škoda Felicia Sportline</t>
  </si>
  <si>
    <t>Tomek</t>
  </si>
  <si>
    <t>Matěj Tomek</t>
  </si>
  <si>
    <t>Matěj</t>
  </si>
  <si>
    <t>matomicek04@seznam.cz</t>
  </si>
  <si>
    <t>Torčík</t>
  </si>
  <si>
    <t>Tomáš Torčík</t>
  </si>
  <si>
    <t>Torčmen</t>
  </si>
  <si>
    <t>torcmen@seznam.cz</t>
  </si>
  <si>
    <t>Troller</t>
  </si>
  <si>
    <t>Tomáš Troller</t>
  </si>
  <si>
    <t>Atomix</t>
  </si>
  <si>
    <t>atomix.tt@gmail.com</t>
  </si>
  <si>
    <t>742 (anebo možná usa pickup)</t>
  </si>
  <si>
    <t>budeme stát s honnym tatrou a ávií</t>
  </si>
  <si>
    <t>Trynkl</t>
  </si>
  <si>
    <t>Daniel Trynkl</t>
  </si>
  <si>
    <t>Danek</t>
  </si>
  <si>
    <t>cykloprace@seznam.cz</t>
  </si>
  <si>
    <t>Urban</t>
  </si>
  <si>
    <t>Tomáš Urban</t>
  </si>
  <si>
    <t>Modrásek</t>
  </si>
  <si>
    <t>tomas.urban36@seznam.cz</t>
  </si>
  <si>
    <t>Škoda Fabia III</t>
  </si>
  <si>
    <t>Vaněček</t>
  </si>
  <si>
    <t>Tomáš Vaněček</t>
  </si>
  <si>
    <t>Váňa</t>
  </si>
  <si>
    <t>tomas29.1@seznam.cz</t>
  </si>
  <si>
    <t>Audi 90 b2</t>
  </si>
  <si>
    <t>Vaněk</t>
  </si>
  <si>
    <t>Jan Vaněk</t>
  </si>
  <si>
    <t>jena.vanek@seznam.cz</t>
  </si>
  <si>
    <t>Škoda Fabia 2.0MPI</t>
  </si>
  <si>
    <t>Vaníček</t>
  </si>
  <si>
    <t>Jaroslav Vaníček</t>
  </si>
  <si>
    <t>V@ň@</t>
  </si>
  <si>
    <t>vanateam@seznam.cz</t>
  </si>
  <si>
    <t>přijedu s garsonkou na kolech :)</t>
  </si>
  <si>
    <t>Vařeka</t>
  </si>
  <si>
    <t>Pavel Vařeka</t>
  </si>
  <si>
    <t>Felis</t>
  </si>
  <si>
    <t>pawafswot@seznam.cz</t>
  </si>
  <si>
    <t>Škoda Felicia GLXi</t>
  </si>
  <si>
    <t>Vašátko</t>
  </si>
  <si>
    <t>Jan V.</t>
  </si>
  <si>
    <t>gred</t>
  </si>
  <si>
    <t>GREDova120@seznam.cz</t>
  </si>
  <si>
    <t>nissan micra</t>
  </si>
  <si>
    <t>Vlček</t>
  </si>
  <si>
    <t>Martin Vlček</t>
  </si>
  <si>
    <t>Škoda 110L</t>
  </si>
  <si>
    <t>Vokněr</t>
  </si>
  <si>
    <t>Václav Vokněr</t>
  </si>
  <si>
    <t>DoKo</t>
  </si>
  <si>
    <t>venda.vokner@seznam.cz</t>
  </si>
  <si>
    <t>Škoda Felicia 1,9D kombi</t>
  </si>
  <si>
    <t>Souprava - auto + karavan.</t>
  </si>
  <si>
    <t>Volt</t>
  </si>
  <si>
    <t>Kamil Volt</t>
  </si>
  <si>
    <t>Ampér</t>
  </si>
  <si>
    <t>kamilvolt@gmail.com</t>
  </si>
  <si>
    <t>Voňka</t>
  </si>
  <si>
    <t>Lubomír Voňka</t>
  </si>
  <si>
    <t>l.vonka@centrum.cz</t>
  </si>
  <si>
    <t>Přijedu po ose .</t>
  </si>
  <si>
    <t>Voříšek</t>
  </si>
  <si>
    <t>Jan Voříšek</t>
  </si>
  <si>
    <t>Burák</t>
  </si>
  <si>
    <t>spartak-aja@atlas.cz</t>
  </si>
  <si>
    <t>120L nebo Favorit</t>
  </si>
  <si>
    <t>1174.1289</t>
  </si>
  <si>
    <t>Zelycz</t>
  </si>
  <si>
    <t>Václav Zelycz</t>
  </si>
  <si>
    <t>Zelí</t>
  </si>
  <si>
    <t>zelycz.v@seznam.cz</t>
  </si>
  <si>
    <t>Škoda Fabia 1</t>
  </si>
  <si>
    <t>Zikl</t>
  </si>
  <si>
    <t>Jan Zikl</t>
  </si>
  <si>
    <t>Ziki</t>
  </si>
  <si>
    <t>HonzaZikl@atlas.cz</t>
  </si>
  <si>
    <t>Octavia 2 RS</t>
  </si>
  <si>
    <t>Zimmer</t>
  </si>
  <si>
    <t>JAKUB ZIMMER</t>
  </si>
  <si>
    <t>DeLorean</t>
  </si>
  <si>
    <t>jakub.zimmer@seznam.cz</t>
  </si>
  <si>
    <t>Zubík</t>
  </si>
  <si>
    <t>Martin Zubík</t>
  </si>
  <si>
    <t>Zub</t>
  </si>
  <si>
    <t>zub.1993@seznam.cz</t>
  </si>
  <si>
    <t>Škoda Octavia rs</t>
  </si>
  <si>
    <t>VIP 2024</t>
  </si>
  <si>
    <t>Vahalovi - závoďák škoda 130</t>
  </si>
  <si>
    <t>Foto - neplatí</t>
  </si>
  <si>
    <t>bez visačky:</t>
  </si>
  <si>
    <t>Bořek RTM motorsport - dát visačku</t>
  </si>
  <si>
    <t>Laďák 3x?</t>
  </si>
  <si>
    <t>s Visačkou</t>
  </si>
  <si>
    <t>Dubská - langoše 1000,-/ za každý stánek + Opočno?</t>
  </si>
  <si>
    <t>Ikebara 1x</t>
  </si>
  <si>
    <t>ProWorks 2ks 1x auto š.felicia - dát na místě</t>
  </si>
  <si>
    <t>Fotograf místní - zdarma burza</t>
  </si>
  <si>
    <t>Jinďas 1-2x?</t>
  </si>
  <si>
    <t>Matrix - počet ks - dát na místě</t>
  </si>
  <si>
    <t>ŠTIKA + 3 každý za 200,-</t>
  </si>
  <si>
    <t>Vrba 1x</t>
  </si>
  <si>
    <t>4x od Kamila Trechy - OK</t>
  </si>
  <si>
    <t>od Kamila slečna  na pátek 200,-</t>
  </si>
  <si>
    <t>Karel. 1x</t>
  </si>
  <si>
    <t>Iveta neplatí - partner zásaditá voda</t>
  </si>
  <si>
    <t>Burza: 100,-</t>
  </si>
  <si>
    <t>Škoda Nekoupit? Asi ne</t>
  </si>
  <si>
    <t>5B3 6182 Fabia II</t>
  </si>
  <si>
    <t>Květoslava Rotterová</t>
  </si>
  <si>
    <t>Meluzín-ne</t>
  </si>
  <si>
    <t>2BM 8947 Hyundai Santa Fe</t>
  </si>
  <si>
    <t>od Laďáka Rohlena</t>
  </si>
  <si>
    <t>Zručnost : 7 kategorie (21 cen) + 1 speciální cena</t>
  </si>
  <si>
    <t>Tresty:</t>
  </si>
  <si>
    <t>Z1 - bez posilovače - zadní náhon</t>
  </si>
  <si>
    <t>posunutí nebo shození kužele 5sec. (1PEN)</t>
  </si>
  <si>
    <t>Z2 - bez posilovače - přední náhon</t>
  </si>
  <si>
    <t>Neprojetí kužele/branky 10s za každý kužel/branku (2PEN)</t>
  </si>
  <si>
    <t>Z3 - posilovač bez omezení + 4kolky</t>
  </si>
  <si>
    <t>miska: vylití tekutiny do 1/3 8sec. (1PEN) do 2/3 (2PEN) do 3/3 (3PEN)</t>
  </si>
  <si>
    <t>ZG</t>
  </si>
  <si>
    <t>dámy</t>
  </si>
  <si>
    <t>GIRL</t>
  </si>
  <si>
    <t xml:space="preserve">špatné parkování v garáži za každý úkon 5sec. (1PEN-5PEN) </t>
  </si>
  <si>
    <t>ZP1</t>
  </si>
  <si>
    <t>rozdíl mezi 1 a 2 jízdou</t>
  </si>
  <si>
    <t>- posunutí / najetí „do zdi“, auto není v garáži (čára na zemi),</t>
  </si>
  <si>
    <t>ZP2</t>
  </si>
  <si>
    <t xml:space="preserve">Z2  </t>
  </si>
  <si>
    <t>nepřejetí prkna 1-2 koly 10sec. (1PEN-2PEN)</t>
  </si>
  <si>
    <t>ZP3</t>
  </si>
  <si>
    <t xml:space="preserve">Z3  </t>
  </si>
  <si>
    <t>2 jízdy - na přesný čas - co nejmenší rozdíl</t>
  </si>
  <si>
    <t>ZX</t>
  </si>
  <si>
    <t>1 pohár</t>
  </si>
  <si>
    <t>rozhodne pořadatel</t>
  </si>
  <si>
    <t>Pátek 17-20h počet jízd: 2x</t>
  </si>
  <si>
    <t>Slalom: 7 kategorií (21 cen) + 1 speciální cena</t>
  </si>
  <si>
    <t>Trest:</t>
  </si>
  <si>
    <t>A1 zadohrab série</t>
  </si>
  <si>
    <t>za každý posunutý, shozený kužel 2sec., neprojetá trať = diskvalifikace</t>
  </si>
  <si>
    <t>B1 předohrab série</t>
  </si>
  <si>
    <t>Vozidla jedou jednosměrně  Přepychy -&gt; směr Očelice - &gt; Opočno -&gt; Přepychy</t>
  </si>
  <si>
    <t>A2 zadohrab upravené</t>
  </si>
  <si>
    <t xml:space="preserve">úpravy, které mají vliv na slalom </t>
  </si>
  <si>
    <t>Vozy bez STK jednou až na konci</t>
  </si>
  <si>
    <t>B2 předohrab upravené</t>
  </si>
  <si>
    <t>(výkon, podvozek, odlehčení...), výfuk-neřešit</t>
  </si>
  <si>
    <t>C1 turbo do 1400</t>
  </si>
  <si>
    <t>bez rozdílu úprav i náprav</t>
  </si>
  <si>
    <t>C2 turbo nad 1400</t>
  </si>
  <si>
    <t>G</t>
  </si>
  <si>
    <t>G dámský pohár</t>
  </si>
  <si>
    <t>DX</t>
  </si>
  <si>
    <t>speciální cena</t>
  </si>
  <si>
    <t>Sobota 10-12h: 1 cvičná, 1 ostrá jízda</t>
  </si>
  <si>
    <t>sprint: 13 kategorií (39 cen)+ 1 speciální cena</t>
  </si>
  <si>
    <t>N0 - do 1000</t>
  </si>
  <si>
    <t>série bez turba</t>
  </si>
  <si>
    <t>do 1100</t>
  </si>
  <si>
    <t>do 1200</t>
  </si>
  <si>
    <t xml:space="preserve">N3Z </t>
  </si>
  <si>
    <t>do 1400</t>
  </si>
  <si>
    <t>povolena výměna motoru FA/FE do zadohrabu (př. Škoda 1000MB motor 1,3 = Série N3Z)</t>
  </si>
  <si>
    <t xml:space="preserve">N3P </t>
  </si>
  <si>
    <t xml:space="preserve"> do 1400</t>
  </si>
  <si>
    <t xml:space="preserve">nad 1400 </t>
  </si>
  <si>
    <t>úpravy bez turba</t>
  </si>
  <si>
    <t>jakákoliv úprava, která není sériová, není zapsaná v TP od výrobce (výfuk neřešit)</t>
  </si>
  <si>
    <t>př. výkon, odlehčení, jiný karburátor - to, co má vliv na rychlost</t>
  </si>
  <si>
    <t>nad 1400</t>
  </si>
  <si>
    <t>plus ostatní</t>
  </si>
  <si>
    <t>BEZ KOMPROMISU!</t>
  </si>
  <si>
    <t>do 1500</t>
  </si>
  <si>
    <t>benzín turba</t>
  </si>
  <si>
    <t>nad 1500</t>
  </si>
  <si>
    <t>diesel turba</t>
  </si>
  <si>
    <t>ženy</t>
  </si>
  <si>
    <t>soutěží jak do N/S/T tak proti ženám</t>
  </si>
  <si>
    <t>pořadatel má právo přesunout vůz i po dojezdu do cíle, pokud se mu nebude něco zdát</t>
  </si>
  <si>
    <t>AOS: 5 kategorie (15 cen?) + 1 speciální cena</t>
  </si>
  <si>
    <t>AOS1</t>
  </si>
  <si>
    <t>zadohrab</t>
  </si>
  <si>
    <t>AOS2</t>
  </si>
  <si>
    <t>předohrab</t>
  </si>
  <si>
    <t>AOS3</t>
  </si>
  <si>
    <t>AOS4</t>
  </si>
  <si>
    <t>nejlepší najeté km</t>
  </si>
  <si>
    <t xml:space="preserve">(nesmí to mít ti, co už AOS pohár mají) </t>
  </si>
  <si>
    <t>AOS5</t>
  </si>
  <si>
    <t>nejdokonalejší čas/průjezd měřeným úsekem</t>
  </si>
  <si>
    <t>(nesmí to mít ti, co už AOS pohár mají)</t>
  </si>
  <si>
    <t>AOS X</t>
  </si>
  <si>
    <t>rozhodne pořadatel (4kolka, nejpomalejší, nebo něco speciálního)</t>
  </si>
  <si>
    <t>Sobota 13h: start sprintem</t>
  </si>
  <si>
    <t>problémy-</t>
  </si>
  <si>
    <t>zpěv karaoke, pokuta, vyloučení</t>
  </si>
  <si>
    <t>jízdy:</t>
  </si>
  <si>
    <t>Sobota 10h, 12:45h: 1 ostrá jízda měřená</t>
  </si>
  <si>
    <t>slalom</t>
  </si>
  <si>
    <t>vozy jedou jednosměrně Přepychy -&gt; Opočno -&gt; Přepychy</t>
  </si>
  <si>
    <t>1.cvičná jízda (vláček), po příjezdu se řadí na parkoviště a jedou ostrou</t>
  </si>
  <si>
    <t>10:00-12:00</t>
  </si>
  <si>
    <t>bez STK (vrací se zpět po trati)</t>
  </si>
  <si>
    <t>12:00-12:15</t>
  </si>
  <si>
    <t>sprint</t>
  </si>
  <si>
    <t>* dle časových možností</t>
  </si>
  <si>
    <t>1.</t>
  </si>
  <si>
    <t>spolujezdci AOS, vozy bez STK</t>
  </si>
  <si>
    <t>12:45-13:00</t>
  </si>
  <si>
    <t>2.</t>
  </si>
  <si>
    <t>13:00-14:15*</t>
  </si>
  <si>
    <t>3.</t>
  </si>
  <si>
    <t>ostatní sprint</t>
  </si>
  <si>
    <t>14:15-15:30*</t>
  </si>
  <si>
    <r>
      <rPr>
        <rFont val="Arial"/>
        <b/>
        <color rgb="FF000000"/>
        <sz val="14.0"/>
        <u/>
      </rPr>
      <t xml:space="preserve">Pátek večer: </t>
    </r>
    <r>
      <rPr>
        <rFont val="Arial"/>
        <b/>
        <color rgb="FF1155CC"/>
        <sz val="14.0"/>
        <u/>
      </rPr>
      <t xml:space="preserve">CHCEŠ HLASOVAT? KLIKNI ZDE : -&gt; </t>
    </r>
    <r>
      <rPr>
        <rFont val="Arial"/>
        <b/>
        <color rgb="FFFF0000"/>
        <sz val="18.0"/>
        <u/>
      </rPr>
      <t>NEON AUTO</t>
    </r>
  </si>
  <si>
    <t xml:space="preserve">NEON SHOW  - </t>
  </si>
  <si>
    <t>pátek večer</t>
  </si>
  <si>
    <t>Hodnocení diváci</t>
  </si>
  <si>
    <t>Pořadí</t>
  </si>
  <si>
    <t>4.</t>
  </si>
  <si>
    <r>
      <rPr>
        <rFont val="Arial"/>
        <color rgb="FF1155CC"/>
        <sz val="14.0"/>
        <u/>
      </rPr>
      <t xml:space="preserve">CHCEŠ HLASOVAT? klikni zde: </t>
    </r>
    <r>
      <rPr>
        <rFont val="Arial"/>
        <b/>
        <color rgb="FFFF0000"/>
        <sz val="18.0"/>
        <u/>
      </rPr>
      <t xml:space="preserve">-&gt; AUTO SRAZU </t>
    </r>
  </si>
  <si>
    <t>Auto srazu - do roku 1989</t>
  </si>
  <si>
    <t>ORIGINAL</t>
  </si>
  <si>
    <t>TUNING</t>
  </si>
  <si>
    <t>5.</t>
  </si>
  <si>
    <t>Auto srazu - od roku 1989</t>
  </si>
  <si>
    <t>Auto srazu - orig</t>
  </si>
  <si>
    <t>pořadatel</t>
  </si>
  <si>
    <t>Auto srazu - úprava</t>
  </si>
  <si>
    <t>počadatel</t>
  </si>
  <si>
    <t>Cena pořadatele</t>
  </si>
  <si>
    <t>Putovní pohár PF</t>
  </si>
  <si>
    <t xml:space="preserve">AUDIO SOUTĚŽ SHOW </t>
  </si>
  <si>
    <t>sobota</t>
  </si>
  <si>
    <t>výkon</t>
  </si>
  <si>
    <t>výkon svůj</t>
  </si>
  <si>
    <r>
      <rPr>
        <rFont val="Arial"/>
        <color theme="1"/>
        <sz val="14.0"/>
      </rPr>
      <t xml:space="preserve">VÝFUK SOUTĚŽ   </t>
    </r>
    <r>
      <rPr>
        <rFont val="Arial"/>
        <color theme="1"/>
        <sz val="9.0"/>
      </rPr>
      <t>Pomocí nastaveného držáku změřit</t>
    </r>
  </si>
  <si>
    <t>dB</t>
  </si>
  <si>
    <t>Odemykání dveří</t>
  </si>
  <si>
    <t>čas: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</si>
  <si>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</si>
  <si>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</si>
  <si>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</si>
  <si>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</si>
  <si>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</si>
  <si>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</si>
  <si>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</si>
  <si>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</si>
  <si>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</si>
  <si>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</si>
  <si>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</si>
  <si>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</si>
  <si>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</si>
  <si>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</si>
  <si>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</si>
  <si>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</si>
  <si>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</si>
  <si>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</si>
  <si>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</si>
  <si>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</si>
  <si>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</si>
  <si>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</si>
  <si>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</si>
  <si>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</si>
  <si>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</si>
  <si>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</si>
  <si>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</si>
  <si>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</si>
  <si>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</si>
  <si>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</si>
  <si>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</si>
  <si>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</si>
  <si>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</si>
  <si>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</si>
  <si>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</si>
  <si>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</si>
  <si>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</si>
  <si>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</si>
  <si>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</si>
  <si>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</si>
  <si>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</si>
  <si>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</si>
  <si>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</si>
  <si>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</si>
  <si>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</si>
  <si>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skákání v pytli</t>
  </si>
  <si>
    <t>Soutěže u Pódia</t>
  </si>
  <si>
    <t>hod na přesnost</t>
  </si>
  <si>
    <t>počet trefených</t>
  </si>
  <si>
    <t>Honič</t>
  </si>
  <si>
    <t>počet úderů</t>
  </si>
  <si>
    <t>AOS sobota</t>
  </si>
  <si>
    <t>píše na startu pořadatel</t>
  </si>
  <si>
    <t>píše v cíli pořadatel</t>
  </si>
  <si>
    <t>skrýt</t>
  </si>
  <si>
    <t>ke čtení</t>
  </si>
  <si>
    <t>čas start</t>
  </si>
  <si>
    <t>ideál čas</t>
  </si>
  <si>
    <t>km start</t>
  </si>
  <si>
    <t>km ideál</t>
  </si>
  <si>
    <t>čas cíl</t>
  </si>
  <si>
    <t>km cíl</t>
  </si>
  <si>
    <t>Obce</t>
  </si>
  <si>
    <t>úkoly</t>
  </si>
  <si>
    <t>PK</t>
  </si>
  <si>
    <t>tajenka</t>
  </si>
  <si>
    <t>km +</t>
  </si>
  <si>
    <t>Penalizace za km!</t>
  </si>
  <si>
    <t>obce</t>
  </si>
  <si>
    <t>tajemka</t>
  </si>
  <si>
    <t>auto</t>
  </si>
  <si>
    <t>body</t>
  </si>
  <si>
    <t>čas navíc</t>
  </si>
  <si>
    <t>Zručnost pátek</t>
  </si>
  <si>
    <t>Penalizace: posunutí/sražení kuželu 5s. neprojetí 10s. špatné parkování v garáži 5s za každý úkon, nepřejetí dřeva 10s. vylití pití 8-24s.</t>
  </si>
  <si>
    <t>vyplňuje časoměřič</t>
  </si>
  <si>
    <t>čas 1</t>
  </si>
  <si>
    <t>kužel
1-20</t>
  </si>
  <si>
    <t>miska
1-3</t>
  </si>
  <si>
    <t>garáž
1-5</t>
  </si>
  <si>
    <t>dřevo
1-2</t>
  </si>
  <si>
    <t>pen.kužel</t>
  </si>
  <si>
    <t>pen.miska</t>
  </si>
  <si>
    <t>pen. garáž</t>
  </si>
  <si>
    <t>pen. dřevo</t>
  </si>
  <si>
    <t>pen. celkem</t>
  </si>
  <si>
    <t>kat.</t>
  </si>
  <si>
    <t>rozdíl času</t>
  </si>
  <si>
    <t>rozdíl časů</t>
  </si>
  <si>
    <t>minimální čas</t>
  </si>
  <si>
    <t>p14</t>
  </si>
  <si>
    <t>p1</t>
  </si>
  <si>
    <t>p3</t>
  </si>
  <si>
    <t>blbnutí</t>
  </si>
  <si>
    <t>Enyaq</t>
  </si>
  <si>
    <t>129b</t>
  </si>
  <si>
    <r>
      <rPr>
        <rFont val="Arial"/>
        <b/>
        <color theme="1"/>
        <sz val="18.0"/>
      </rPr>
      <t xml:space="preserve">Slalom </t>
    </r>
    <r>
      <rPr>
        <rFont val="Arial"/>
        <b val="0"/>
        <color theme="1"/>
        <sz val="18.0"/>
      </rPr>
      <t>sobota</t>
    </r>
  </si>
  <si>
    <t>skrýt buňky</t>
  </si>
  <si>
    <t>od 10 hod.</t>
  </si>
  <si>
    <t>Legenda:</t>
  </si>
  <si>
    <t>Penalizace (2sek. za každý posunutý/shozený kužel, DNF = špatně projeté)</t>
  </si>
  <si>
    <t>hodnota</t>
  </si>
  <si>
    <t>celkem</t>
  </si>
  <si>
    <t>pen1</t>
  </si>
  <si>
    <t>pen.</t>
  </si>
  <si>
    <t>pen2</t>
  </si>
  <si>
    <t>celkem čas</t>
  </si>
  <si>
    <t>DNF</t>
  </si>
  <si>
    <t>enyaq</t>
  </si>
  <si>
    <r>
      <rPr>
        <rFont val="Arial"/>
        <b/>
        <color theme="1"/>
        <sz val="14.0"/>
      </rPr>
      <t xml:space="preserve">Sprint </t>
    </r>
    <r>
      <rPr>
        <rFont val="Arial"/>
        <b val="0"/>
        <color theme="1"/>
        <sz val="10.0"/>
      </rPr>
      <t>sobota od 13h 300m</t>
    </r>
  </si>
  <si>
    <t>měřený čas</t>
  </si>
  <si>
    <t>ostantí časy (volitelné)</t>
  </si>
  <si>
    <t>jen ke čtení</t>
  </si>
  <si>
    <t>čas 3</t>
  </si>
  <si>
    <t>čas 4</t>
  </si>
  <si>
    <t>p8</t>
  </si>
  <si>
    <t>p5</t>
  </si>
  <si>
    <t>p6</t>
  </si>
  <si>
    <t>Tesla</t>
  </si>
  <si>
    <t>Mantra</t>
  </si>
  <si>
    <t>vip tom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</si>
</sst>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h&quot;:&quot;mm"/>
  </numFmts>
  <fonts count="116">
    <font>
      <sz val="10.0"/>
      <color rgb="FF000000"/>
      <name val="Arial"/>
      <scheme val="minor"/>
    </font>
    <font>
      <b/>
      <sz val="18.0"/>
      <color rgb="FF000000"/>
      <name val="Arial"/>
      <scheme val="minor"/>
    </font>
    <font>
      <b/>
      <sz val="11.0"/>
      <color rgb="FF000000"/>
      <name val="Arial"/>
      <scheme val="minor"/>
    </font>
    <font>
      <color theme="1"/>
      <name val="Arial"/>
      <scheme val="minor"/>
    </font>
    <font>
      <b/>
      <sz val="9.0"/>
      <color rgb="FF000000"/>
      <name val="Arial"/>
      <scheme val="minor"/>
    </font>
    <font>
      <sz val="13.0"/>
      <color rgb="FF000000"/>
      <name val="Arial"/>
      <scheme val="minor"/>
    </font>
    <font>
      <sz val="12.0"/>
      <color rgb="FF000000"/>
      <name val="Arial"/>
      <scheme val="minor"/>
    </font>
    <font>
      <b/>
      <sz val="10.0"/>
      <color rgb="FF000000"/>
      <name val="Arial"/>
      <scheme val="minor"/>
    </font>
    <font>
      <sz val="7.0"/>
      <color rgb="FF000000"/>
      <name val="Arial"/>
      <scheme val="minor"/>
    </font>
    <font>
      <color rgb="FF000000"/>
      <name val="Arial"/>
      <scheme val="minor"/>
    </font>
    <font>
      <b/>
      <strike/>
      <sz val="10.0"/>
      <color rgb="FF000000"/>
      <name val="Arial"/>
      <scheme val="minor"/>
    </font>
    <font>
      <b/>
      <strike/>
      <sz val="13.0"/>
      <color rgb="FF000000"/>
      <name val="Arial"/>
      <scheme val="minor"/>
    </font>
    <font>
      <strike/>
      <sz val="12.0"/>
      <color rgb="FF000000"/>
      <name val="Arial"/>
      <scheme val="minor"/>
    </font>
    <font>
      <strike/>
      <sz val="10.0"/>
      <color rgb="FF000000"/>
      <name val="Arial"/>
      <scheme val="minor"/>
    </font>
    <font>
      <strike/>
      <sz val="8.0"/>
      <color rgb="FF000000"/>
      <name val="Arial"/>
      <scheme val="minor"/>
    </font>
    <font>
      <strike/>
      <sz val="8.0"/>
      <color rgb="FFFF0000"/>
      <name val="Arial"/>
      <scheme val="minor"/>
    </font>
    <font>
      <b/>
      <sz val="13.0"/>
      <color rgb="FF000000"/>
      <name val="Arial"/>
      <scheme val="minor"/>
    </font>
    <font>
      <sz val="8.0"/>
      <color rgb="FF000000"/>
      <name val="Arial"/>
      <scheme val="minor"/>
    </font>
    <font>
      <sz val="8.0"/>
      <color rgb="FFFF0000"/>
      <name val="Arial"/>
      <scheme val="minor"/>
    </font>
    <font>
      <b/>
      <sz val="8.0"/>
      <color rgb="FFFF0000"/>
      <name val="Arial"/>
      <scheme val="minor"/>
    </font>
    <font>
      <b/>
      <sz val="8.0"/>
      <color rgb="FF000000"/>
      <name val="Arial"/>
      <scheme val="minor"/>
    </font>
    <font>
      <sz val="8.0"/>
      <color theme="1"/>
      <name val="Arial"/>
      <scheme val="minor"/>
    </font>
    <font>
      <b/>
      <sz val="14.0"/>
      <color theme="1"/>
      <name val="Arial"/>
      <scheme val="minor"/>
    </font>
    <font>
      <b/>
      <sz val="18.0"/>
      <color theme="1"/>
      <name val="Arial"/>
      <scheme val="minor"/>
    </font>
    <font>
      <b/>
      <sz val="10.0"/>
      <color theme="1"/>
      <name val="Arial"/>
      <scheme val="minor"/>
    </font>
    <font>
      <b/>
      <color theme="1"/>
      <name val="Arial"/>
      <scheme val="minor"/>
    </font>
    <font>
      <sz val="11.0"/>
      <color theme="1"/>
      <name val="Arial"/>
      <scheme val="minor"/>
    </font>
    <font>
      <sz val="10.0"/>
      <color theme="1"/>
      <name val="Arial"/>
      <scheme val="minor"/>
    </font>
    <font>
      <b/>
      <sz val="10.0"/>
      <color rgb="FFFF0000"/>
      <name val="Arial"/>
      <scheme val="minor"/>
    </font>
    <font>
      <b/>
      <strike/>
      <sz val="14.0"/>
      <color theme="1"/>
      <name val="Arial"/>
      <scheme val="minor"/>
    </font>
    <font>
      <b/>
      <strike/>
      <color theme="1"/>
      <name val="Arial"/>
      <scheme val="minor"/>
    </font>
    <font>
      <strike/>
      <color theme="1"/>
      <name val="Arial"/>
      <scheme val="minor"/>
    </font>
    <font>
      <strike/>
      <sz val="10.0"/>
      <color theme="1"/>
      <name val="Arial"/>
      <scheme val="minor"/>
    </font>
    <font>
      <b/>
      <strike/>
      <sz val="10.0"/>
      <color rgb="FFFF0000"/>
      <name val="Arial"/>
      <scheme val="minor"/>
    </font>
    <font/>
    <font>
      <b/>
      <sz val="12.0"/>
      <color rgb="FF000000"/>
      <name val="Arial"/>
      <scheme val="minor"/>
    </font>
    <font>
      <sz val="11.0"/>
      <color rgb="FFF7981D"/>
      <name val="Arial"/>
      <scheme val="minor"/>
    </font>
    <font>
      <sz val="10.0"/>
      <color rgb="FF980000"/>
      <name val="Arial"/>
      <scheme val="minor"/>
    </font>
    <font>
      <b/>
      <strike/>
      <sz val="12.0"/>
      <color rgb="FF000000"/>
      <name val="Arial"/>
      <scheme val="minor"/>
    </font>
    <font>
      <b/>
      <strike/>
      <sz val="10.0"/>
      <color theme="1"/>
      <name val="Arial"/>
      <scheme val="minor"/>
    </font>
    <font>
      <b/>
      <sz val="16.0"/>
      <color rgb="FF000000"/>
      <name val="Arial"/>
    </font>
    <font>
      <sz val="10.0"/>
      <color rgb="FF000000"/>
      <name val="Arial"/>
    </font>
    <font>
      <b/>
      <sz val="10.0"/>
      <color rgb="FF000000"/>
      <name val="Arial"/>
    </font>
    <font>
      <sz val="12.0"/>
      <color rgb="FF000000"/>
      <name val="Arial"/>
    </font>
    <font>
      <sz val="9.0"/>
      <color rgb="FF000000"/>
      <name val="Arial"/>
    </font>
    <font>
      <sz val="14.0"/>
      <color rgb="FF000000"/>
      <name val="Arial"/>
    </font>
    <font>
      <sz val="12.0"/>
      <color rgb="FF1F1F1F"/>
      <name val="Arial"/>
      <scheme val="minor"/>
    </font>
    <font>
      <sz val="9.0"/>
      <color rgb="FF1F1F1F"/>
      <name val="Arial"/>
      <scheme val="minor"/>
    </font>
    <font>
      <sz val="5.0"/>
      <color rgb="FF1F1F1F"/>
      <name val="Arial"/>
      <scheme val="minor"/>
    </font>
    <font>
      <color rgb="FF1F1F1F"/>
      <name val="Arial"/>
      <scheme val="minor"/>
    </font>
    <font>
      <b/>
      <sz val="12.0"/>
      <color rgb="FF1F1F1F"/>
      <name val="Arial"/>
      <scheme val="minor"/>
    </font>
    <font>
      <sz val="12.0"/>
      <color theme="1"/>
      <name val="Arial"/>
      <scheme val="minor"/>
    </font>
    <font>
      <b/>
      <sz val="7.0"/>
      <color rgb="FF778138"/>
      <name val="Calibri"/>
    </font>
    <font>
      <sz val="8.0"/>
      <color theme="1"/>
      <name val="Calibri"/>
    </font>
    <font>
      <b/>
      <sz val="7.0"/>
      <color rgb="FF778138"/>
      <name val="Arial"/>
      <scheme val="minor"/>
    </font>
    <font>
      <b/>
      <sz val="14.0"/>
      <color rgb="FF222222"/>
      <name val="Arial"/>
    </font>
    <font>
      <sz val="14.0"/>
      <color rgb="FF222222"/>
      <name val="Arial"/>
    </font>
    <font>
      <b/>
      <color rgb="FF222222"/>
      <name val="Arial"/>
    </font>
    <font>
      <color rgb="FF222222"/>
      <name val="Arial"/>
    </font>
    <font>
      <sz val="9.0"/>
      <color rgb="FF5F6368"/>
      <name val="&quot;Google Sans&quot;"/>
    </font>
    <font>
      <sz val="9.0"/>
      <color rgb="FF5F6368"/>
      <name val="Arial"/>
    </font>
    <font>
      <b/>
      <sz val="15.0"/>
      <color theme="1"/>
      <name val="Arial"/>
    </font>
    <font>
      <color theme="1"/>
      <name val="Arial"/>
    </font>
    <font>
      <sz val="9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color rgb="FF1F1F1F"/>
      <name val="&quot;Google Sans&quot;"/>
    </font>
    <font>
      <b/>
      <color theme="1"/>
      <name val="Arial"/>
    </font>
    <font>
      <color rgb="FF1F1F1F"/>
      <name val="Arial"/>
    </font>
    <font>
      <b/>
      <color rgb="FF1F1F1F"/>
      <name val="Arial"/>
    </font>
    <font>
      <b/>
      <sz val="14.0"/>
      <color theme="1"/>
      <name val="Arial"/>
    </font>
    <font>
      <b/>
      <sz val="13.0"/>
      <color theme="1"/>
      <name val="Arial"/>
    </font>
    <font>
      <b/>
      <sz val="17.0"/>
      <color theme="1"/>
      <name val="Arial"/>
    </font>
    <font>
      <sz val="16.0"/>
      <color theme="1"/>
      <name val="Arial"/>
    </font>
    <font>
      <b/>
      <sz val="13.0"/>
      <color rgb="FF1F1F1F"/>
      <name val="Arial"/>
    </font>
    <font>
      <sz val="8.0"/>
      <color theme="1"/>
      <name val="Arial"/>
    </font>
    <font>
      <b/>
      <u/>
      <sz val="14.0"/>
      <color rgb="FF1155CC"/>
      <name val="Arial"/>
    </font>
    <font>
      <sz val="14.0"/>
      <color theme="1"/>
      <name val="Arial"/>
    </font>
    <font>
      <b/>
      <sz val="12.0"/>
      <color rgb="FF000000"/>
      <name val="Arial"/>
    </font>
    <font>
      <sz val="11.0"/>
      <color rgb="FF000000"/>
      <name val="Arial"/>
    </font>
    <font>
      <b/>
      <sz val="12.0"/>
      <color theme="1"/>
      <name val="Arial"/>
      <scheme val="minor"/>
    </font>
    <font>
      <u/>
      <sz val="14.0"/>
      <color rgb="FF1155CC"/>
      <name val="Arial"/>
    </font>
    <font>
      <sz val="16.0"/>
      <color rgb="FFFFFFFF"/>
      <name val="Arial"/>
    </font>
    <font>
      <b/>
      <color rgb="FFFFFFFF"/>
      <name val="Arial"/>
    </font>
    <font>
      <b/>
      <sz val="14.0"/>
      <color rgb="FF000000"/>
      <name val="Arial"/>
    </font>
    <font>
      <b/>
      <sz val="8.0"/>
      <color rgb="FF000000"/>
      <name val="Arial"/>
    </font>
    <font>
      <color rgb="FF000000"/>
      <name val="Arial"/>
    </font>
    <font>
      <b/>
      <sz val="9.0"/>
      <color rgb="FF000000"/>
      <name val="Arial"/>
    </font>
    <font>
      <b/>
      <sz val="11.0"/>
      <color rgb="FF000000"/>
      <name val="Arial"/>
    </font>
    <font>
      <sz val="8.0"/>
      <color rgb="FF000000"/>
      <name val="Arial"/>
    </font>
    <font>
      <b/>
      <sz val="15.0"/>
      <color rgb="FF000000"/>
      <name val="Arial"/>
      <scheme val="minor"/>
    </font>
    <font>
      <b/>
      <sz val="10.0"/>
      <color theme="1"/>
      <name val="Arial"/>
    </font>
    <font>
      <b/>
      <sz val="8.0"/>
      <color theme="1"/>
      <name val="Arial"/>
    </font>
    <font>
      <b/>
      <sz val="11.0"/>
      <color theme="1"/>
      <name val="Arial"/>
    </font>
    <font>
      <b/>
      <sz val="7.0"/>
      <color theme="1"/>
      <name val="Arial"/>
    </font>
    <font>
      <b/>
      <sz val="10.0"/>
      <color rgb="FFFF3333"/>
      <name val="Arial"/>
    </font>
    <font>
      <b/>
      <sz val="10.0"/>
      <color rgb="FFFF0000"/>
      <name val="Arial"/>
    </font>
    <font>
      <b/>
      <strike/>
      <sz val="10.0"/>
      <color theme="1"/>
      <name val="Arial"/>
    </font>
    <font>
      <strike/>
      <sz val="12.0"/>
      <color theme="1"/>
      <name val="Arial"/>
    </font>
    <font>
      <b/>
      <strike/>
      <sz val="10.0"/>
      <color rgb="FFFF3333"/>
      <name val="Arial"/>
    </font>
    <font>
      <b/>
      <strike/>
      <sz val="10.0"/>
      <color rgb="FFFF0000"/>
      <name val="Arial"/>
    </font>
    <font>
      <strike/>
      <sz val="8.0"/>
      <color theme="1"/>
      <name val="Arial"/>
    </font>
    <font>
      <strike/>
      <sz val="11.0"/>
      <color rgb="FF000000"/>
      <name val="Arial"/>
    </font>
    <font>
      <strike/>
      <sz val="8.0"/>
      <color rgb="FF000000"/>
      <name val="Arial"/>
    </font>
    <font>
      <b/>
      <strike/>
      <sz val="12.0"/>
      <color theme="1"/>
      <name val="Arial"/>
    </font>
    <font>
      <b/>
      <sz val="18.0"/>
      <color theme="1"/>
      <name val="Arial"/>
    </font>
    <font>
      <b/>
      <sz val="11.0"/>
      <color theme="1"/>
      <name val="Arial"/>
      <scheme val="minor"/>
    </font>
    <font>
      <sz val="10.0"/>
      <color theme="1"/>
      <name val="Arial"/>
    </font>
    <font>
      <sz val="12.0"/>
      <color rgb="FFFF3333"/>
      <name val="Arial"/>
    </font>
    <font>
      <strike/>
      <sz val="12.0"/>
      <color rgb="FFFF3333"/>
      <name val="Arial"/>
    </font>
    <font>
      <b/>
      <strike/>
      <sz val="8.0"/>
      <color rgb="FF000000"/>
      <name val="Arial"/>
    </font>
    <font>
      <b/>
      <sz val="8.0"/>
      <color theme="1"/>
      <name val="Arial"/>
      <scheme val="minor"/>
    </font>
    <font>
      <b/>
      <strike/>
      <sz val="12.0"/>
      <color theme="1"/>
      <name val="Arial"/>
      <scheme val="minor"/>
    </font>
    <font>
      <strike/>
      <sz val="12.0"/>
      <color theme="1"/>
      <name val="Arial"/>
      <scheme val="minor"/>
    </font>
    <font>
      <b/>
      <strike/>
      <sz val="8.0"/>
      <color rgb="FF000000"/>
      <name val="Arial"/>
      <scheme val="minor"/>
    </font>
    <font>
      <i/>
      <sz val="8.0"/>
      <color theme="1"/>
      <name val="Arial"/>
    </font>
  </fonts>
  <fills count="3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6F00"/>
        <bgColor rgb="FFFF6F0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7981D"/>
        <bgColor rgb="FFF7981D"/>
      </patternFill>
    </fill>
    <fill>
      <patternFill patternType="solid">
        <fgColor rgb="FFE06666"/>
        <bgColor rgb="FFE06666"/>
      </patternFill>
    </fill>
    <fill>
      <patternFill patternType="solid">
        <fgColor rgb="FFFCE8B2"/>
        <bgColor rgb="FFFCE8B2"/>
      </patternFill>
    </fill>
    <fill>
      <patternFill patternType="solid">
        <fgColor rgb="FF6D9EEB"/>
        <bgColor rgb="FF6D9EEB"/>
      </patternFill>
    </fill>
    <fill>
      <patternFill patternType="solid">
        <fgColor theme="1"/>
        <bgColor theme="1"/>
      </patternFill>
    </fill>
    <fill>
      <patternFill patternType="solid">
        <fgColor rgb="FFD9D9D9"/>
        <bgColor rgb="FFD9D9D9"/>
      </patternFill>
    </fill>
    <fill>
      <patternFill patternType="solid">
        <fgColor rgb="FFFFD966"/>
        <bgColor rgb="FFFFD966"/>
      </patternFill>
    </fill>
    <fill>
      <patternFill patternType="solid">
        <fgColor rgb="FF9900FF"/>
        <bgColor rgb="FF9900FF"/>
      </patternFill>
    </fill>
    <fill>
      <patternFill patternType="solid">
        <fgColor rgb="FFFFE599"/>
        <bgColor rgb="FFFFE599"/>
      </patternFill>
    </fill>
    <fill>
      <patternFill patternType="solid">
        <fgColor rgb="FFB7E1CD"/>
        <bgColor rgb="FFB7E1CD"/>
      </patternFill>
    </fill>
    <fill>
      <patternFill patternType="solid">
        <fgColor rgb="FFFFF2CC"/>
        <bgColor rgb="FFFFF2CC"/>
      </patternFill>
    </fill>
    <fill>
      <patternFill patternType="solid">
        <fgColor rgb="FFF1C232"/>
        <bgColor rgb="FFF1C232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0000FF"/>
        <bgColor rgb="FF0000FF"/>
      </patternFill>
    </fill>
    <fill>
      <patternFill patternType="solid">
        <fgColor rgb="FFF3F3F3"/>
        <bgColor rgb="FFF3F3F3"/>
      </patternFill>
    </fill>
    <fill>
      <patternFill patternType="solid">
        <fgColor rgb="FFF4EEDC"/>
        <bgColor rgb="FFF4EEDC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8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2" fontId="3" numFmtId="0" xfId="0" applyFont="1"/>
    <xf borderId="1" fillId="2" fontId="4" numFmtId="0" xfId="0" applyAlignment="1" applyBorder="1" applyFont="1">
      <alignment horizontal="left" readingOrder="0"/>
    </xf>
    <xf borderId="1" fillId="2" fontId="5" numFmtId="0" xfId="0" applyAlignment="1" applyBorder="1" applyFont="1">
      <alignment horizontal="left" readingOrder="0"/>
    </xf>
    <xf borderId="1" fillId="2" fontId="6" numFmtId="0" xfId="0" applyAlignment="1" applyBorder="1" applyFont="1">
      <alignment horizontal="left"/>
    </xf>
    <xf borderId="1" fillId="2" fontId="6" numFmtId="0" xfId="0" applyAlignment="1" applyBorder="1" applyFont="1">
      <alignment horizontal="left" readingOrder="0"/>
    </xf>
    <xf borderId="1" fillId="2" fontId="7" numFmtId="0" xfId="0" applyAlignment="1" applyBorder="1" applyFont="1">
      <alignment horizontal="center"/>
    </xf>
    <xf borderId="1" fillId="2" fontId="0" numFmtId="0" xfId="0" applyAlignment="1" applyBorder="1" applyFont="1">
      <alignment horizontal="center" readingOrder="0"/>
    </xf>
    <xf borderId="1" fillId="2" fontId="0" numFmtId="0" xfId="0" applyBorder="1" applyFont="1"/>
    <xf borderId="2" fillId="2" fontId="0" numFmtId="0" xfId="0" applyAlignment="1" applyBorder="1" applyFont="1">
      <alignment horizontal="left"/>
    </xf>
    <xf borderId="1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 readingOrder="0"/>
    </xf>
    <xf borderId="1" fillId="4" fontId="8" numFmtId="0" xfId="0" applyAlignment="1" applyBorder="1" applyFill="1" applyFont="1">
      <alignment horizontal="center"/>
    </xf>
    <xf borderId="3" fillId="2" fontId="9" numFmtId="0" xfId="0" applyAlignment="1" applyBorder="1" applyFont="1">
      <alignment readingOrder="0"/>
    </xf>
    <xf borderId="0" fillId="2" fontId="3" numFmtId="0" xfId="0" applyAlignment="1" applyFont="1">
      <alignment readingOrder="0"/>
    </xf>
    <xf borderId="1" fillId="4" fontId="10" numFmtId="4" xfId="0" applyAlignment="1" applyBorder="1" applyFont="1" applyNumberFormat="1">
      <alignment horizontal="left"/>
    </xf>
    <xf borderId="1" fillId="4" fontId="11" numFmtId="4" xfId="0" applyAlignment="1" applyBorder="1" applyFont="1" applyNumberFormat="1">
      <alignment horizontal="center"/>
    </xf>
    <xf borderId="1" fillId="4" fontId="12" numFmtId="4" xfId="0" applyAlignment="1" applyBorder="1" applyFont="1" applyNumberFormat="1">
      <alignment horizontal="left"/>
    </xf>
    <xf borderId="1" fillId="4" fontId="10" numFmtId="0" xfId="0" applyAlignment="1" applyBorder="1" applyFont="1">
      <alignment horizontal="center"/>
    </xf>
    <xf borderId="1" fillId="4" fontId="13" numFmtId="0" xfId="0" applyAlignment="1" applyBorder="1" applyFont="1">
      <alignment horizontal="center"/>
    </xf>
    <xf borderId="1" fillId="4" fontId="13" numFmtId="0" xfId="0" applyBorder="1" applyFont="1"/>
    <xf borderId="1" fillId="4" fontId="13" numFmtId="0" xfId="0" applyAlignment="1" applyBorder="1" applyFont="1">
      <alignment horizontal="left"/>
    </xf>
    <xf borderId="1" fillId="4" fontId="14" numFmtId="4" xfId="0" applyBorder="1" applyFont="1" applyNumberFormat="1"/>
    <xf borderId="1" fillId="4" fontId="15" numFmtId="0" xfId="0" applyBorder="1" applyFont="1"/>
    <xf borderId="1" fillId="4" fontId="9" numFmtId="0" xfId="0" applyBorder="1" applyFont="1"/>
    <xf borderId="0" fillId="4" fontId="3" numFmtId="0" xfId="0" applyFont="1"/>
    <xf borderId="1" fillId="4" fontId="7" numFmtId="4" xfId="0" applyAlignment="1" applyBorder="1" applyFont="1" applyNumberFormat="1">
      <alignment horizontal="left"/>
    </xf>
    <xf borderId="1" fillId="4" fontId="16" numFmtId="4" xfId="0" applyAlignment="1" applyBorder="1" applyFont="1" applyNumberFormat="1">
      <alignment horizontal="center"/>
    </xf>
    <xf borderId="1" fillId="4" fontId="6" numFmtId="4" xfId="0" applyAlignment="1" applyBorder="1" applyFont="1" applyNumberFormat="1">
      <alignment horizontal="left"/>
    </xf>
    <xf borderId="1" fillId="4" fontId="7" numFmtId="0" xfId="0" applyAlignment="1" applyBorder="1" applyFont="1">
      <alignment horizontal="center"/>
    </xf>
    <xf borderId="1" fillId="4" fontId="0" numFmtId="0" xfId="0" applyAlignment="1" applyBorder="1" applyFont="1">
      <alignment horizontal="center"/>
    </xf>
    <xf borderId="1" fillId="4" fontId="0" numFmtId="0" xfId="0" applyBorder="1" applyFont="1"/>
    <xf borderId="1" fillId="4" fontId="0" numFmtId="0" xfId="0" applyAlignment="1" applyBorder="1" applyFont="1">
      <alignment horizontal="left"/>
    </xf>
    <xf borderId="1" fillId="4" fontId="17" numFmtId="4" xfId="0" applyBorder="1" applyFont="1" applyNumberFormat="1"/>
    <xf borderId="1" fillId="4" fontId="18" numFmtId="0" xfId="0" applyBorder="1" applyFont="1"/>
    <xf borderId="1" fillId="4" fontId="9" numFmtId="0" xfId="0" applyAlignment="1" applyBorder="1" applyFont="1">
      <alignment readingOrder="0"/>
    </xf>
    <xf borderId="1" fillId="4" fontId="7" numFmtId="0" xfId="0" applyAlignment="1" applyBorder="1" applyFont="1">
      <alignment horizontal="left"/>
    </xf>
    <xf borderId="1" fillId="4" fontId="16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1" fillId="4" fontId="17" numFmtId="0" xfId="0" applyBorder="1" applyFont="1"/>
    <xf borderId="0" fillId="4" fontId="5" numFmtId="0" xfId="0" applyFont="1"/>
    <xf borderId="1" fillId="4" fontId="5" numFmtId="0" xfId="0" applyAlignment="1" applyBorder="1" applyFont="1">
      <alignment horizontal="left"/>
    </xf>
    <xf borderId="1" fillId="4" fontId="19" numFmtId="0" xfId="0" applyBorder="1" applyFont="1"/>
    <xf borderId="1" fillId="4" fontId="20" numFmtId="0" xfId="0" applyBorder="1" applyFont="1"/>
    <xf borderId="1" fillId="2" fontId="5" numFmtId="0" xfId="0" applyAlignment="1" applyBorder="1" applyFont="1">
      <alignment horizontal="left"/>
    </xf>
    <xf borderId="1" fillId="2" fontId="0" numFmtId="0" xfId="0" applyAlignment="1" applyBorder="1" applyFont="1">
      <alignment horizontal="center"/>
    </xf>
    <xf borderId="1" fillId="2" fontId="0" numFmtId="0" xfId="0" applyAlignment="1" applyBorder="1" applyFont="1">
      <alignment horizontal="left"/>
    </xf>
    <xf borderId="1" fillId="2" fontId="17" numFmtId="0" xfId="0" applyBorder="1" applyFont="1"/>
    <xf borderId="1" fillId="2" fontId="19" numFmtId="0" xfId="0" applyBorder="1" applyFont="1"/>
    <xf borderId="1" fillId="2" fontId="20" numFmtId="0" xfId="0" applyBorder="1" applyFont="1"/>
    <xf borderId="1" fillId="2" fontId="9" numFmtId="0" xfId="0" applyBorder="1" applyFont="1"/>
    <xf borderId="0" fillId="2" fontId="7" numFmtId="0" xfId="0" applyAlignment="1" applyFont="1">
      <alignment horizontal="left"/>
    </xf>
    <xf borderId="0" fillId="2" fontId="5" numFmtId="0" xfId="0" applyAlignment="1" applyFont="1">
      <alignment horizontal="left"/>
    </xf>
    <xf borderId="0" fillId="2" fontId="6" numFmtId="0" xfId="0" applyAlignment="1" applyFont="1">
      <alignment horizontal="left"/>
    </xf>
    <xf borderId="0" fillId="2" fontId="7" numFmtId="0" xfId="0" applyFont="1"/>
    <xf borderId="0" fillId="2" fontId="0" numFmtId="0" xfId="0" applyAlignment="1" applyFont="1">
      <alignment horizontal="center"/>
    </xf>
    <xf borderId="0" fillId="2" fontId="0" numFmtId="0" xfId="0" applyFont="1"/>
    <xf borderId="0" fillId="2" fontId="0" numFmtId="0" xfId="0" applyAlignment="1" applyFont="1">
      <alignment horizontal="left"/>
    </xf>
    <xf borderId="0" fillId="2" fontId="17" numFmtId="0" xfId="0" applyFont="1"/>
    <xf borderId="0" fillId="2" fontId="20" numFmtId="0" xfId="0" applyFont="1"/>
    <xf borderId="0" fillId="2" fontId="21" numFmtId="0" xfId="0" applyFont="1"/>
    <xf borderId="0" fillId="4" fontId="22" numFmtId="0" xfId="0" applyAlignment="1" applyFont="1">
      <alignment horizontal="left"/>
    </xf>
    <xf borderId="0" fillId="4" fontId="23" numFmtId="0" xfId="0" applyAlignment="1" applyFont="1">
      <alignment horizontal="left" readingOrder="0"/>
    </xf>
    <xf borderId="0" fillId="4" fontId="24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1" fillId="4" fontId="21" numFmtId="0" xfId="0" applyAlignment="1" applyBorder="1" applyFont="1">
      <alignment horizontal="left"/>
    </xf>
    <xf borderId="1" fillId="4" fontId="25" numFmtId="0" xfId="0" applyAlignment="1" applyBorder="1" applyFont="1">
      <alignment horizontal="center"/>
    </xf>
    <xf borderId="1" fillId="4" fontId="3" numFmtId="0" xfId="0" applyAlignment="1" applyBorder="1" applyFont="1">
      <alignment horizontal="center" readingOrder="0"/>
    </xf>
    <xf borderId="1" fillId="4" fontId="3" numFmtId="0" xfId="0" applyBorder="1" applyFont="1"/>
    <xf borderId="1" fillId="4" fontId="3" numFmtId="0" xfId="0" applyAlignment="1" applyBorder="1" applyFont="1">
      <alignment readingOrder="0"/>
    </xf>
    <xf borderId="1" fillId="4" fontId="26" numFmtId="0" xfId="0" applyAlignment="1" applyBorder="1" applyFont="1">
      <alignment horizontal="left" readingOrder="0"/>
    </xf>
    <xf borderId="1" fillId="4" fontId="27" numFmtId="0" xfId="0" applyAlignment="1" applyBorder="1" applyFont="1">
      <alignment horizontal="center"/>
    </xf>
    <xf borderId="1" fillId="4" fontId="24" numFmtId="0" xfId="0" applyAlignment="1" applyBorder="1" applyFont="1">
      <alignment horizontal="center" readingOrder="0"/>
    </xf>
    <xf borderId="0" fillId="0" fontId="3" numFmtId="0" xfId="0" applyFont="1"/>
    <xf borderId="1" fillId="4" fontId="22" numFmtId="4" xfId="0" applyAlignment="1" applyBorder="1" applyFont="1" applyNumberFormat="1">
      <alignment horizontal="left"/>
    </xf>
    <xf borderId="1" fillId="4" fontId="3" numFmtId="0" xfId="0" applyAlignment="1" applyBorder="1" applyFont="1">
      <alignment horizontal="left"/>
    </xf>
    <xf borderId="1" fillId="4" fontId="27" numFmtId="4" xfId="0" applyAlignment="1" applyBorder="1" applyFont="1" applyNumberFormat="1">
      <alignment horizontal="center"/>
    </xf>
    <xf borderId="1" fillId="4" fontId="28" numFmtId="0" xfId="0" applyAlignment="1" applyBorder="1" applyFont="1">
      <alignment horizontal="center"/>
    </xf>
    <xf borderId="1" fillId="4" fontId="24" numFmtId="0" xfId="0" applyAlignment="1" applyBorder="1" applyFont="1">
      <alignment horizontal="center"/>
    </xf>
    <xf borderId="1" fillId="4" fontId="29" numFmtId="4" xfId="0" applyAlignment="1" applyBorder="1" applyFont="1" applyNumberFormat="1">
      <alignment horizontal="left"/>
    </xf>
    <xf borderId="1" fillId="4" fontId="30" numFmtId="0" xfId="0" applyAlignment="1" applyBorder="1" applyFont="1">
      <alignment horizontal="center"/>
    </xf>
    <xf borderId="1" fillId="4" fontId="31" numFmtId="0" xfId="0" applyBorder="1" applyFont="1"/>
    <xf borderId="1" fillId="4" fontId="31" numFmtId="0" xfId="0" applyAlignment="1" applyBorder="1" applyFont="1">
      <alignment horizontal="left"/>
    </xf>
    <xf borderId="1" fillId="4" fontId="32" numFmtId="4" xfId="0" applyAlignment="1" applyBorder="1" applyFont="1" applyNumberFormat="1">
      <alignment horizontal="center"/>
    </xf>
    <xf borderId="1" fillId="4" fontId="33" numFmtId="0" xfId="0" applyAlignment="1" applyBorder="1" applyFont="1">
      <alignment horizontal="center"/>
    </xf>
    <xf borderId="0" fillId="4" fontId="3" numFmtId="0" xfId="0" applyAlignment="1" applyFont="1">
      <alignment readingOrder="0"/>
    </xf>
    <xf borderId="0" fillId="4" fontId="25" numFmtId="0" xfId="0" applyAlignment="1" applyFont="1">
      <alignment horizontal="center"/>
    </xf>
    <xf borderId="0" fillId="4" fontId="3" numFmtId="0" xfId="0" applyAlignment="1" applyFont="1">
      <alignment horizontal="left"/>
    </xf>
    <xf borderId="0" fillId="4" fontId="27" numFmtId="0" xfId="0" applyAlignment="1" applyFont="1">
      <alignment horizontal="center"/>
    </xf>
    <xf borderId="0" fillId="4" fontId="24" numFmtId="0" xfId="0" applyAlignment="1" applyFont="1">
      <alignment horizontal="center"/>
    </xf>
    <xf borderId="0" fillId="0" fontId="22" numFmtId="0" xfId="0" applyAlignment="1" applyFont="1">
      <alignment horizontal="left"/>
    </xf>
    <xf borderId="0" fillId="0" fontId="25" numFmtId="0" xfId="0" applyAlignment="1" applyFont="1">
      <alignment horizontal="center"/>
    </xf>
    <xf borderId="0" fillId="0" fontId="27" numFmtId="0" xfId="0" applyAlignment="1" applyFont="1">
      <alignment horizontal="center"/>
    </xf>
    <xf borderId="0" fillId="0" fontId="24" numFmtId="0" xfId="0" applyAlignment="1" applyFont="1">
      <alignment horizontal="center"/>
    </xf>
    <xf borderId="0" fillId="4" fontId="1" numFmtId="0" xfId="0" applyAlignment="1" applyFont="1">
      <alignment horizontal="left" readingOrder="0"/>
    </xf>
    <xf borderId="0" fillId="4" fontId="7" numFmtId="0" xfId="0" applyAlignment="1" applyFont="1">
      <alignment readingOrder="0"/>
    </xf>
    <xf borderId="1" fillId="4" fontId="27" numFmtId="0" xfId="0" applyAlignment="1" applyBorder="1" applyFont="1">
      <alignment horizontal="center" readingOrder="0"/>
    </xf>
    <xf borderId="1" fillId="4" fontId="27" numFmtId="0" xfId="0" applyAlignment="1" applyBorder="1" applyFont="1">
      <alignment horizontal="left" readingOrder="0"/>
    </xf>
    <xf borderId="2" fillId="4" fontId="3" numFmtId="0" xfId="0" applyAlignment="1" applyBorder="1" applyFont="1">
      <alignment readingOrder="0"/>
    </xf>
    <xf borderId="4" fillId="4" fontId="3" numFmtId="0" xfId="0" applyAlignment="1" applyBorder="1" applyFont="1">
      <alignment horizontal="center" readingOrder="0"/>
    </xf>
    <xf borderId="5" fillId="0" fontId="34" numFmtId="0" xfId="0" applyBorder="1" applyFont="1"/>
    <xf borderId="6" fillId="0" fontId="34" numFmtId="0" xfId="0" applyBorder="1" applyFont="1"/>
    <xf borderId="1" fillId="4" fontId="35" numFmtId="4" xfId="0" applyAlignment="1" applyBorder="1" applyFont="1" applyNumberFormat="1">
      <alignment horizontal="left"/>
    </xf>
    <xf borderId="1" fillId="4" fontId="24" numFmtId="0" xfId="0" applyAlignment="1" applyBorder="1" applyFont="1">
      <alignment horizontal="center"/>
    </xf>
    <xf borderId="1" fillId="4" fontId="27" numFmtId="0" xfId="0" applyAlignment="1" applyBorder="1" applyFont="1">
      <alignment horizontal="left"/>
    </xf>
    <xf borderId="2" fillId="4" fontId="36" numFmtId="0" xfId="0" applyBorder="1" applyFont="1"/>
    <xf borderId="7" fillId="5" fontId="37" numFmtId="4" xfId="0" applyBorder="1" applyFill="1" applyFont="1" applyNumberFormat="1"/>
    <xf borderId="1" fillId="4" fontId="38" numFmtId="4" xfId="0" applyAlignment="1" applyBorder="1" applyFont="1" applyNumberFormat="1">
      <alignment horizontal="left"/>
    </xf>
    <xf borderId="1" fillId="4" fontId="39" numFmtId="0" xfId="0" applyAlignment="1" applyBorder="1" applyFont="1">
      <alignment horizontal="center"/>
    </xf>
    <xf borderId="1" fillId="4" fontId="39" numFmtId="0" xfId="0" applyAlignment="1" applyBorder="1" applyFont="1">
      <alignment horizontal="center"/>
    </xf>
    <xf borderId="1" fillId="4" fontId="32" numFmtId="0" xfId="0" applyAlignment="1" applyBorder="1" applyFont="1">
      <alignment horizontal="left"/>
    </xf>
    <xf borderId="7" fillId="5" fontId="37" numFmtId="0" xfId="0" applyAlignment="1" applyBorder="1" applyFont="1">
      <alignment readingOrder="0"/>
    </xf>
    <xf borderId="2" fillId="4" fontId="3" numFmtId="0" xfId="0" applyBorder="1" applyFont="1"/>
    <xf borderId="0" fillId="0" fontId="7" numFmtId="0" xfId="0" applyAlignment="1" applyFont="1">
      <alignment horizontal="center"/>
    </xf>
    <xf borderId="0" fillId="0" fontId="0" numFmtId="0" xfId="0" applyFont="1"/>
    <xf borderId="0" fillId="0" fontId="0" numFmtId="0" xfId="0" applyAlignment="1" applyFont="1">
      <alignment horizontal="left"/>
    </xf>
    <xf borderId="0" fillId="0" fontId="40" numFmtId="0" xfId="0" applyAlignment="1" applyFont="1">
      <alignment horizontal="left" readingOrder="0"/>
    </xf>
    <xf borderId="0" fillId="0" fontId="41" numFmtId="0" xfId="0" applyFont="1"/>
    <xf borderId="0" fillId="0" fontId="41" numFmtId="0" xfId="0" applyAlignment="1" applyFont="1">
      <alignment horizontal="left"/>
    </xf>
    <xf borderId="0" fillId="0" fontId="42" numFmtId="0" xfId="0" applyFont="1"/>
    <xf borderId="0" fillId="0" fontId="41" numFmtId="0" xfId="0" applyAlignment="1" applyFont="1">
      <alignment horizontal="center"/>
    </xf>
    <xf borderId="0" fillId="4" fontId="43" numFmtId="0" xfId="0" applyAlignment="1" applyFont="1">
      <alignment horizontal="left"/>
    </xf>
    <xf borderId="0" fillId="4" fontId="41" numFmtId="0" xfId="0" applyFont="1"/>
    <xf borderId="0" fillId="4" fontId="41" numFmtId="0" xfId="0" applyAlignment="1" applyFont="1">
      <alignment horizontal="left"/>
    </xf>
    <xf borderId="0" fillId="4" fontId="42" numFmtId="0" xfId="0" applyFont="1"/>
    <xf borderId="0" fillId="4" fontId="41" numFmtId="0" xfId="0" applyAlignment="1" applyFont="1">
      <alignment horizontal="center"/>
    </xf>
    <xf borderId="0" fillId="4" fontId="44" numFmtId="0" xfId="0" applyAlignment="1" applyFont="1">
      <alignment horizontal="center"/>
    </xf>
    <xf borderId="1" fillId="6" fontId="45" numFmtId="0" xfId="0" applyAlignment="1" applyBorder="1" applyFill="1" applyFont="1">
      <alignment horizontal="left"/>
    </xf>
    <xf borderId="1" fillId="6" fontId="41" numFmtId="0" xfId="0" applyBorder="1" applyFont="1"/>
    <xf borderId="1" fillId="6" fontId="41" numFmtId="0" xfId="0" applyAlignment="1" applyBorder="1" applyFont="1">
      <alignment horizontal="left"/>
    </xf>
    <xf borderId="1" fillId="6" fontId="42" numFmtId="0" xfId="0" applyBorder="1" applyFont="1"/>
    <xf borderId="1" fillId="6" fontId="41" numFmtId="20" xfId="0" applyBorder="1" applyFont="1" applyNumberFormat="1"/>
    <xf borderId="1" fillId="6" fontId="41" numFmtId="0" xfId="0" applyAlignment="1" applyBorder="1" applyFont="1">
      <alignment horizontal="center"/>
    </xf>
    <xf borderId="0" fillId="6" fontId="41" numFmtId="0" xfId="0" applyAlignment="1" applyFont="1">
      <alignment readingOrder="0"/>
    </xf>
    <xf borderId="1" fillId="7" fontId="45" numFmtId="0" xfId="0" applyAlignment="1" applyBorder="1" applyFill="1" applyFont="1">
      <alignment horizontal="left"/>
    </xf>
    <xf borderId="1" fillId="7" fontId="41" numFmtId="0" xfId="0" applyBorder="1" applyFont="1"/>
    <xf borderId="1" fillId="7" fontId="41" numFmtId="0" xfId="0" applyAlignment="1" applyBorder="1" applyFont="1">
      <alignment horizontal="left"/>
    </xf>
    <xf borderId="1" fillId="7" fontId="42" numFmtId="0" xfId="0" applyBorder="1" applyFont="1"/>
    <xf borderId="1" fillId="7" fontId="41" numFmtId="20" xfId="0" applyBorder="1" applyFont="1" applyNumberFormat="1"/>
    <xf borderId="1" fillId="7" fontId="41" numFmtId="0" xfId="0" applyAlignment="1" applyBorder="1" applyFont="1">
      <alignment horizontal="center"/>
    </xf>
    <xf borderId="0" fillId="7" fontId="41" numFmtId="0" xfId="0" applyAlignment="1" applyFont="1">
      <alignment readingOrder="0"/>
    </xf>
    <xf borderId="1" fillId="8" fontId="45" numFmtId="0" xfId="0" applyAlignment="1" applyBorder="1" applyFill="1" applyFont="1">
      <alignment horizontal="left"/>
    </xf>
    <xf borderId="1" fillId="8" fontId="41" numFmtId="0" xfId="0" applyBorder="1" applyFont="1"/>
    <xf borderId="1" fillId="8" fontId="41" numFmtId="0" xfId="0" applyAlignment="1" applyBorder="1" applyFont="1">
      <alignment horizontal="left"/>
    </xf>
    <xf borderId="1" fillId="8" fontId="42" numFmtId="0" xfId="0" applyBorder="1" applyFont="1"/>
    <xf borderId="1" fillId="8" fontId="41" numFmtId="20" xfId="0" applyBorder="1" applyFont="1" applyNumberFormat="1"/>
    <xf borderId="1" fillId="8" fontId="41" numFmtId="0" xfId="0" applyAlignment="1" applyBorder="1" applyFont="1">
      <alignment horizontal="center"/>
    </xf>
    <xf borderId="0" fillId="8" fontId="41" numFmtId="0" xfId="0" applyAlignment="1" applyFont="1">
      <alignment readingOrder="0"/>
    </xf>
    <xf borderId="1" fillId="4" fontId="42" numFmtId="0" xfId="0" applyBorder="1" applyFont="1"/>
    <xf borderId="1" fillId="4" fontId="41" numFmtId="20" xfId="0" applyBorder="1" applyFont="1" applyNumberFormat="1"/>
    <xf borderId="1" fillId="4" fontId="41" numFmtId="0" xfId="0" applyAlignment="1" applyBorder="1" applyFont="1">
      <alignment horizontal="center"/>
    </xf>
    <xf borderId="1" fillId="4" fontId="41" numFmtId="0" xfId="0" applyBorder="1" applyFont="1"/>
    <xf borderId="0" fillId="0" fontId="41" numFmtId="0" xfId="0" applyAlignment="1" applyFont="1">
      <alignment readingOrder="0"/>
    </xf>
    <xf borderId="1" fillId="9" fontId="45" numFmtId="0" xfId="0" applyAlignment="1" applyBorder="1" applyFill="1" applyFont="1">
      <alignment horizontal="left"/>
    </xf>
    <xf borderId="1" fillId="9" fontId="41" numFmtId="0" xfId="0" applyBorder="1" applyFont="1"/>
    <xf borderId="1" fillId="9" fontId="41" numFmtId="0" xfId="0" applyAlignment="1" applyBorder="1" applyFont="1">
      <alignment horizontal="left"/>
    </xf>
    <xf borderId="1" fillId="10" fontId="45" numFmtId="0" xfId="0" applyAlignment="1" applyBorder="1" applyFill="1" applyFont="1">
      <alignment horizontal="left"/>
    </xf>
    <xf borderId="1" fillId="10" fontId="41" numFmtId="0" xfId="0" applyBorder="1" applyFont="1"/>
    <xf borderId="1" fillId="10" fontId="41" numFmtId="0" xfId="0" applyAlignment="1" applyBorder="1" applyFont="1">
      <alignment horizontal="left"/>
    </xf>
    <xf borderId="1" fillId="4" fontId="45" numFmtId="0" xfId="0" applyAlignment="1" applyBorder="1" applyFont="1">
      <alignment horizontal="left"/>
    </xf>
    <xf borderId="1" fillId="4" fontId="41" numFmtId="0" xfId="0" applyAlignment="1" applyBorder="1" applyFont="1">
      <alignment horizontal="left"/>
    </xf>
    <xf borderId="1" fillId="0" fontId="41" numFmtId="0" xfId="0" applyBorder="1" applyFont="1"/>
    <xf borderId="1" fillId="0" fontId="41" numFmtId="0" xfId="0" applyAlignment="1" applyBorder="1" applyFont="1">
      <alignment horizontal="left"/>
    </xf>
    <xf borderId="1" fillId="0" fontId="42" numFmtId="0" xfId="0" applyBorder="1" applyFont="1"/>
    <xf borderId="1" fillId="0" fontId="41" numFmtId="0" xfId="0" applyAlignment="1" applyBorder="1" applyFont="1">
      <alignment horizontal="center"/>
    </xf>
    <xf borderId="0" fillId="0" fontId="43" numFmtId="0" xfId="0" applyAlignment="1" applyFont="1">
      <alignment horizontal="left"/>
    </xf>
    <xf borderId="0" fillId="6" fontId="46" numFmtId="0" xfId="0" applyAlignment="1" applyFont="1">
      <alignment horizontal="left" readingOrder="0"/>
    </xf>
    <xf borderId="0" fillId="7" fontId="47" numFmtId="0" xfId="0" applyAlignment="1" applyFont="1">
      <alignment horizontal="left" readingOrder="0"/>
    </xf>
    <xf borderId="0" fillId="9" fontId="48" numFmtId="0" xfId="0" applyAlignment="1" applyFont="1">
      <alignment horizontal="left" readingOrder="0"/>
    </xf>
    <xf borderId="0" fillId="9" fontId="46" numFmtId="0" xfId="0" applyAlignment="1" applyFont="1">
      <alignment horizontal="left" readingOrder="0"/>
    </xf>
    <xf borderId="0" fillId="4" fontId="49" numFmtId="0" xfId="0" applyAlignment="1" applyFont="1">
      <alignment horizontal="left" readingOrder="0"/>
    </xf>
    <xf borderId="0" fillId="5" fontId="49" numFmtId="0" xfId="0" applyAlignment="1" applyFont="1">
      <alignment horizontal="left" readingOrder="0"/>
    </xf>
    <xf borderId="0" fillId="9" fontId="49" numFmtId="0" xfId="0" applyAlignment="1" applyFont="1">
      <alignment horizontal="left" readingOrder="0"/>
    </xf>
    <xf borderId="0" fillId="5" fontId="49" numFmtId="0" xfId="0" applyAlignment="1" applyFont="1">
      <alignment horizontal="left"/>
    </xf>
    <xf borderId="0" fillId="4" fontId="49" numFmtId="0" xfId="0" applyAlignment="1" applyFont="1">
      <alignment horizontal="left"/>
    </xf>
    <xf borderId="0" fillId="11" fontId="49" numFmtId="0" xfId="0" applyAlignment="1" applyFill="1" applyFont="1">
      <alignment horizontal="left" readingOrder="0"/>
    </xf>
    <xf borderId="0" fillId="11" fontId="49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4" fontId="50" numFmtId="0" xfId="0" applyAlignment="1" applyFont="1">
      <alignment horizontal="left" readingOrder="0"/>
    </xf>
    <xf borderId="0" fillId="4" fontId="47" numFmtId="0" xfId="0" applyAlignment="1" applyFont="1">
      <alignment horizontal="left"/>
    </xf>
    <xf borderId="0" fillId="5" fontId="47" numFmtId="0" xfId="0" applyAlignment="1" applyFont="1">
      <alignment horizontal="left"/>
    </xf>
    <xf borderId="0" fillId="4" fontId="47" numFmtId="0" xfId="0" applyAlignment="1" applyFont="1">
      <alignment horizontal="left" readingOrder="0"/>
    </xf>
    <xf borderId="0" fillId="5" fontId="47" numFmtId="0" xfId="0" applyAlignment="1" applyFont="1">
      <alignment horizontal="left" readingOrder="0"/>
    </xf>
    <xf borderId="0" fillId="6" fontId="3" numFmtId="0" xfId="0" applyAlignment="1" applyFont="1">
      <alignment horizontal="left" readingOrder="0"/>
    </xf>
    <xf borderId="0" fillId="4" fontId="47" numFmtId="164" xfId="0" applyAlignment="1" applyFont="1" applyNumberFormat="1">
      <alignment horizontal="left" readingOrder="0"/>
    </xf>
    <xf borderId="0" fillId="9" fontId="49" numFmtId="0" xfId="0" applyAlignment="1" applyFont="1">
      <alignment horizontal="left"/>
    </xf>
    <xf borderId="0" fillId="0" fontId="51" numFmtId="0" xfId="0" applyAlignment="1" applyFont="1">
      <alignment horizontal="left" readingOrder="0"/>
    </xf>
    <xf borderId="0" fillId="0" fontId="51" numFmtId="0" xfId="0" applyAlignment="1" applyFont="1">
      <alignment horizontal="left"/>
    </xf>
    <xf borderId="0" fillId="6" fontId="3" numFmtId="0" xfId="0" applyAlignment="1" applyFont="1">
      <alignment horizontal="left"/>
    </xf>
    <xf borderId="0" fillId="9" fontId="3" numFmtId="0" xfId="0" applyAlignment="1" applyFont="1">
      <alignment horizontal="left"/>
    </xf>
    <xf borderId="0" fillId="9" fontId="3" numFmtId="0" xfId="0" applyAlignment="1" applyFont="1">
      <alignment horizontal="left" readingOrder="0"/>
    </xf>
    <xf borderId="0" fillId="2" fontId="3" numFmtId="0" xfId="0" applyAlignment="1" applyFont="1">
      <alignment horizontal="left"/>
    </xf>
    <xf borderId="0" fillId="5" fontId="3" numFmtId="0" xfId="0" applyAlignment="1" applyFont="1">
      <alignment horizontal="left"/>
    </xf>
    <xf borderId="1" fillId="4" fontId="52" numFmtId="0" xfId="0" applyAlignment="1" applyBorder="1" applyFont="1">
      <alignment horizontal="center" readingOrder="0"/>
    </xf>
    <xf borderId="0" fillId="4" fontId="52" numFmtId="0" xfId="0" applyAlignment="1" applyFont="1">
      <alignment horizontal="center" readingOrder="0"/>
    </xf>
    <xf borderId="1" fillId="4" fontId="53" numFmtId="0" xfId="0" applyAlignment="1" applyBorder="1" applyFont="1">
      <alignment readingOrder="0"/>
    </xf>
    <xf borderId="1" fillId="4" fontId="53" numFmtId="0" xfId="0" applyBorder="1" applyFont="1"/>
    <xf borderId="0" fillId="4" fontId="53" numFmtId="0" xfId="0" applyAlignment="1" applyFont="1">
      <alignment readingOrder="0"/>
    </xf>
    <xf borderId="1" fillId="6" fontId="53" numFmtId="0" xfId="0" applyAlignment="1" applyBorder="1" applyFont="1">
      <alignment readingOrder="0"/>
    </xf>
    <xf borderId="1" fillId="6" fontId="53" numFmtId="0" xfId="0" applyBorder="1" applyFont="1"/>
    <xf borderId="1" fillId="6" fontId="53" numFmtId="0" xfId="0" applyBorder="1" applyFont="1"/>
    <xf borderId="0" fillId="6" fontId="53" numFmtId="0" xfId="0" applyAlignment="1" applyFont="1">
      <alignment readingOrder="0"/>
    </xf>
    <xf borderId="0" fillId="6" fontId="3" numFmtId="0" xfId="0" applyFont="1"/>
    <xf borderId="1" fillId="4" fontId="53" numFmtId="0" xfId="0" applyBorder="1" applyFont="1"/>
    <xf borderId="0" fillId="4" fontId="54" numFmtId="0" xfId="0" applyAlignment="1" applyFont="1">
      <alignment horizontal="center"/>
    </xf>
    <xf borderId="0" fillId="4" fontId="53" numFmtId="0" xfId="0" applyFont="1"/>
    <xf borderId="0" fillId="4" fontId="55" numFmtId="0" xfId="0" applyAlignment="1" applyFont="1">
      <alignment readingOrder="0"/>
    </xf>
    <xf borderId="0" fillId="4" fontId="56" numFmtId="0" xfId="0" applyAlignment="1" applyFont="1">
      <alignment readingOrder="0"/>
    </xf>
    <xf borderId="0" fillId="4" fontId="57" numFmtId="0" xfId="0" applyAlignment="1" applyFont="1">
      <alignment readingOrder="0"/>
    </xf>
    <xf borderId="0" fillId="4" fontId="56" numFmtId="0" xfId="0" applyFont="1"/>
    <xf borderId="0" fillId="4" fontId="58" numFmtId="0" xfId="0" applyAlignment="1" applyFont="1">
      <alignment readingOrder="0"/>
    </xf>
    <xf borderId="0" fillId="4" fontId="59" numFmtId="0" xfId="0" applyAlignment="1" applyFont="1">
      <alignment readingOrder="0" shrinkToFit="0" vertical="top" wrapText="0"/>
    </xf>
    <xf borderId="0" fillId="4" fontId="60" numFmtId="0" xfId="0" applyAlignment="1" applyFont="1">
      <alignment readingOrder="0" shrinkToFit="0" vertical="top" wrapText="0"/>
    </xf>
    <xf borderId="0" fillId="4" fontId="60" numFmtId="0" xfId="0" applyAlignment="1" applyFont="1">
      <alignment shrinkToFit="0" vertical="top" wrapText="0"/>
    </xf>
    <xf borderId="0" fillId="4" fontId="61" numFmtId="0" xfId="0" applyAlignment="1" applyFont="1">
      <alignment vertical="bottom"/>
    </xf>
    <xf borderId="0" fillId="0" fontId="62" numFmtId="0" xfId="0" applyAlignment="1" applyFont="1">
      <alignment vertical="bottom"/>
    </xf>
    <xf borderId="0" fillId="6" fontId="63" numFmtId="0" xfId="0" applyAlignment="1" applyFont="1">
      <alignment vertical="bottom"/>
    </xf>
    <xf borderId="0" fillId="4" fontId="62" numFmtId="0" xfId="0" applyAlignment="1" applyFont="1">
      <alignment vertical="bottom"/>
    </xf>
    <xf borderId="0" fillId="7" fontId="64" numFmtId="0" xfId="0" applyAlignment="1" applyFont="1">
      <alignment vertical="bottom"/>
    </xf>
    <xf borderId="0" fillId="7" fontId="65" numFmtId="0" xfId="0" applyAlignment="1" applyFont="1">
      <alignment shrinkToFit="0" vertical="bottom" wrapText="0"/>
    </xf>
    <xf borderId="0" fillId="7" fontId="62" numFmtId="0" xfId="0" applyAlignment="1" applyFont="1">
      <alignment vertical="bottom"/>
    </xf>
    <xf borderId="0" fillId="12" fontId="62" numFmtId="0" xfId="0" applyAlignment="1" applyFill="1" applyFont="1">
      <alignment vertical="bottom"/>
    </xf>
    <xf borderId="0" fillId="12" fontId="66" numFmtId="0" xfId="0" applyAlignment="1" applyFont="1">
      <alignment vertical="bottom"/>
    </xf>
    <xf borderId="0" fillId="8" fontId="64" numFmtId="0" xfId="0" applyAlignment="1" applyFont="1">
      <alignment vertical="bottom"/>
    </xf>
    <xf borderId="0" fillId="8" fontId="65" numFmtId="0" xfId="0" applyAlignment="1" applyFont="1">
      <alignment vertical="bottom"/>
    </xf>
    <xf borderId="0" fillId="9" fontId="64" numFmtId="0" xfId="0" applyAlignment="1" applyFont="1">
      <alignment vertical="bottom"/>
    </xf>
    <xf borderId="0" fillId="9" fontId="65" numFmtId="0" xfId="0" applyAlignment="1" applyFont="1">
      <alignment vertical="bottom"/>
    </xf>
    <xf borderId="0" fillId="9" fontId="62" numFmtId="0" xfId="0" applyAlignment="1" applyFont="1">
      <alignment vertical="bottom"/>
    </xf>
    <xf borderId="0" fillId="12" fontId="62" numFmtId="0" xfId="0" applyAlignment="1" applyFont="1">
      <alignment shrinkToFit="0" vertical="bottom" wrapText="0"/>
    </xf>
    <xf borderId="0" fillId="13" fontId="64" numFmtId="0" xfId="0" applyAlignment="1" applyFill="1" applyFont="1">
      <alignment vertical="bottom"/>
    </xf>
    <xf borderId="0" fillId="13" fontId="65" numFmtId="0" xfId="0" applyAlignment="1" applyFont="1">
      <alignment vertical="bottom"/>
    </xf>
    <xf borderId="0" fillId="0" fontId="67" numFmtId="0" xfId="0" applyAlignment="1" applyFont="1">
      <alignment vertical="bottom"/>
    </xf>
    <xf borderId="0" fillId="6" fontId="62" numFmtId="0" xfId="0" applyAlignment="1" applyFont="1">
      <alignment vertical="bottom"/>
    </xf>
    <xf borderId="0" fillId="6" fontId="64" numFmtId="0" xfId="0" applyAlignment="1" applyFont="1">
      <alignment vertical="bottom"/>
    </xf>
    <xf borderId="0" fillId="6" fontId="65" numFmtId="0" xfId="0" applyAlignment="1" applyFont="1">
      <alignment vertical="bottom"/>
    </xf>
    <xf borderId="0" fillId="12" fontId="67" numFmtId="0" xfId="0" applyAlignment="1" applyFont="1">
      <alignment vertical="bottom"/>
    </xf>
    <xf borderId="0" fillId="7" fontId="65" numFmtId="0" xfId="0" applyAlignment="1" applyFont="1">
      <alignment vertical="bottom"/>
    </xf>
    <xf borderId="0" fillId="7" fontId="68" numFmtId="0" xfId="0" applyAlignment="1" applyFont="1">
      <alignment vertical="bottom"/>
    </xf>
    <xf borderId="0" fillId="7" fontId="66" numFmtId="0" xfId="0" applyAlignment="1" applyFont="1">
      <alignment shrinkToFit="0" vertical="bottom" wrapText="0"/>
    </xf>
    <xf borderId="0" fillId="9" fontId="68" numFmtId="0" xfId="0" applyAlignment="1" applyFont="1">
      <alignment vertical="bottom"/>
    </xf>
    <xf borderId="0" fillId="8" fontId="62" numFmtId="0" xfId="0" applyAlignment="1" applyFont="1">
      <alignment vertical="bottom"/>
    </xf>
    <xf borderId="0" fillId="14" fontId="64" numFmtId="0" xfId="0" applyAlignment="1" applyFill="1" applyFont="1">
      <alignment vertical="bottom"/>
    </xf>
    <xf borderId="0" fillId="14" fontId="65" numFmtId="0" xfId="0" applyAlignment="1" applyFont="1">
      <alignment vertical="bottom"/>
    </xf>
    <xf borderId="0" fillId="14" fontId="62" numFmtId="0" xfId="0" applyAlignment="1" applyFont="1">
      <alignment vertical="bottom"/>
    </xf>
    <xf borderId="0" fillId="4" fontId="69" numFmtId="0" xfId="0" applyAlignment="1" applyFont="1">
      <alignment shrinkToFit="0" vertical="bottom" wrapText="0"/>
    </xf>
    <xf borderId="0" fillId="9" fontId="70" numFmtId="0" xfId="0" applyAlignment="1" applyFont="1">
      <alignment vertical="bottom"/>
    </xf>
    <xf borderId="0" fillId="4" fontId="62" numFmtId="0" xfId="0" applyAlignment="1" applyFont="1">
      <alignment shrinkToFit="0" vertical="bottom" wrapText="0"/>
    </xf>
    <xf borderId="0" fillId="4" fontId="62" numFmtId="0" xfId="0" applyAlignment="1" applyFont="1">
      <alignment readingOrder="0" shrinkToFit="0" vertical="bottom" wrapText="0"/>
    </xf>
    <xf borderId="0" fillId="9" fontId="62" numFmtId="0" xfId="0" applyAlignment="1" applyFont="1">
      <alignment readingOrder="0" vertical="bottom"/>
    </xf>
    <xf borderId="0" fillId="13" fontId="62" numFmtId="0" xfId="0" applyAlignment="1" applyFont="1">
      <alignment vertical="bottom"/>
    </xf>
    <xf borderId="0" fillId="15" fontId="71" numFmtId="0" xfId="0" applyAlignment="1" applyFill="1" applyFont="1">
      <alignment shrinkToFit="0" vertical="bottom" wrapText="0"/>
    </xf>
    <xf borderId="0" fillId="15" fontId="62" numFmtId="0" xfId="0" applyAlignment="1" applyFont="1">
      <alignment vertical="bottom"/>
    </xf>
    <xf borderId="0" fillId="16" fontId="72" numFmtId="0" xfId="0" applyAlignment="1" applyFill="1" applyFont="1">
      <alignment vertical="bottom"/>
    </xf>
    <xf borderId="0" fillId="12" fontId="64" numFmtId="0" xfId="0" applyAlignment="1" applyFont="1">
      <alignment vertical="bottom"/>
    </xf>
    <xf borderId="0" fillId="0" fontId="62" numFmtId="0" xfId="0" applyAlignment="1" applyFont="1">
      <alignment shrinkToFit="0" vertical="bottom" wrapText="0"/>
    </xf>
    <xf borderId="0" fillId="9" fontId="62" numFmtId="0" xfId="0" applyAlignment="1" applyFont="1">
      <alignment shrinkToFit="0" vertical="bottom" wrapText="0"/>
    </xf>
    <xf borderId="0" fillId="4" fontId="66" numFmtId="0" xfId="0" applyAlignment="1" applyFont="1">
      <alignment shrinkToFit="0" vertical="bottom" wrapText="0"/>
    </xf>
    <xf borderId="0" fillId="13" fontId="62" numFmtId="0" xfId="0" applyAlignment="1" applyFont="1">
      <alignment shrinkToFit="0" vertical="bottom" wrapText="0"/>
    </xf>
    <xf borderId="0" fillId="0" fontId="64" numFmtId="0" xfId="0" applyAlignment="1" applyFont="1">
      <alignment vertical="bottom"/>
    </xf>
    <xf borderId="0" fillId="0" fontId="64" numFmtId="0" xfId="0" applyAlignment="1" applyFont="1">
      <alignment shrinkToFit="0" vertical="bottom" wrapText="0"/>
    </xf>
    <xf borderId="0" fillId="6" fontId="73" numFmtId="0" xfId="0" applyAlignment="1" applyFont="1">
      <alignment vertical="bottom"/>
    </xf>
    <xf borderId="0" fillId="6" fontId="74" numFmtId="0" xfId="0" applyAlignment="1" applyFont="1">
      <alignment shrinkToFit="0" vertical="bottom" wrapText="0"/>
    </xf>
    <xf borderId="0" fillId="4" fontId="64" numFmtId="0" xfId="0" applyAlignment="1" applyFont="1">
      <alignment vertical="bottom"/>
    </xf>
    <xf borderId="0" fillId="0" fontId="65" numFmtId="0" xfId="0" applyAlignment="1" applyFont="1">
      <alignment shrinkToFit="0" vertical="bottom" wrapText="0"/>
    </xf>
    <xf borderId="0" fillId="0" fontId="75" numFmtId="0" xfId="0" applyAlignment="1" applyFont="1">
      <alignment vertical="bottom"/>
    </xf>
    <xf borderId="0" fillId="4" fontId="67" numFmtId="0" xfId="0" applyAlignment="1" applyFont="1">
      <alignment vertical="bottom"/>
    </xf>
    <xf borderId="0" fillId="4" fontId="71" numFmtId="0" xfId="0" applyAlignment="1" applyFont="1">
      <alignment readingOrder="0" vertical="bottom"/>
    </xf>
    <xf borderId="0" fillId="6" fontId="76" numFmtId="0" xfId="0" applyAlignment="1" applyFont="1">
      <alignment horizontal="left" readingOrder="0"/>
    </xf>
    <xf borderId="0" fillId="0" fontId="62" numFmtId="0" xfId="0" applyFont="1"/>
    <xf borderId="2" fillId="8" fontId="77" numFmtId="0" xfId="0" applyAlignment="1" applyBorder="1" applyFont="1">
      <alignment horizontal="left" readingOrder="0"/>
    </xf>
    <xf borderId="8" fillId="0" fontId="34" numFmtId="0" xfId="0" applyBorder="1" applyFont="1"/>
    <xf borderId="3" fillId="0" fontId="34" numFmtId="0" xfId="0" applyBorder="1" applyFont="1"/>
    <xf borderId="1" fillId="8" fontId="67" numFmtId="0" xfId="0" applyAlignment="1" applyBorder="1" applyFont="1">
      <alignment horizontal="center" readingOrder="0"/>
    </xf>
    <xf borderId="0" fillId="0" fontId="3" numFmtId="0" xfId="0" applyAlignment="1" applyFont="1">
      <alignment readingOrder="0"/>
    </xf>
    <xf borderId="1" fillId="0" fontId="67" numFmtId="0" xfId="0" applyAlignment="1" applyBorder="1" applyFont="1">
      <alignment readingOrder="0"/>
    </xf>
    <xf borderId="1" fillId="0" fontId="67" numFmtId="0" xfId="0" applyAlignment="1" applyBorder="1" applyFont="1">
      <alignment horizontal="center" readingOrder="0"/>
    </xf>
    <xf borderId="1" fillId="4" fontId="62" numFmtId="0" xfId="0" applyAlignment="1" applyBorder="1" applyFont="1">
      <alignment horizontal="center" readingOrder="0"/>
    </xf>
    <xf borderId="1" fillId="17" fontId="78" numFmtId="0" xfId="0" applyAlignment="1" applyBorder="1" applyFill="1" applyFont="1">
      <alignment horizontal="center" readingOrder="0"/>
    </xf>
    <xf borderId="1" fillId="4" fontId="79" numFmtId="0" xfId="0" applyBorder="1" applyFont="1"/>
    <xf borderId="1" fillId="17" fontId="64" numFmtId="0" xfId="0" applyAlignment="1" applyBorder="1" applyFont="1">
      <alignment horizontal="center" readingOrder="0"/>
    </xf>
    <xf borderId="1" fillId="17" fontId="80" numFmtId="0" xfId="0" applyAlignment="1" applyBorder="1" applyFont="1">
      <alignment horizontal="center" readingOrder="0"/>
    </xf>
    <xf borderId="0" fillId="6" fontId="81" numFmtId="0" xfId="0" applyAlignment="1" applyFont="1">
      <alignment horizontal="left" readingOrder="0"/>
    </xf>
    <xf borderId="0" fillId="4" fontId="77" numFmtId="0" xfId="0" applyAlignment="1" applyFont="1">
      <alignment horizontal="left" readingOrder="0"/>
    </xf>
    <xf borderId="0" fillId="4" fontId="67" numFmtId="0" xfId="0" applyAlignment="1" applyFont="1">
      <alignment horizontal="center" readingOrder="0"/>
    </xf>
    <xf borderId="0" fillId="4" fontId="62" numFmtId="0" xfId="0" applyFont="1"/>
    <xf borderId="2" fillId="18" fontId="77" numFmtId="0" xfId="0" applyAlignment="1" applyBorder="1" applyFill="1" applyFont="1">
      <alignment horizontal="left" readingOrder="0"/>
    </xf>
    <xf borderId="1" fillId="18" fontId="67" numFmtId="0" xfId="0" applyAlignment="1" applyBorder="1" applyFont="1">
      <alignment horizontal="center" readingOrder="0"/>
    </xf>
    <xf borderId="2" fillId="9" fontId="77" numFmtId="0" xfId="0" applyAlignment="1" applyBorder="1" applyFont="1">
      <alignment horizontal="left" readingOrder="0"/>
    </xf>
    <xf borderId="1" fillId="9" fontId="67" numFmtId="0" xfId="0" applyAlignment="1" applyBorder="1" applyFont="1">
      <alignment horizontal="center" readingOrder="0"/>
    </xf>
    <xf borderId="0" fillId="0" fontId="67" numFmtId="0" xfId="0" applyFont="1"/>
    <xf borderId="1" fillId="4" fontId="79" numFmtId="0" xfId="0" applyAlignment="1" applyBorder="1" applyFont="1">
      <alignment horizontal="left"/>
    </xf>
    <xf borderId="0" fillId="4" fontId="62" numFmtId="0" xfId="0" applyAlignment="1" applyFont="1">
      <alignment readingOrder="0"/>
    </xf>
    <xf borderId="0" fillId="4" fontId="62" numFmtId="0" xfId="0" applyAlignment="1" applyFont="1">
      <alignment horizontal="center" readingOrder="0"/>
    </xf>
    <xf borderId="0" fillId="4" fontId="62" numFmtId="0" xfId="0" applyAlignment="1" applyFont="1">
      <alignment horizontal="center"/>
    </xf>
    <xf borderId="2" fillId="7" fontId="77" numFmtId="0" xfId="0" applyAlignment="1" applyBorder="1" applyFont="1">
      <alignment horizontal="left" readingOrder="0"/>
    </xf>
    <xf borderId="1" fillId="7" fontId="67" numFmtId="0" xfId="0" applyAlignment="1" applyBorder="1" applyFont="1">
      <alignment horizontal="center" readingOrder="0"/>
    </xf>
    <xf borderId="2" fillId="12" fontId="77" numFmtId="0" xfId="0" applyAlignment="1" applyBorder="1" applyFont="1">
      <alignment horizontal="left" readingOrder="0"/>
    </xf>
    <xf borderId="1" fillId="12" fontId="67" numFmtId="0" xfId="0" applyAlignment="1" applyBorder="1" applyFont="1">
      <alignment horizontal="center" readingOrder="0"/>
    </xf>
    <xf borderId="0" fillId="0" fontId="67" numFmtId="0" xfId="0" applyAlignment="1" applyFont="1">
      <alignment readingOrder="0"/>
    </xf>
    <xf borderId="0" fillId="0" fontId="62" numFmtId="0" xfId="0" applyAlignment="1" applyFont="1">
      <alignment readingOrder="0"/>
    </xf>
    <xf borderId="0" fillId="0" fontId="62" numFmtId="0" xfId="0" applyAlignment="1" applyFont="1">
      <alignment horizontal="center"/>
    </xf>
    <xf borderId="2" fillId="11" fontId="77" numFmtId="0" xfId="0" applyAlignment="1" applyBorder="1" applyFont="1">
      <alignment horizontal="left" readingOrder="0"/>
    </xf>
    <xf borderId="1" fillId="11" fontId="67" numFmtId="0" xfId="0" applyAlignment="1" applyBorder="1" applyFont="1">
      <alignment horizontal="center" readingOrder="0"/>
    </xf>
    <xf borderId="2" fillId="6" fontId="73" numFmtId="0" xfId="0" applyAlignment="1" applyBorder="1" applyFont="1">
      <alignment horizontal="left" readingOrder="0"/>
    </xf>
    <xf borderId="1" fillId="6" fontId="67" numFmtId="0" xfId="0" applyAlignment="1" applyBorder="1" applyFont="1">
      <alignment horizontal="center" readingOrder="0"/>
    </xf>
    <xf borderId="0" fillId="19" fontId="82" numFmtId="0" xfId="0" applyAlignment="1" applyFill="1" applyFont="1">
      <alignment horizontal="left" readingOrder="0"/>
    </xf>
    <xf borderId="1" fillId="19" fontId="8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1" fillId="0" fontId="67" numFmtId="0" xfId="0" applyAlignment="1" applyBorder="1" applyFont="1">
      <alignment horizontal="left" readingOrder="0"/>
    </xf>
    <xf borderId="1" fillId="17" fontId="3" numFmtId="0" xfId="0" applyAlignment="1" applyBorder="1" applyFont="1">
      <alignment horizontal="center" readingOrder="0"/>
    </xf>
    <xf borderId="1" fillId="17" fontId="3" numFmtId="0" xfId="0" applyBorder="1" applyFont="1"/>
    <xf borderId="1" fillId="17" fontId="64" numFmtId="0" xfId="0" applyAlignment="1" applyBorder="1" applyFont="1">
      <alignment horizontal="center"/>
    </xf>
    <xf borderId="2" fillId="20" fontId="77" numFmtId="0" xfId="0" applyAlignment="1" applyBorder="1" applyFill="1" applyFont="1">
      <alignment horizontal="left" readingOrder="0"/>
    </xf>
    <xf borderId="1" fillId="20" fontId="67" numFmtId="0" xfId="0" applyAlignment="1" applyBorder="1" applyFont="1">
      <alignment horizontal="center" readingOrder="0"/>
    </xf>
    <xf borderId="1" fillId="0" fontId="25" numFmtId="0" xfId="0" applyAlignment="1" applyBorder="1" applyFont="1">
      <alignment horizontal="center" readingOrder="0"/>
    </xf>
    <xf borderId="1" fillId="17" fontId="79" numFmtId="0" xfId="0" applyAlignment="1" applyBorder="1" applyFont="1">
      <alignment readingOrder="0"/>
    </xf>
    <xf borderId="1" fillId="17" fontId="79" numFmtId="0" xfId="0" applyBorder="1" applyFont="1"/>
    <xf borderId="1" fillId="17" fontId="3" numFmtId="0" xfId="0" applyAlignment="1" applyBorder="1" applyFont="1">
      <alignment readingOrder="0"/>
    </xf>
    <xf borderId="0" fillId="0" fontId="3" numFmtId="0" xfId="0" applyAlignment="1" applyFont="1">
      <alignment horizontal="center"/>
    </xf>
    <xf borderId="2" fillId="16" fontId="77" numFmtId="0" xfId="0" applyAlignment="1" applyBorder="1" applyFont="1">
      <alignment horizontal="left" readingOrder="0"/>
    </xf>
    <xf borderId="1" fillId="0" fontId="67" numFmtId="0" xfId="0" applyAlignment="1" applyBorder="1" applyFont="1">
      <alignment vertical="bottom"/>
    </xf>
    <xf borderId="9" fillId="17" fontId="62" numFmtId="0" xfId="0" applyAlignment="1" applyBorder="1" applyFont="1">
      <alignment vertical="bottom"/>
    </xf>
    <xf borderId="2" fillId="21" fontId="77" numFmtId="0" xfId="0" applyAlignment="1" applyBorder="1" applyFill="1" applyFont="1">
      <alignment horizontal="left" readingOrder="0"/>
    </xf>
    <xf borderId="2" fillId="22" fontId="77" numFmtId="0" xfId="0" applyAlignment="1" applyBorder="1" applyFill="1" applyFont="1">
      <alignment horizontal="left" readingOrder="0"/>
    </xf>
    <xf borderId="10" fillId="2" fontId="84" numFmtId="0" xfId="0" applyAlignment="1" applyBorder="1" applyFont="1">
      <alignment horizontal="left" readingOrder="0"/>
    </xf>
    <xf borderId="11" fillId="0" fontId="34" numFmtId="0" xfId="0" applyBorder="1" applyFont="1"/>
    <xf borderId="10" fillId="2" fontId="85" numFmtId="0" xfId="0" applyAlignment="1" applyBorder="1" applyFont="1">
      <alignment horizontal="center" readingOrder="0"/>
    </xf>
    <xf borderId="2" fillId="2" fontId="85" numFmtId="0" xfId="0" applyAlignment="1" applyBorder="1" applyFont="1">
      <alignment horizontal="center" readingOrder="0"/>
    </xf>
    <xf borderId="0" fillId="2" fontId="85" numFmtId="0" xfId="0" applyAlignment="1" applyFont="1">
      <alignment horizontal="center" readingOrder="0"/>
    </xf>
    <xf borderId="0" fillId="2" fontId="42" numFmtId="0" xfId="0" applyAlignment="1" applyFont="1">
      <alignment horizontal="center" readingOrder="0"/>
    </xf>
    <xf borderId="8" fillId="2" fontId="85" numFmtId="0" xfId="0" applyAlignment="1" applyBorder="1" applyFont="1">
      <alignment horizontal="left" readingOrder="0"/>
    </xf>
    <xf borderId="0" fillId="2" fontId="85" numFmtId="0" xfId="0" applyAlignment="1" applyFont="1">
      <alignment horizontal="left" readingOrder="0"/>
    </xf>
    <xf borderId="2" fillId="2" fontId="42" numFmtId="0" xfId="0" applyAlignment="1" applyBorder="1" applyFont="1">
      <alignment horizontal="center" readingOrder="0"/>
    </xf>
    <xf borderId="0" fillId="2" fontId="86" numFmtId="0" xfId="0" applyFont="1"/>
    <xf borderId="2" fillId="17" fontId="87" numFmtId="0" xfId="0" applyAlignment="1" applyBorder="1" applyFont="1">
      <alignment horizontal="center" readingOrder="0"/>
    </xf>
    <xf borderId="8" fillId="17" fontId="85" numFmtId="0" xfId="0" applyAlignment="1" applyBorder="1" applyFont="1">
      <alignment horizontal="center" readingOrder="0"/>
    </xf>
    <xf borderId="8" fillId="23" fontId="42" numFmtId="0" xfId="0" applyAlignment="1" applyBorder="1" applyFill="1" applyFont="1">
      <alignment horizontal="center" readingOrder="0"/>
    </xf>
    <xf borderId="8" fillId="24" fontId="85" numFmtId="0" xfId="0" applyAlignment="1" applyBorder="1" applyFill="1" applyFont="1">
      <alignment horizontal="center" readingOrder="0"/>
    </xf>
    <xf borderId="8" fillId="9" fontId="43" numFmtId="0" xfId="0" applyAlignment="1" applyBorder="1" applyFont="1">
      <alignment horizontal="center" readingOrder="0"/>
    </xf>
    <xf borderId="8" fillId="24" fontId="43" numFmtId="0" xfId="0" applyAlignment="1" applyBorder="1" applyFont="1">
      <alignment horizontal="center" readingOrder="0"/>
    </xf>
    <xf borderId="0" fillId="17" fontId="86" numFmtId="0" xfId="0" applyFont="1"/>
    <xf borderId="1" fillId="2" fontId="88" numFmtId="0" xfId="0" applyAlignment="1" applyBorder="1" applyFont="1">
      <alignment horizontal="center" readingOrder="0"/>
    </xf>
    <xf borderId="1" fillId="2" fontId="85" numFmtId="0" xfId="0" applyAlignment="1" applyBorder="1" applyFont="1">
      <alignment horizontal="center" readingOrder="0"/>
    </xf>
    <xf borderId="1" fillId="2" fontId="88" numFmtId="0" xfId="0" applyAlignment="1" applyBorder="1" applyFont="1">
      <alignment horizontal="left" readingOrder="0"/>
    </xf>
    <xf borderId="1" fillId="2" fontId="87" numFmtId="0" xfId="0" applyAlignment="1" applyBorder="1" applyFont="1">
      <alignment horizontal="center" readingOrder="0"/>
    </xf>
    <xf borderId="1" fillId="2" fontId="87" numFmtId="0" xfId="0" applyAlignment="1" applyBorder="1" applyFont="1">
      <alignment horizontal="left" readingOrder="0"/>
    </xf>
    <xf borderId="2" fillId="2" fontId="88" numFmtId="0" xfId="0" applyAlignment="1" applyBorder="1" applyFont="1">
      <alignment horizontal="center" readingOrder="0"/>
    </xf>
    <xf borderId="1" fillId="2" fontId="85" numFmtId="0" xfId="0" applyAlignment="1" applyBorder="1" applyFont="1">
      <alignment horizontal="left" readingOrder="0"/>
    </xf>
    <xf borderId="3" fillId="2" fontId="43" numFmtId="0" xfId="0" applyAlignment="1" applyBorder="1" applyFont="1">
      <alignment horizontal="center" readingOrder="0"/>
    </xf>
    <xf borderId="1" fillId="2" fontId="89" numFmtId="0" xfId="0" applyAlignment="1" applyBorder="1" applyFont="1">
      <alignment horizontal="left" readingOrder="0"/>
    </xf>
    <xf borderId="1" fillId="2" fontId="43" numFmtId="0" xfId="0" applyAlignment="1" applyBorder="1" applyFont="1">
      <alignment horizontal="left" readingOrder="0"/>
    </xf>
    <xf borderId="1" fillId="2" fontId="78" numFmtId="0" xfId="0" applyAlignment="1" applyBorder="1" applyFont="1">
      <alignment horizontal="left" readingOrder="0"/>
    </xf>
    <xf borderId="0" fillId="2" fontId="86" numFmtId="0" xfId="0" applyAlignment="1" applyFont="1">
      <alignment readingOrder="0"/>
    </xf>
    <xf borderId="1" fillId="25" fontId="42" numFmtId="0" xfId="0" applyAlignment="1" applyBorder="1" applyFill="1" applyFont="1">
      <alignment horizontal="center" readingOrder="0"/>
    </xf>
    <xf borderId="1" fillId="25" fontId="41" numFmtId="20" xfId="0" applyAlignment="1" applyBorder="1" applyFont="1" applyNumberFormat="1">
      <alignment horizontal="center" readingOrder="0"/>
    </xf>
    <xf borderId="1" fillId="25" fontId="41" numFmtId="165" xfId="0" applyAlignment="1" applyBorder="1" applyFont="1" applyNumberFormat="1">
      <alignment horizontal="center" readingOrder="0"/>
    </xf>
    <xf borderId="1" fillId="23" fontId="41" numFmtId="20" xfId="0" applyAlignment="1" applyBorder="1" applyFont="1" applyNumberFormat="1">
      <alignment horizontal="center" readingOrder="0"/>
    </xf>
    <xf borderId="1" fillId="23" fontId="42" numFmtId="0" xfId="0" applyAlignment="1" applyBorder="1" applyFont="1">
      <alignment horizontal="center" readingOrder="0"/>
    </xf>
    <xf borderId="1" fillId="4" fontId="42" numFmtId="0" xfId="0" applyAlignment="1" applyBorder="1" applyFont="1">
      <alignment horizontal="center" readingOrder="0"/>
    </xf>
    <xf borderId="1" fillId="26" fontId="42" numFmtId="0" xfId="0" applyAlignment="1" applyBorder="1" applyFill="1" applyFont="1">
      <alignment horizontal="center" readingOrder="0"/>
    </xf>
    <xf borderId="1" fillId="2" fontId="41" numFmtId="0" xfId="0" applyAlignment="1" applyBorder="1" applyFont="1">
      <alignment horizontal="center" readingOrder="0"/>
    </xf>
    <xf borderId="3" fillId="24" fontId="79" numFmtId="0" xfId="0" applyAlignment="1" applyBorder="1" applyFont="1">
      <alignment horizontal="center"/>
    </xf>
    <xf borderId="1" fillId="24" fontId="89" numFmtId="0" xfId="0" applyAlignment="1" applyBorder="1" applyFont="1">
      <alignment horizontal="left"/>
    </xf>
    <xf borderId="1" fillId="24" fontId="89" numFmtId="0" xfId="0" applyBorder="1" applyFont="1"/>
    <xf borderId="1" fillId="24" fontId="90" numFmtId="0" xfId="0" applyBorder="1" applyFont="1"/>
    <xf borderId="1" fillId="24" fontId="78" numFmtId="20" xfId="0" applyAlignment="1" applyBorder="1" applyFont="1" applyNumberFormat="1">
      <alignment horizontal="center" readingOrder="0"/>
    </xf>
    <xf borderId="0" fillId="17" fontId="86" numFmtId="0" xfId="0" applyAlignment="1" applyFont="1">
      <alignment readingOrder="0"/>
    </xf>
    <xf borderId="0" fillId="17" fontId="3" numFmtId="0" xfId="0" applyFont="1"/>
    <xf borderId="0" fillId="17" fontId="3" numFmtId="0" xfId="0" applyAlignment="1" applyFont="1">
      <alignment readingOrder="0"/>
    </xf>
    <xf borderId="10" fillId="2" fontId="70" numFmtId="0" xfId="0" applyAlignment="1" applyBorder="1" applyFont="1">
      <alignment horizontal="left" readingOrder="0"/>
    </xf>
    <xf borderId="0" fillId="2" fontId="91" numFmtId="0" xfId="0" applyAlignment="1" applyFont="1">
      <alignment horizontal="center" readingOrder="0"/>
    </xf>
    <xf borderId="0" fillId="2" fontId="92" numFmtId="0" xfId="0" applyAlignment="1" applyFont="1">
      <alignment horizontal="left" readingOrder="0"/>
    </xf>
    <xf borderId="0" fillId="2" fontId="91" numFmtId="0" xfId="0" applyAlignment="1" applyFont="1">
      <alignment horizontal="left" readingOrder="0"/>
    </xf>
    <xf borderId="8" fillId="2" fontId="92" numFmtId="0" xfId="0" applyAlignment="1" applyBorder="1" applyFont="1">
      <alignment horizontal="left" readingOrder="0"/>
    </xf>
    <xf borderId="0" fillId="2" fontId="75" numFmtId="0" xfId="0" applyAlignment="1" applyFont="1">
      <alignment horizontal="left" readingOrder="0"/>
    </xf>
    <xf borderId="0" fillId="2" fontId="80" numFmtId="0" xfId="0" applyAlignment="1" applyFont="1">
      <alignment horizontal="center" readingOrder="0"/>
    </xf>
    <xf borderId="2" fillId="2" fontId="91" numFmtId="0" xfId="0" applyAlignment="1" applyBorder="1" applyFont="1">
      <alignment horizontal="center" readingOrder="0"/>
    </xf>
    <xf borderId="2" fillId="17" fontId="92" numFmtId="0" xfId="0" applyAlignment="1" applyBorder="1" applyFont="1">
      <alignment horizontal="center" readingOrder="0"/>
    </xf>
    <xf borderId="8" fillId="27" fontId="65" numFmtId="0" xfId="0" applyAlignment="1" applyBorder="1" applyFill="1" applyFont="1">
      <alignment horizontal="center" readingOrder="0"/>
    </xf>
    <xf borderId="0" fillId="27" fontId="65" numFmtId="0" xfId="0" applyAlignment="1" applyFont="1">
      <alignment horizontal="center" readingOrder="0"/>
    </xf>
    <xf borderId="0" fillId="17" fontId="80" numFmtId="0" xfId="0" applyAlignment="1" applyFont="1">
      <alignment horizontal="center"/>
    </xf>
    <xf borderId="1" fillId="2" fontId="93" numFmtId="0" xfId="0" applyAlignment="1" applyBorder="1" applyFont="1">
      <alignment horizontal="center" readingOrder="0"/>
    </xf>
    <xf borderId="1" fillId="2" fontId="94" numFmtId="0" xfId="0" applyAlignment="1" applyBorder="1" applyFont="1">
      <alignment horizontal="center" readingOrder="0"/>
    </xf>
    <xf borderId="1" fillId="2" fontId="92" numFmtId="0" xfId="0" applyAlignment="1" applyBorder="1" applyFont="1">
      <alignment horizontal="left" readingOrder="0"/>
    </xf>
    <xf borderId="2" fillId="2" fontId="92" numFmtId="0" xfId="0" applyAlignment="1" applyBorder="1" applyFont="1">
      <alignment horizontal="left" readingOrder="0"/>
    </xf>
    <xf borderId="3" fillId="2" fontId="65" numFmtId="0" xfId="0" applyAlignment="1" applyBorder="1" applyFont="1">
      <alignment horizontal="center" readingOrder="0"/>
    </xf>
    <xf borderId="1" fillId="2" fontId="75" numFmtId="0" xfId="0" applyAlignment="1" applyBorder="1" applyFont="1">
      <alignment horizontal="left" readingOrder="0"/>
    </xf>
    <xf borderId="1" fillId="2" fontId="65" numFmtId="0" xfId="0" applyAlignment="1" applyBorder="1" applyFont="1">
      <alignment horizontal="left" readingOrder="0"/>
    </xf>
    <xf borderId="1" fillId="2" fontId="65" numFmtId="0" xfId="0" applyAlignment="1" applyBorder="1" applyFont="1">
      <alignment horizontal="center" readingOrder="0"/>
    </xf>
    <xf borderId="1" fillId="2" fontId="64" numFmtId="0" xfId="0" applyAlignment="1" applyBorder="1" applyFont="1">
      <alignment horizontal="left" readingOrder="0"/>
    </xf>
    <xf borderId="1" fillId="25" fontId="91" numFmtId="0" xfId="0" applyAlignment="1" applyBorder="1" applyFont="1">
      <alignment horizontal="center" readingOrder="0"/>
    </xf>
    <xf borderId="1" fillId="25" fontId="65" numFmtId="4" xfId="0" applyAlignment="1" applyBorder="1" applyFont="1" applyNumberFormat="1">
      <alignment horizontal="center" readingOrder="0"/>
    </xf>
    <xf borderId="1" fillId="25" fontId="95" numFmtId="0" xfId="0" applyAlignment="1" applyBorder="1" applyFont="1">
      <alignment horizontal="center" readingOrder="0"/>
    </xf>
    <xf borderId="1" fillId="25" fontId="96" numFmtId="0" xfId="0" applyAlignment="1" applyBorder="1" applyFont="1">
      <alignment horizontal="center" readingOrder="0"/>
    </xf>
    <xf borderId="1" fillId="2" fontId="75" numFmtId="0" xfId="0" applyAlignment="1" applyBorder="1" applyFont="1">
      <alignment horizontal="center" readingOrder="0"/>
    </xf>
    <xf borderId="2" fillId="27" fontId="75" numFmtId="0" xfId="0" applyAlignment="1" applyBorder="1" applyFont="1">
      <alignment horizontal="center" readingOrder="0"/>
    </xf>
    <xf borderId="1" fillId="23" fontId="65" numFmtId="4" xfId="0" applyAlignment="1" applyBorder="1" applyFont="1" applyNumberFormat="1">
      <alignment horizontal="center" readingOrder="0"/>
    </xf>
    <xf borderId="1" fillId="23" fontId="95" numFmtId="0" xfId="0" applyAlignment="1" applyBorder="1" applyFont="1">
      <alignment horizontal="center" readingOrder="0"/>
    </xf>
    <xf borderId="1" fillId="23" fontId="96" numFmtId="0" xfId="0" applyAlignment="1" applyBorder="1" applyFont="1">
      <alignment horizontal="center" readingOrder="0"/>
    </xf>
    <xf borderId="3" fillId="27" fontId="79" numFmtId="0" xfId="0" applyAlignment="1" applyBorder="1" applyFont="1">
      <alignment horizontal="center"/>
    </xf>
    <xf borderId="1" fillId="27" fontId="89" numFmtId="0" xfId="0" applyAlignment="1" applyBorder="1" applyFont="1">
      <alignment horizontal="left"/>
    </xf>
    <xf borderId="1" fillId="27" fontId="89" numFmtId="0" xfId="0" applyBorder="1" applyFont="1"/>
    <xf borderId="1" fillId="8" fontId="79" numFmtId="0" xfId="0" applyAlignment="1" applyBorder="1" applyFont="1">
      <alignment horizontal="center"/>
    </xf>
    <xf borderId="1" fillId="27" fontId="64" numFmtId="4" xfId="0" applyAlignment="1" applyBorder="1" applyFont="1" applyNumberFormat="1">
      <alignment horizontal="center" readingOrder="0"/>
    </xf>
    <xf borderId="1" fillId="27" fontId="65" numFmtId="4" xfId="0" applyAlignment="1" applyBorder="1" applyFont="1" applyNumberFormat="1">
      <alignment horizontal="center" readingOrder="0"/>
    </xf>
    <xf borderId="1" fillId="28" fontId="64" numFmtId="4" xfId="0" applyAlignment="1" applyBorder="1" applyFill="1" applyFont="1" applyNumberFormat="1">
      <alignment horizontal="center" readingOrder="0"/>
    </xf>
    <xf borderId="1" fillId="8" fontId="35" numFmtId="4" xfId="0" applyAlignment="1" applyBorder="1" applyFont="1" applyNumberFormat="1">
      <alignment horizontal="center"/>
    </xf>
    <xf borderId="0" fillId="27" fontId="79" numFmtId="0" xfId="0" applyAlignment="1" applyFont="1">
      <alignment horizontal="center"/>
    </xf>
    <xf borderId="1" fillId="27" fontId="79" numFmtId="0" xfId="0" applyAlignment="1" applyBorder="1" applyFont="1">
      <alignment horizontal="center"/>
    </xf>
    <xf borderId="1" fillId="27" fontId="35" numFmtId="4" xfId="0" applyAlignment="1" applyBorder="1" applyFont="1" applyNumberFormat="1">
      <alignment horizontal="center"/>
    </xf>
    <xf borderId="1" fillId="7" fontId="79" numFmtId="0" xfId="0" applyAlignment="1" applyBorder="1" applyFont="1">
      <alignment horizontal="center"/>
    </xf>
    <xf borderId="1" fillId="7" fontId="64" numFmtId="4" xfId="0" applyAlignment="1" applyBorder="1" applyFont="1" applyNumberFormat="1">
      <alignment horizontal="center" readingOrder="0"/>
    </xf>
    <xf borderId="0" fillId="17" fontId="80" numFmtId="0" xfId="0" applyAlignment="1" applyFont="1">
      <alignment horizontal="center" readingOrder="0"/>
    </xf>
    <xf borderId="1" fillId="12" fontId="79" numFmtId="0" xfId="0" applyAlignment="1" applyBorder="1" applyFont="1">
      <alignment horizontal="center"/>
    </xf>
    <xf borderId="1" fillId="12" fontId="35" numFmtId="4" xfId="0" applyAlignment="1" applyBorder="1" applyFont="1" applyNumberFormat="1">
      <alignment horizontal="center"/>
    </xf>
    <xf borderId="1" fillId="9" fontId="64" numFmtId="4" xfId="0" applyAlignment="1" applyBorder="1" applyFont="1" applyNumberFormat="1">
      <alignment horizontal="center" readingOrder="0"/>
    </xf>
    <xf borderId="1" fillId="9" fontId="79" numFmtId="0" xfId="0" applyAlignment="1" applyBorder="1" applyFont="1">
      <alignment horizontal="center"/>
    </xf>
    <xf borderId="1" fillId="25" fontId="97" numFmtId="0" xfId="0" applyAlignment="1" applyBorder="1" applyFont="1">
      <alignment horizontal="center" readingOrder="0"/>
    </xf>
    <xf borderId="1" fillId="25" fontId="98" numFmtId="4" xfId="0" applyAlignment="1" applyBorder="1" applyFont="1" applyNumberFormat="1">
      <alignment horizontal="center" readingOrder="0"/>
    </xf>
    <xf borderId="1" fillId="25" fontId="99" numFmtId="0" xfId="0" applyAlignment="1" applyBorder="1" applyFont="1">
      <alignment horizontal="center" readingOrder="0"/>
    </xf>
    <xf borderId="1" fillId="25" fontId="100" numFmtId="0" xfId="0" applyAlignment="1" applyBorder="1" applyFont="1">
      <alignment horizontal="center" readingOrder="0"/>
    </xf>
    <xf borderId="1" fillId="2" fontId="101" numFmtId="0" xfId="0" applyAlignment="1" applyBorder="1" applyFont="1">
      <alignment horizontal="center" readingOrder="0"/>
    </xf>
    <xf borderId="2" fillId="27" fontId="101" numFmtId="0" xfId="0" applyAlignment="1" applyBorder="1" applyFont="1">
      <alignment horizontal="center" readingOrder="0"/>
    </xf>
    <xf borderId="1" fillId="23" fontId="98" numFmtId="4" xfId="0" applyAlignment="1" applyBorder="1" applyFont="1" applyNumberFormat="1">
      <alignment horizontal="center" readingOrder="0"/>
    </xf>
    <xf borderId="1" fillId="23" fontId="99" numFmtId="0" xfId="0" applyAlignment="1" applyBorder="1" applyFont="1">
      <alignment horizontal="center" readingOrder="0"/>
    </xf>
    <xf borderId="1" fillId="23" fontId="100" numFmtId="0" xfId="0" applyAlignment="1" applyBorder="1" applyFont="1">
      <alignment horizontal="center" readingOrder="0"/>
    </xf>
    <xf borderId="3" fillId="27" fontId="102" numFmtId="0" xfId="0" applyAlignment="1" applyBorder="1" applyFont="1">
      <alignment horizontal="center"/>
    </xf>
    <xf borderId="1" fillId="27" fontId="103" numFmtId="0" xfId="0" applyAlignment="1" applyBorder="1" applyFont="1">
      <alignment horizontal="left"/>
    </xf>
    <xf borderId="1" fillId="27" fontId="103" numFmtId="0" xfId="0" applyBorder="1" applyFont="1"/>
    <xf borderId="1" fillId="27" fontId="102" numFmtId="0" xfId="0" applyAlignment="1" applyBorder="1" applyFont="1">
      <alignment horizontal="center"/>
    </xf>
    <xf borderId="1" fillId="27" fontId="104" numFmtId="4" xfId="0" applyAlignment="1" applyBorder="1" applyFont="1" applyNumberFormat="1">
      <alignment horizontal="center" readingOrder="0"/>
    </xf>
    <xf borderId="1" fillId="27" fontId="98" numFmtId="4" xfId="0" applyAlignment="1" applyBorder="1" applyFont="1" applyNumberFormat="1">
      <alignment horizontal="center" readingOrder="0"/>
    </xf>
    <xf borderId="1" fillId="28" fontId="104" numFmtId="4" xfId="0" applyAlignment="1" applyBorder="1" applyFont="1" applyNumberFormat="1">
      <alignment horizontal="center" readingOrder="0"/>
    </xf>
    <xf borderId="1" fillId="14" fontId="79" numFmtId="0" xfId="0" applyAlignment="1" applyBorder="1" applyFont="1">
      <alignment horizontal="center"/>
    </xf>
    <xf borderId="1" fillId="14" fontId="35" numFmtId="4" xfId="0" applyAlignment="1" applyBorder="1" applyFont="1" applyNumberFormat="1">
      <alignment horizontal="center"/>
    </xf>
    <xf borderId="1" fillId="29" fontId="79" numFmtId="0" xfId="0" applyAlignment="1" applyBorder="1" applyFill="1" applyFont="1">
      <alignment horizontal="center"/>
    </xf>
    <xf borderId="1" fillId="29" fontId="64" numFmtId="4" xfId="0" applyAlignment="1" applyBorder="1" applyFont="1" applyNumberFormat="1">
      <alignment horizontal="center" readingOrder="0"/>
    </xf>
    <xf borderId="1" fillId="25" fontId="65" numFmtId="0" xfId="0" applyAlignment="1" applyBorder="1" applyFont="1">
      <alignment horizontal="center" readingOrder="0"/>
    </xf>
    <xf borderId="1" fillId="23" fontId="65" numFmtId="0" xfId="0" applyAlignment="1" applyBorder="1" applyFont="1">
      <alignment horizontal="center" readingOrder="0"/>
    </xf>
    <xf borderId="1" fillId="29" fontId="79" numFmtId="0" xfId="0" applyAlignment="1" applyBorder="1" applyFont="1">
      <alignment horizontal="center" readingOrder="0"/>
    </xf>
    <xf borderId="1" fillId="27" fontId="64" numFmtId="0" xfId="0" applyAlignment="1" applyBorder="1" applyFont="1">
      <alignment horizontal="center" readingOrder="0"/>
    </xf>
    <xf borderId="1" fillId="27" fontId="65" numFmtId="0" xfId="0" applyAlignment="1" applyBorder="1" applyFont="1">
      <alignment horizontal="center" readingOrder="0"/>
    </xf>
    <xf borderId="1" fillId="29" fontId="64" numFmtId="0" xfId="0" applyAlignment="1" applyBorder="1" applyFont="1">
      <alignment horizontal="center" readingOrder="0"/>
    </xf>
    <xf borderId="1" fillId="27" fontId="35" numFmtId="0" xfId="0" applyAlignment="1" applyBorder="1" applyFont="1">
      <alignment horizontal="center"/>
    </xf>
    <xf borderId="1" fillId="27" fontId="80" numFmtId="0" xfId="0" applyAlignment="1" applyBorder="1" applyFont="1">
      <alignment horizontal="center"/>
    </xf>
    <xf borderId="1" fillId="2" fontId="91" numFmtId="0" xfId="0" applyAlignment="1" applyBorder="1" applyFont="1">
      <alignment horizontal="center" readingOrder="0"/>
    </xf>
    <xf borderId="1" fillId="2" fontId="65" numFmtId="4" xfId="0" applyAlignment="1" applyBorder="1" applyFont="1" applyNumberFormat="1">
      <alignment horizontal="center" readingOrder="0"/>
    </xf>
    <xf borderId="1" fillId="2" fontId="95" numFmtId="0" xfId="0" applyAlignment="1" applyBorder="1" applyFont="1">
      <alignment horizontal="center" readingOrder="0"/>
    </xf>
    <xf borderId="1" fillId="2" fontId="96" numFmtId="0" xfId="0" applyAlignment="1" applyBorder="1" applyFont="1">
      <alignment horizontal="center" readingOrder="0"/>
    </xf>
    <xf borderId="2" fillId="2" fontId="75" numFmtId="0" xfId="0" applyAlignment="1" applyBorder="1" applyFont="1">
      <alignment horizontal="center" readingOrder="0"/>
    </xf>
    <xf borderId="8" fillId="2" fontId="79" numFmtId="0" xfId="0" applyAlignment="1" applyBorder="1" applyFont="1">
      <alignment horizontal="center"/>
    </xf>
    <xf borderId="8" fillId="2" fontId="41" numFmtId="0" xfId="0" applyAlignment="1" applyBorder="1" applyFont="1">
      <alignment horizontal="center"/>
    </xf>
    <xf borderId="3" fillId="2" fontId="79" numFmtId="0" xfId="0" applyAlignment="1" applyBorder="1" applyFont="1">
      <alignment horizontal="center"/>
    </xf>
    <xf borderId="1" fillId="2" fontId="89" numFmtId="0" xfId="0" applyAlignment="1" applyBorder="1" applyFont="1">
      <alignment horizontal="left"/>
    </xf>
    <xf borderId="1" fillId="2" fontId="89" numFmtId="0" xfId="0" applyBorder="1" applyFont="1"/>
    <xf borderId="1" fillId="2" fontId="79" numFmtId="0" xfId="0" applyAlignment="1" applyBorder="1" applyFont="1">
      <alignment horizontal="center"/>
    </xf>
    <xf borderId="1" fillId="2" fontId="64" numFmtId="0" xfId="0" applyAlignment="1" applyBorder="1" applyFont="1">
      <alignment horizontal="center" readingOrder="0"/>
    </xf>
    <xf borderId="0" fillId="2" fontId="64" numFmtId="0" xfId="0" applyAlignment="1" applyFont="1">
      <alignment horizontal="center" readingOrder="0"/>
    </xf>
    <xf borderId="0" fillId="2" fontId="65" numFmtId="0" xfId="0" applyAlignment="1" applyFont="1">
      <alignment horizontal="center" readingOrder="0"/>
    </xf>
    <xf borderId="0" fillId="2" fontId="80" numFmtId="0" xfId="0" applyAlignment="1" applyFont="1">
      <alignment horizontal="center"/>
    </xf>
    <xf borderId="0" fillId="2" fontId="51" numFmtId="0" xfId="0" applyFont="1"/>
    <xf borderId="0" fillId="2" fontId="24" numFmtId="0" xfId="0" applyFont="1"/>
    <xf borderId="0" fillId="2" fontId="3" numFmtId="0" xfId="0" applyAlignment="1" applyFont="1">
      <alignment horizontal="center"/>
    </xf>
    <xf borderId="0" fillId="2" fontId="27" numFmtId="0" xfId="0" applyAlignment="1" applyFont="1">
      <alignment horizontal="center"/>
    </xf>
    <xf borderId="0" fillId="2" fontId="25" numFmtId="0" xfId="0" applyFont="1"/>
    <xf borderId="10" fillId="2" fontId="105" numFmtId="0" xfId="0" applyAlignment="1" applyBorder="1" applyFont="1">
      <alignment horizontal="left" readingOrder="0"/>
    </xf>
    <xf borderId="2" fillId="2" fontId="64" numFmtId="0" xfId="0" applyAlignment="1" applyBorder="1" applyFont="1">
      <alignment horizontal="center" readingOrder="0"/>
    </xf>
    <xf borderId="8" fillId="2" fontId="65" numFmtId="0" xfId="0" applyAlignment="1" applyBorder="1" applyFont="1">
      <alignment horizontal="center" readingOrder="0"/>
    </xf>
    <xf borderId="12" fillId="2" fontId="85" numFmtId="0" xfId="0" applyAlignment="1" applyBorder="1" applyFont="1">
      <alignment horizontal="center" readingOrder="0"/>
    </xf>
    <xf borderId="12" fillId="0" fontId="34" numFmtId="0" xfId="0" applyBorder="1" applyFont="1"/>
    <xf borderId="2" fillId="2" fontId="75" numFmtId="0" xfId="0" applyAlignment="1" applyBorder="1" applyFont="1">
      <alignment horizontal="left" readingOrder="0"/>
    </xf>
    <xf borderId="0" fillId="0" fontId="106" numFmtId="0" xfId="0" applyFont="1"/>
    <xf borderId="2" fillId="2" fontId="64" numFmtId="0" xfId="0" applyAlignment="1" applyBorder="1" applyFont="1">
      <alignment horizontal="left" readingOrder="0"/>
    </xf>
    <xf borderId="2" fillId="17" fontId="107" numFmtId="0" xfId="0" applyAlignment="1" applyBorder="1" applyFont="1">
      <alignment horizontal="center" readingOrder="0"/>
    </xf>
    <xf borderId="1" fillId="2" fontId="107" numFmtId="0" xfId="0" applyAlignment="1" applyBorder="1" applyFont="1">
      <alignment horizontal="center" readingOrder="0"/>
    </xf>
    <xf borderId="8" fillId="30" fontId="75" numFmtId="0" xfId="0" applyAlignment="1" applyBorder="1" applyFill="1" applyFont="1">
      <alignment horizontal="center" readingOrder="0"/>
    </xf>
    <xf borderId="0" fillId="2" fontId="107" numFmtId="0" xfId="0" applyFont="1"/>
    <xf borderId="0" fillId="0" fontId="107" numFmtId="0" xfId="0" applyFont="1"/>
    <xf borderId="1" fillId="2" fontId="92" numFmtId="0" xfId="0" applyAlignment="1" applyBorder="1" applyFont="1">
      <alignment horizontal="center" readingOrder="0"/>
    </xf>
    <xf borderId="3" fillId="5" fontId="75" numFmtId="0" xfId="0" applyAlignment="1" applyBorder="1" applyFont="1">
      <alignment horizontal="left" readingOrder="0"/>
    </xf>
    <xf borderId="1" fillId="5" fontId="75" numFmtId="0" xfId="0" applyAlignment="1" applyBorder="1" applyFont="1">
      <alignment horizontal="left" readingOrder="0"/>
    </xf>
    <xf borderId="1" fillId="5" fontId="75" numFmtId="0" xfId="0" applyAlignment="1" applyBorder="1" applyFont="1">
      <alignment horizontal="center" readingOrder="0"/>
    </xf>
    <xf borderId="1" fillId="5" fontId="64" numFmtId="0" xfId="0" applyAlignment="1" applyBorder="1" applyFont="1">
      <alignment horizontal="center" readingOrder="0"/>
    </xf>
    <xf borderId="1" fillId="5" fontId="64" numFmtId="0" xfId="0" applyAlignment="1" applyBorder="1" applyFont="1">
      <alignment horizontal="left" readingOrder="0"/>
    </xf>
    <xf borderId="0" fillId="2" fontId="62" numFmtId="0" xfId="0" applyFont="1"/>
    <xf borderId="1" fillId="6" fontId="64" numFmtId="0" xfId="0" applyAlignment="1" applyBorder="1" applyFont="1">
      <alignment horizontal="center" readingOrder="0"/>
    </xf>
    <xf borderId="1" fillId="6" fontId="65" numFmtId="4" xfId="0" applyAlignment="1" applyBorder="1" applyFont="1" applyNumberFormat="1">
      <alignment horizontal="center" readingOrder="0"/>
    </xf>
    <xf borderId="1" fillId="6" fontId="108" numFmtId="0" xfId="0" applyAlignment="1" applyBorder="1" applyFont="1">
      <alignment horizontal="center" readingOrder="0"/>
    </xf>
    <xf borderId="1" fillId="6" fontId="65" numFmtId="0" xfId="0" applyAlignment="1" applyBorder="1" applyFont="1">
      <alignment horizontal="center" readingOrder="0"/>
    </xf>
    <xf borderId="1" fillId="6" fontId="75" numFmtId="0" xfId="0" applyAlignment="1" applyBorder="1" applyFont="1">
      <alignment horizontal="center" readingOrder="0"/>
    </xf>
    <xf borderId="3" fillId="6" fontId="85" numFmtId="0" xfId="0" applyBorder="1" applyFont="1"/>
    <xf borderId="1" fillId="6" fontId="85" numFmtId="0" xfId="0" applyBorder="1" applyFont="1"/>
    <xf borderId="1" fillId="6" fontId="89" numFmtId="0" xfId="0" applyAlignment="1" applyBorder="1" applyFont="1">
      <alignment horizontal="left"/>
    </xf>
    <xf borderId="1" fillId="6" fontId="85" numFmtId="0" xfId="0" applyAlignment="1" applyBorder="1" applyFont="1">
      <alignment horizontal="center"/>
    </xf>
    <xf borderId="1" fillId="6" fontId="64" numFmtId="4" xfId="0" applyAlignment="1" applyBorder="1" applyFont="1" applyNumberFormat="1">
      <alignment horizontal="center" readingOrder="0"/>
    </xf>
    <xf borderId="1" fillId="5" fontId="64" numFmtId="4" xfId="0" applyAlignment="1" applyBorder="1" applyFont="1" applyNumberFormat="1">
      <alignment horizontal="center" readingOrder="0"/>
    </xf>
    <xf borderId="0" fillId="2" fontId="62" numFmtId="0" xfId="0" applyAlignment="1" applyFont="1">
      <alignment readingOrder="0"/>
    </xf>
    <xf borderId="0" fillId="4" fontId="2" numFmtId="0" xfId="0" applyFont="1"/>
    <xf borderId="1" fillId="17" fontId="65" numFmtId="4" xfId="0" applyAlignment="1" applyBorder="1" applyFont="1" applyNumberFormat="1">
      <alignment horizontal="center" readingOrder="0"/>
    </xf>
    <xf borderId="1" fillId="17" fontId="108" numFmtId="0" xfId="0" applyAlignment="1" applyBorder="1" applyFont="1">
      <alignment horizontal="center" readingOrder="0"/>
    </xf>
    <xf borderId="1" fillId="17" fontId="65" numFmtId="0" xfId="0" applyAlignment="1" applyBorder="1" applyFont="1">
      <alignment horizontal="center" readingOrder="0"/>
    </xf>
    <xf borderId="3" fillId="5" fontId="85" numFmtId="0" xfId="0" applyBorder="1" applyFont="1"/>
    <xf borderId="1" fillId="5" fontId="85" numFmtId="0" xfId="0" applyBorder="1" applyFont="1"/>
    <xf borderId="1" fillId="5" fontId="89" numFmtId="0" xfId="0" applyAlignment="1" applyBorder="1" applyFont="1">
      <alignment horizontal="left"/>
    </xf>
    <xf borderId="1" fillId="5" fontId="85" numFmtId="0" xfId="0" applyAlignment="1" applyBorder="1" applyFont="1">
      <alignment horizontal="center"/>
    </xf>
    <xf borderId="1" fillId="6" fontId="104" numFmtId="0" xfId="0" applyAlignment="1" applyBorder="1" applyFont="1">
      <alignment horizontal="center" readingOrder="0"/>
    </xf>
    <xf borderId="1" fillId="6" fontId="98" numFmtId="4" xfId="0" applyAlignment="1" applyBorder="1" applyFont="1" applyNumberFormat="1">
      <alignment horizontal="center" readingOrder="0"/>
    </xf>
    <xf borderId="1" fillId="6" fontId="109" numFmtId="0" xfId="0" applyAlignment="1" applyBorder="1" applyFont="1">
      <alignment horizontal="center" readingOrder="0"/>
    </xf>
    <xf borderId="1" fillId="6" fontId="98" numFmtId="0" xfId="0" applyAlignment="1" applyBorder="1" applyFont="1">
      <alignment horizontal="center" readingOrder="0"/>
    </xf>
    <xf borderId="1" fillId="6" fontId="101" numFmtId="0" xfId="0" applyAlignment="1" applyBorder="1" applyFont="1">
      <alignment horizontal="center" readingOrder="0"/>
    </xf>
    <xf borderId="3" fillId="6" fontId="110" numFmtId="0" xfId="0" applyBorder="1" applyFont="1"/>
    <xf borderId="1" fillId="6" fontId="110" numFmtId="0" xfId="0" applyBorder="1" applyFont="1"/>
    <xf borderId="1" fillId="6" fontId="103" numFmtId="0" xfId="0" applyAlignment="1" applyBorder="1" applyFont="1">
      <alignment horizontal="left"/>
    </xf>
    <xf borderId="1" fillId="6" fontId="110" numFmtId="0" xfId="0" applyAlignment="1" applyBorder="1" applyFont="1">
      <alignment horizontal="center"/>
    </xf>
    <xf borderId="1" fillId="6" fontId="104" numFmtId="4" xfId="0" applyAlignment="1" applyBorder="1" applyFont="1" applyNumberFormat="1">
      <alignment horizontal="center" readingOrder="0"/>
    </xf>
    <xf borderId="1" fillId="4" fontId="65" numFmtId="0" xfId="0" applyAlignment="1" applyBorder="1" applyFont="1">
      <alignment horizontal="center" readingOrder="0"/>
    </xf>
    <xf borderId="1" fillId="4" fontId="65" numFmtId="4" xfId="0" applyAlignment="1" applyBorder="1" applyFont="1" applyNumberFormat="1">
      <alignment horizontal="center" readingOrder="0"/>
    </xf>
    <xf borderId="1" fillId="4" fontId="108" numFmtId="0" xfId="0" applyAlignment="1" applyBorder="1" applyFont="1">
      <alignment horizontal="center" readingOrder="0"/>
    </xf>
    <xf borderId="1" fillId="4" fontId="75" numFmtId="0" xfId="0" applyAlignment="1" applyBorder="1" applyFont="1">
      <alignment horizontal="center" readingOrder="0"/>
    </xf>
    <xf borderId="1" fillId="17" fontId="104" numFmtId="0" xfId="0" applyAlignment="1" applyBorder="1" applyFont="1">
      <alignment horizontal="center" readingOrder="0"/>
    </xf>
    <xf borderId="1" fillId="17" fontId="98" numFmtId="4" xfId="0" applyAlignment="1" applyBorder="1" applyFont="1" applyNumberFormat="1">
      <alignment horizontal="center" readingOrder="0"/>
    </xf>
    <xf borderId="1" fillId="17" fontId="109" numFmtId="0" xfId="0" applyAlignment="1" applyBorder="1" applyFont="1">
      <alignment horizontal="center" readingOrder="0"/>
    </xf>
    <xf borderId="1" fillId="17" fontId="98" numFmtId="0" xfId="0" applyAlignment="1" applyBorder="1" applyFont="1">
      <alignment horizontal="center" readingOrder="0"/>
    </xf>
    <xf borderId="3" fillId="5" fontId="110" numFmtId="0" xfId="0" applyBorder="1" applyFont="1"/>
    <xf borderId="1" fillId="5" fontId="110" numFmtId="0" xfId="0" applyBorder="1" applyFont="1"/>
    <xf borderId="1" fillId="5" fontId="103" numFmtId="0" xfId="0" applyAlignment="1" applyBorder="1" applyFont="1">
      <alignment horizontal="left"/>
    </xf>
    <xf borderId="1" fillId="5" fontId="110" numFmtId="0" xfId="0" applyAlignment="1" applyBorder="1" applyFont="1">
      <alignment horizontal="center"/>
    </xf>
    <xf borderId="1" fillId="5" fontId="104" numFmtId="4" xfId="0" applyAlignment="1" applyBorder="1" applyFont="1" applyNumberFormat="1">
      <alignment horizontal="center" readingOrder="0"/>
    </xf>
    <xf borderId="1" fillId="5" fontId="85" numFmtId="0" xfId="0" applyAlignment="1" applyBorder="1" applyFont="1">
      <alignment horizontal="center" readingOrder="0"/>
    </xf>
    <xf borderId="1" fillId="17" fontId="64" numFmtId="0" xfId="0" applyAlignment="1" applyBorder="1" applyFont="1">
      <alignment horizontal="center"/>
    </xf>
    <xf borderId="0" fillId="4" fontId="65" numFmtId="0" xfId="0" applyFont="1"/>
    <xf borderId="0" fillId="5" fontId="75" numFmtId="0" xfId="0" applyFont="1"/>
    <xf borderId="0" fillId="5" fontId="75" numFmtId="0" xfId="0" applyAlignment="1" applyFont="1">
      <alignment horizontal="left"/>
    </xf>
    <xf borderId="0" fillId="5" fontId="75" numFmtId="0" xfId="0" applyAlignment="1" applyFont="1">
      <alignment horizontal="center"/>
    </xf>
    <xf borderId="0" fillId="5" fontId="62" numFmtId="0" xfId="0" applyFont="1"/>
    <xf borderId="0" fillId="0" fontId="65" numFmtId="0" xfId="0" applyFont="1"/>
    <xf borderId="2" fillId="17" fontId="22" numFmtId="0" xfId="0" applyAlignment="1" applyBorder="1" applyFont="1">
      <alignment horizontal="left" readingOrder="0"/>
    </xf>
    <xf borderId="2" fillId="17" fontId="111" numFmtId="0" xfId="0" applyAlignment="1" applyBorder="1" applyFont="1">
      <alignment horizontal="center" readingOrder="0"/>
    </xf>
    <xf borderId="8" fillId="17" fontId="111" numFmtId="0" xfId="0" applyAlignment="1" applyBorder="1" applyFont="1">
      <alignment horizontal="center" readingOrder="0"/>
    </xf>
    <xf borderId="8" fillId="30" fontId="21" numFmtId="0" xfId="0" applyAlignment="1" applyBorder="1" applyFont="1">
      <alignment horizontal="center" readingOrder="0"/>
    </xf>
    <xf borderId="0" fillId="2" fontId="3" numFmtId="0" xfId="0" applyAlignment="1" applyFont="1">
      <alignment horizontal="left" readingOrder="0"/>
    </xf>
    <xf borderId="1" fillId="2" fontId="111" numFmtId="0" xfId="0" applyAlignment="1" applyBorder="1" applyFont="1">
      <alignment horizontal="center" readingOrder="0"/>
    </xf>
    <xf borderId="1" fillId="2" fontId="51" numFmtId="0" xfId="0" applyAlignment="1" applyBorder="1" applyFont="1">
      <alignment horizontal="center" readingOrder="0"/>
    </xf>
    <xf borderId="1" fillId="2" fontId="21" numFmtId="0" xfId="0" applyAlignment="1" applyBorder="1" applyFont="1">
      <alignment horizontal="left" readingOrder="0"/>
    </xf>
    <xf borderId="1" fillId="6" fontId="24" numFmtId="0" xfId="0" applyAlignment="1" applyBorder="1" applyFont="1">
      <alignment horizontal="center" readingOrder="0"/>
    </xf>
    <xf borderId="1" fillId="6" fontId="80" numFmtId="4" xfId="0" applyAlignment="1" applyBorder="1" applyFont="1" applyNumberFormat="1">
      <alignment horizontal="center" readingOrder="0"/>
    </xf>
    <xf borderId="1" fillId="6" fontId="51" numFmtId="4" xfId="0" applyAlignment="1" applyBorder="1" applyFont="1" applyNumberFormat="1">
      <alignment horizontal="center" readingOrder="0"/>
    </xf>
    <xf borderId="1" fillId="6" fontId="20" numFmtId="0" xfId="0" applyBorder="1" applyFont="1"/>
    <xf borderId="1" fillId="6" fontId="17" numFmtId="0" xfId="0" applyBorder="1" applyFont="1"/>
    <xf borderId="1" fillId="6" fontId="17" numFmtId="0" xfId="0" applyAlignment="1" applyBorder="1" applyFont="1">
      <alignment horizontal="left"/>
    </xf>
    <xf borderId="1" fillId="6" fontId="80" numFmtId="0" xfId="0" applyAlignment="1" applyBorder="1" applyFont="1">
      <alignment horizontal="center" readingOrder="0"/>
    </xf>
    <xf borderId="1" fillId="4" fontId="39" numFmtId="0" xfId="0" applyAlignment="1" applyBorder="1" applyFont="1">
      <alignment horizontal="center" readingOrder="0"/>
    </xf>
    <xf borderId="1" fillId="4" fontId="112" numFmtId="4" xfId="0" applyAlignment="1" applyBorder="1" applyFont="1" applyNumberFormat="1">
      <alignment horizontal="center" readingOrder="0"/>
    </xf>
    <xf borderId="1" fillId="4" fontId="113" numFmtId="4" xfId="0" applyAlignment="1" applyBorder="1" applyFont="1" applyNumberFormat="1">
      <alignment horizontal="center" readingOrder="0"/>
    </xf>
    <xf borderId="1" fillId="4" fontId="114" numFmtId="0" xfId="0" applyBorder="1" applyFont="1"/>
    <xf borderId="1" fillId="4" fontId="14" numFmtId="0" xfId="0" applyBorder="1" applyFont="1"/>
    <xf borderId="1" fillId="4" fontId="14" numFmtId="0" xfId="0" applyAlignment="1" applyBorder="1" applyFont="1">
      <alignment horizontal="left"/>
    </xf>
    <xf borderId="1" fillId="4" fontId="80" numFmtId="0" xfId="0" applyAlignment="1" applyBorder="1" applyFont="1">
      <alignment horizontal="center" readingOrder="0"/>
    </xf>
    <xf borderId="1" fillId="9" fontId="24" numFmtId="0" xfId="0" applyAlignment="1" applyBorder="1" applyFont="1">
      <alignment horizontal="center" readingOrder="0"/>
    </xf>
    <xf borderId="1" fillId="9" fontId="80" numFmtId="4" xfId="0" applyAlignment="1" applyBorder="1" applyFont="1" applyNumberFormat="1">
      <alignment horizontal="center" readingOrder="0"/>
    </xf>
    <xf borderId="1" fillId="9" fontId="51" numFmtId="4" xfId="0" applyAlignment="1" applyBorder="1" applyFont="1" applyNumberFormat="1">
      <alignment horizontal="center" readingOrder="0"/>
    </xf>
    <xf borderId="1" fillId="9" fontId="20" numFmtId="0" xfId="0" applyBorder="1" applyFont="1"/>
    <xf borderId="1" fillId="9" fontId="17" numFmtId="0" xfId="0" applyBorder="1" applyFont="1"/>
    <xf borderId="1" fillId="9" fontId="17" numFmtId="0" xfId="0" applyAlignment="1" applyBorder="1" applyFont="1">
      <alignment horizontal="left"/>
    </xf>
    <xf borderId="1" fillId="9" fontId="80" numFmtId="0" xfId="0" applyAlignment="1" applyBorder="1" applyFont="1">
      <alignment horizontal="center" readingOrder="0"/>
    </xf>
    <xf borderId="1" fillId="17" fontId="24" numFmtId="0" xfId="0" applyAlignment="1" applyBorder="1" applyFont="1">
      <alignment horizontal="center" readingOrder="0"/>
    </xf>
    <xf borderId="1" fillId="17" fontId="80" numFmtId="4" xfId="0" applyAlignment="1" applyBorder="1" applyFont="1" applyNumberFormat="1">
      <alignment horizontal="center" readingOrder="0"/>
    </xf>
    <xf borderId="1" fillId="31" fontId="51" numFmtId="4" xfId="0" applyAlignment="1" applyBorder="1" applyFill="1" applyFont="1" applyNumberFormat="1">
      <alignment horizontal="center" readingOrder="0"/>
    </xf>
    <xf borderId="1" fillId="30" fontId="20" numFmtId="0" xfId="0" applyBorder="1" applyFont="1"/>
    <xf borderId="1" fillId="30" fontId="17" numFmtId="0" xfId="0" applyBorder="1" applyFont="1"/>
    <xf borderId="1" fillId="30" fontId="17" numFmtId="0" xfId="0" applyAlignment="1" applyBorder="1" applyFont="1">
      <alignment horizontal="left"/>
    </xf>
    <xf borderId="1" fillId="30" fontId="80" numFmtId="0" xfId="0" applyAlignment="1" applyBorder="1" applyFont="1">
      <alignment horizontal="center" readingOrder="0"/>
    </xf>
    <xf borderId="1" fillId="7" fontId="24" numFmtId="0" xfId="0" applyAlignment="1" applyBorder="1" applyFont="1">
      <alignment horizontal="center" readingOrder="0"/>
    </xf>
    <xf borderId="1" fillId="7" fontId="80" numFmtId="4" xfId="0" applyAlignment="1" applyBorder="1" applyFont="1" applyNumberFormat="1">
      <alignment horizontal="center" readingOrder="0"/>
    </xf>
    <xf borderId="1" fillId="7" fontId="51" numFmtId="4" xfId="0" applyAlignment="1" applyBorder="1" applyFont="1" applyNumberFormat="1">
      <alignment horizontal="center" readingOrder="0"/>
    </xf>
    <xf borderId="1" fillId="7" fontId="20" numFmtId="0" xfId="0" applyBorder="1" applyFont="1"/>
    <xf borderId="1" fillId="7" fontId="17" numFmtId="0" xfId="0" applyBorder="1" applyFont="1"/>
    <xf borderId="1" fillId="7" fontId="17" numFmtId="0" xfId="0" applyAlignment="1" applyBorder="1" applyFont="1">
      <alignment horizontal="left"/>
    </xf>
    <xf borderId="1" fillId="7" fontId="80" numFmtId="0" xfId="0" applyAlignment="1" applyBorder="1" applyFont="1">
      <alignment horizontal="center" readingOrder="0"/>
    </xf>
    <xf borderId="1" fillId="6" fontId="113" numFmtId="4" xfId="0" applyAlignment="1" applyBorder="1" applyFont="1" applyNumberFormat="1">
      <alignment horizontal="center" readingOrder="0"/>
    </xf>
    <xf borderId="1" fillId="17" fontId="39" numFmtId="0" xfId="0" applyAlignment="1" applyBorder="1" applyFont="1">
      <alignment horizontal="center" readingOrder="0"/>
    </xf>
    <xf borderId="1" fillId="17" fontId="112" numFmtId="4" xfId="0" applyAlignment="1" applyBorder="1" applyFont="1" applyNumberFormat="1">
      <alignment horizontal="center" readingOrder="0"/>
    </xf>
    <xf borderId="0" fillId="2" fontId="115" numFmtId="0" xfId="0" applyFont="1"/>
    <xf borderId="0" fillId="2" fontId="115" numFmtId="0" xfId="0" applyAlignment="1" applyFont="1">
      <alignment horizontal="left"/>
    </xf>
  </cellXfs>
  <cellStyles count="1">
    <cellStyle xfId="0" name="Normal" builtinId="0"/>
  </cellStyles>
  <dxfs count="2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A4C2F4"/>
          <bgColor rgb="FFA4C2F4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  <dxf>
      <font/>
      <fill>
        <patternFill patternType="solid">
          <fgColor rgb="FFEAD1DC"/>
          <bgColor rgb="FFEAD1DC"/>
        </patternFill>
      </fill>
      <border/>
    </dxf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D5A6BD"/>
          <bgColor rgb="FFD5A6BD"/>
        </patternFill>
      </fill>
      <border/>
    </dxf>
    <dxf>
      <font/>
      <fill>
        <patternFill patternType="solid">
          <fgColor rgb="FF9FC5E8"/>
          <bgColor rgb="FF9FC5E8"/>
        </patternFill>
      </fill>
      <border/>
    </dxf>
    <dxf>
      <font/>
      <fill>
        <patternFill patternType="solid">
          <fgColor rgb="FFF1C232"/>
          <bgColor rgb="FFF1C232"/>
        </patternFill>
      </fill>
      <border/>
    </dxf>
    <dxf>
      <font/>
      <fill>
        <patternFill patternType="solid">
          <fgColor rgb="FF6AA84F"/>
          <bgColor rgb="FF6AA84F"/>
        </patternFill>
      </fill>
      <border/>
    </dxf>
    <dxf>
      <font/>
      <fill>
        <patternFill patternType="solid">
          <fgColor rgb="FF3C78D8"/>
          <bgColor rgb="FF3C78D8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1url.cz/@Pohofest-neon-show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1url.cz/@Pohofest-auto-srazu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11.0"/>
    <col customWidth="1" min="3" max="3" width="8.0"/>
    <col customWidth="1" min="4" max="4" width="9.13"/>
    <col customWidth="1" min="5" max="5" width="5.5"/>
    <col customWidth="1" min="6" max="6" width="4.88"/>
    <col customWidth="1" min="7" max="7" width="20.38"/>
    <col customWidth="1" min="8" max="8" width="18.38"/>
    <col customWidth="1" min="9" max="9" width="19.38"/>
    <col customWidth="1" min="10" max="10" width="6.25"/>
    <col customWidth="1" min="11" max="14" width="3.63"/>
    <col customWidth="1" min="15" max="15" width="5.25"/>
    <col customWidth="1" min="16" max="19" width="3.63"/>
    <col customWidth="1" min="20" max="20" width="15.0"/>
  </cols>
  <sheetData>
    <row r="1" ht="30.75" customHeight="1">
      <c r="A1" s="1" t="s">
        <v>0</v>
      </c>
      <c r="H1" s="2" t="s">
        <v>1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ht="18.0" customHeight="1">
      <c r="A2" s="4" t="s">
        <v>2</v>
      </c>
      <c r="B2" s="5" t="s">
        <v>3</v>
      </c>
      <c r="C2" s="6" t="str">
        <f>'Zručnost poř.'!AA4</f>
        <v>čas 1</v>
      </c>
      <c r="D2" s="7" t="s">
        <v>4</v>
      </c>
      <c r="E2" s="8" t="str">
        <f>'Zručnost poř.'!A4</f>
        <v>číslo</v>
      </c>
      <c r="F2" s="9" t="s">
        <v>5</v>
      </c>
      <c r="G2" s="10" t="str">
        <f>'Zručnost poř.'!W4</f>
        <v>jméno</v>
      </c>
      <c r="H2" s="10" t="str">
        <f>'Zručnost poř.'!X4</f>
        <v>nick</v>
      </c>
      <c r="I2" s="11" t="str">
        <f>'Zručnost poř.'!Y4</f>
        <v>auto</v>
      </c>
      <c r="J2" s="12" t="str">
        <f>'Zručnost poř.'!B4</f>
        <v>čas 1</v>
      </c>
      <c r="K2" s="12" t="str">
        <f>'Zručnost poř.'!C4</f>
        <v>kužel
1-20</v>
      </c>
      <c r="L2" s="13" t="str">
        <f>'Zručnost poř.'!D4</f>
        <v>miska
1-3</v>
      </c>
      <c r="M2" s="12" t="str">
        <f>'Zručnost poř.'!E4</f>
        <v>garáž
1-5</v>
      </c>
      <c r="N2" s="12" t="str">
        <f>'Zručnost poř.'!F4</f>
        <v>dřevo
1-2</v>
      </c>
      <c r="O2" s="14" t="str">
        <f>'Zručnost poř.'!L4</f>
        <v>čas 2</v>
      </c>
      <c r="P2" s="14" t="str">
        <f>'Zručnost poř.'!M4</f>
        <v>kužel
1-20</v>
      </c>
      <c r="Q2" s="14" t="str">
        <f>'Zručnost poř.'!N4</f>
        <v>miska
1-3</v>
      </c>
      <c r="R2" s="14" t="str">
        <f>'Zručnost poř.'!O4</f>
        <v>garáž
1-5</v>
      </c>
      <c r="S2" s="14" t="str">
        <f>'Zručnost poř.'!P4</f>
        <v>dřevo
1-2</v>
      </c>
      <c r="T2" s="15" t="s">
        <v>6</v>
      </c>
      <c r="U2" s="16" t="s">
        <v>7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ht="19.5" customHeight="1">
      <c r="A3" s="17">
        <f>'Zručnost poř.'!AE5</f>
        <v>4.16</v>
      </c>
      <c r="B3" s="18">
        <f>'Zručnost poř.'!AF5</f>
        <v>52.08</v>
      </c>
      <c r="C3" s="19">
        <f>'Zručnost poř.'!AA5</f>
        <v>56.24</v>
      </c>
      <c r="D3" s="19">
        <f>'Zručnost poř.'!AB5</f>
        <v>52.08</v>
      </c>
      <c r="E3" s="20">
        <f>'Zručnost poř.'!A5</f>
        <v>37</v>
      </c>
      <c r="F3" s="21" t="str">
        <f>'Zručnost poř.'!Z5</f>
        <v>Z1</v>
      </c>
      <c r="G3" s="22" t="str">
        <f>'Zručnost poř.'!W5</f>
        <v>Ladislav Štěpán</v>
      </c>
      <c r="H3" s="22" t="str">
        <f>'Zručnost poř.'!X5</f>
        <v>Láďa k</v>
      </c>
      <c r="I3" s="23" t="str">
        <f>'Zručnost poř.'!Y5</f>
        <v>Škoda 105 prcek</v>
      </c>
      <c r="J3" s="24">
        <f>'Zručnost poř.'!B5</f>
        <v>56.24</v>
      </c>
      <c r="K3" s="25">
        <f>'Zručnost poř.'!C5</f>
        <v>0</v>
      </c>
      <c r="L3" s="25">
        <f>'Zručnost poř.'!D5</f>
        <v>0</v>
      </c>
      <c r="M3" s="25">
        <f>'Zručnost poř.'!E5</f>
        <v>0</v>
      </c>
      <c r="N3" s="25">
        <f>'Zručnost poř.'!F5</f>
        <v>0</v>
      </c>
      <c r="O3" s="24">
        <f>'Zručnost poř.'!L5</f>
        <v>52.08</v>
      </c>
      <c r="P3" s="25">
        <f>'Zručnost poř.'!M5</f>
        <v>0</v>
      </c>
      <c r="Q3" s="25">
        <f>'Zručnost poř.'!N5</f>
        <v>0</v>
      </c>
      <c r="R3" s="25">
        <f>'Zručnost poř.'!O5</f>
        <v>0</v>
      </c>
      <c r="S3" s="25">
        <f>'Zručnost poř.'!P5</f>
        <v>0</v>
      </c>
      <c r="T3" s="26"/>
      <c r="U3" s="27" t="str">
        <f>'Zručnost poř.'!AG5</f>
        <v/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ht="19.5" customHeight="1">
      <c r="A4" s="28">
        <f>'Zručnost poř.'!AE6</f>
        <v>14.26</v>
      </c>
      <c r="B4" s="29">
        <f>'Zručnost poř.'!AF6</f>
        <v>52.65</v>
      </c>
      <c r="C4" s="30">
        <f>'Zručnost poř.'!AA6</f>
        <v>66.91</v>
      </c>
      <c r="D4" s="30">
        <f>'Zručnost poř.'!AB6</f>
        <v>52.65</v>
      </c>
      <c r="E4" s="31">
        <f>'Zručnost poř.'!A6</f>
        <v>38</v>
      </c>
      <c r="F4" s="32" t="str">
        <f>'Zručnost poř.'!Z6</f>
        <v>Z1</v>
      </c>
      <c r="G4" s="33" t="str">
        <f>'Zručnost poř.'!W6</f>
        <v>Ladislav Štěpán</v>
      </c>
      <c r="H4" s="33" t="str">
        <f>'Zručnost poř.'!X6</f>
        <v>Láďa k</v>
      </c>
      <c r="I4" s="34" t="str">
        <f>'Zručnost poř.'!Y6</f>
        <v>Škoda 125l</v>
      </c>
      <c r="J4" s="35">
        <f>'Zručnost poř.'!B6</f>
        <v>58.91</v>
      </c>
      <c r="K4" s="36">
        <f>'Zručnost poř.'!C6</f>
        <v>0</v>
      </c>
      <c r="L4" s="36">
        <f>'Zručnost poř.'!D6</f>
        <v>1</v>
      </c>
      <c r="M4" s="36">
        <f>'Zručnost poř.'!E6</f>
        <v>0</v>
      </c>
      <c r="N4" s="36">
        <f>'Zručnost poř.'!F6</f>
        <v>0</v>
      </c>
      <c r="O4" s="35">
        <f>'Zručnost poř.'!L6</f>
        <v>52.65</v>
      </c>
      <c r="P4" s="36">
        <f>'Zručnost poř.'!M6</f>
        <v>0</v>
      </c>
      <c r="Q4" s="36">
        <f>'Zručnost poř.'!N6</f>
        <v>0</v>
      </c>
      <c r="R4" s="36">
        <f>'Zručnost poř.'!O6</f>
        <v>0</v>
      </c>
      <c r="S4" s="36">
        <f>'Zručnost poř.'!P6</f>
        <v>0</v>
      </c>
      <c r="T4" s="26"/>
      <c r="U4" s="27" t="str">
        <f>'Zručnost poř.'!AG6</f>
        <v/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ht="19.5" customHeight="1">
      <c r="A5" s="28">
        <f>'Zručnost poř.'!AE9</f>
        <v>0.81</v>
      </c>
      <c r="B5" s="29">
        <f>'Zručnost poř.'!AF9</f>
        <v>55.75</v>
      </c>
      <c r="C5" s="30">
        <f>'Zručnost poř.'!AA9</f>
        <v>56.56</v>
      </c>
      <c r="D5" s="30">
        <f>'Zručnost poř.'!AB9</f>
        <v>55.75</v>
      </c>
      <c r="E5" s="31">
        <f>'Zručnost poř.'!A9</f>
        <v>116</v>
      </c>
      <c r="F5" s="32" t="str">
        <f>'Zručnost poř.'!Z9</f>
        <v>Z1</v>
      </c>
      <c r="G5" s="33" t="str">
        <f>'Zručnost poř.'!W9</f>
        <v>ondřej klimeš</v>
      </c>
      <c r="H5" s="33" t="str">
        <f>'Zručnost poř.'!X9</f>
        <v>klíma</v>
      </c>
      <c r="I5" s="34">
        <f>'Zručnost poř.'!Y9</f>
        <v>130</v>
      </c>
      <c r="J5" s="35">
        <f>'Zručnost poř.'!B9</f>
        <v>56.56</v>
      </c>
      <c r="K5" s="36">
        <f>'Zručnost poř.'!C9</f>
        <v>0</v>
      </c>
      <c r="L5" s="36">
        <f>'Zručnost poř.'!D9</f>
        <v>0</v>
      </c>
      <c r="M5" s="36">
        <f>'Zručnost poř.'!E9</f>
        <v>0</v>
      </c>
      <c r="N5" s="36">
        <f>'Zručnost poř.'!F9</f>
        <v>0</v>
      </c>
      <c r="O5" s="35">
        <f>'Zručnost poř.'!L9</f>
        <v>50.75</v>
      </c>
      <c r="P5" s="36">
        <f>'Zručnost poř.'!M9</f>
        <v>1</v>
      </c>
      <c r="Q5" s="36">
        <f>'Zručnost poř.'!N9</f>
        <v>0</v>
      </c>
      <c r="R5" s="36">
        <f>'Zručnost poř.'!O9</f>
        <v>0</v>
      </c>
      <c r="S5" s="36">
        <f>'Zručnost poř.'!P9</f>
        <v>0</v>
      </c>
      <c r="T5" s="26"/>
      <c r="U5" s="27" t="str">
        <f>'Zručnost poř.'!AG7</f>
        <v/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ht="19.5" customHeight="1">
      <c r="A6" s="28">
        <f>'Zručnost poř.'!AE8</f>
        <v>3.99</v>
      </c>
      <c r="B6" s="29">
        <f>'Zručnost poř.'!AF8</f>
        <v>55.83</v>
      </c>
      <c r="C6" s="30">
        <f>'Zručnost poř.'!AA8</f>
        <v>59.82</v>
      </c>
      <c r="D6" s="30">
        <f>'Zručnost poř.'!AB8</f>
        <v>55.83</v>
      </c>
      <c r="E6" s="31">
        <f>'Zručnost poř.'!A8</f>
        <v>76</v>
      </c>
      <c r="F6" s="32" t="str">
        <f>'Zručnost poř.'!Z8</f>
        <v>Z1</v>
      </c>
      <c r="G6" s="33" t="str">
        <f>'Zručnost poř.'!W8</f>
        <v>Lukáš Kryštof</v>
      </c>
      <c r="H6" s="33" t="str">
        <f>'Zručnost poř.'!X8</f>
        <v>František Koudelka</v>
      </c>
      <c r="I6" s="34" t="str">
        <f>'Zručnost poř.'!Y8</f>
        <v>Škoda 120L</v>
      </c>
      <c r="J6" s="35">
        <f>'Zručnost poř.'!B8</f>
        <v>59.82</v>
      </c>
      <c r="K6" s="36">
        <f>'Zručnost poř.'!C8</f>
        <v>0</v>
      </c>
      <c r="L6" s="36">
        <f>'Zručnost poř.'!D8</f>
        <v>0</v>
      </c>
      <c r="M6" s="36">
        <f>'Zručnost poř.'!E8</f>
        <v>0</v>
      </c>
      <c r="N6" s="36">
        <f>'Zručnost poř.'!F8</f>
        <v>0</v>
      </c>
      <c r="O6" s="35">
        <f>'Zručnost poř.'!L8</f>
        <v>55.83</v>
      </c>
      <c r="P6" s="36">
        <f>'Zručnost poř.'!M8</f>
        <v>0</v>
      </c>
      <c r="Q6" s="36">
        <f>'Zručnost poř.'!N8</f>
        <v>0</v>
      </c>
      <c r="R6" s="36">
        <f>'Zručnost poř.'!O8</f>
        <v>0</v>
      </c>
      <c r="S6" s="36">
        <f>'Zručnost poř.'!P8</f>
        <v>0</v>
      </c>
      <c r="T6" s="26"/>
      <c r="U6" s="27" t="str">
        <f>'Zručnost poř.'!AG8</f>
        <v/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ht="19.5" customHeight="1">
      <c r="A7" s="28">
        <f>'Zručnost poř.'!AE7</f>
        <v>10.99</v>
      </c>
      <c r="B7" s="29">
        <f>'Zručnost poř.'!AF7</f>
        <v>57.55</v>
      </c>
      <c r="C7" s="30">
        <f>'Zručnost poř.'!AA7</f>
        <v>68.54</v>
      </c>
      <c r="D7" s="30">
        <f>'Zručnost poř.'!AB7</f>
        <v>57.55</v>
      </c>
      <c r="E7" s="31">
        <f>'Zručnost poř.'!A7</f>
        <v>46</v>
      </c>
      <c r="F7" s="32" t="str">
        <f>'Zručnost poř.'!Z7</f>
        <v>Z1</v>
      </c>
      <c r="G7" s="33" t="str">
        <f>'Zručnost poř.'!W7</f>
        <v>Tomáš Pelikán</v>
      </c>
      <c r="H7" s="33" t="str">
        <f>'Zručnost poř.'!X7</f>
        <v>Tom</v>
      </c>
      <c r="I7" s="34" t="str">
        <f>'Zručnost poř.'!Y7</f>
        <v>Škoda 130</v>
      </c>
      <c r="J7" s="35">
        <f>'Zručnost poř.'!B7</f>
        <v>60.54</v>
      </c>
      <c r="K7" s="36">
        <f>'Zručnost poř.'!C7</f>
        <v>0</v>
      </c>
      <c r="L7" s="36">
        <f>'Zručnost poř.'!D7</f>
        <v>1</v>
      </c>
      <c r="M7" s="36">
        <f>'Zručnost poř.'!E7</f>
        <v>0</v>
      </c>
      <c r="N7" s="36">
        <f>'Zručnost poř.'!F7</f>
        <v>0</v>
      </c>
      <c r="O7" s="35">
        <f>'Zručnost poř.'!L7</f>
        <v>57.55</v>
      </c>
      <c r="P7" s="36">
        <f>'Zručnost poř.'!M7</f>
        <v>0</v>
      </c>
      <c r="Q7" s="36">
        <f>'Zručnost poř.'!N7</f>
        <v>0</v>
      </c>
      <c r="R7" s="36">
        <f>'Zručnost poř.'!O7</f>
        <v>0</v>
      </c>
      <c r="S7" s="36">
        <f>'Zručnost poř.'!P7</f>
        <v>0</v>
      </c>
      <c r="T7" s="26"/>
      <c r="U7" s="27" t="str">
        <f>'Zručnost poř.'!AG9</f>
        <v/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ht="19.5" customHeight="1">
      <c r="A8" s="28">
        <f>'Zručnost poř.'!AE10</f>
        <v>10.44</v>
      </c>
      <c r="B8" s="29">
        <f>'Zručnost poř.'!AF10</f>
        <v>60.38</v>
      </c>
      <c r="C8" s="30">
        <f>'Zručnost poř.'!AA10</f>
        <v>70.82</v>
      </c>
      <c r="D8" s="30">
        <f>'Zručnost poř.'!AB10</f>
        <v>60.38</v>
      </c>
      <c r="E8" s="31">
        <f>'Zručnost poř.'!A10</f>
        <v>14</v>
      </c>
      <c r="F8" s="32" t="str">
        <f>'Zručnost poř.'!Z10</f>
        <v>Z1</v>
      </c>
      <c r="G8" s="33" t="str">
        <f>'Zručnost poř.'!W10</f>
        <v>Jan Holan</v>
      </c>
      <c r="H8" s="33" t="str">
        <f>'Zručnost poř.'!X10</f>
        <v>Honny</v>
      </c>
      <c r="I8" s="34" t="str">
        <f>'Zručnost poř.'!Y10</f>
        <v>Škoda 120L</v>
      </c>
      <c r="J8" s="35">
        <f>'Zručnost poř.'!B10</f>
        <v>62.82</v>
      </c>
      <c r="K8" s="36">
        <f>'Zručnost poř.'!C10</f>
        <v>0</v>
      </c>
      <c r="L8" s="36">
        <f>'Zručnost poř.'!D10</f>
        <v>1</v>
      </c>
      <c r="M8" s="36">
        <f>'Zručnost poř.'!E10</f>
        <v>0</v>
      </c>
      <c r="N8" s="36">
        <f>'Zručnost poř.'!F10</f>
        <v>0</v>
      </c>
      <c r="O8" s="35">
        <f>'Zručnost poř.'!L10</f>
        <v>60.38</v>
      </c>
      <c r="P8" s="36">
        <f>'Zručnost poř.'!M10</f>
        <v>0</v>
      </c>
      <c r="Q8" s="36">
        <f>'Zručnost poř.'!N10</f>
        <v>0</v>
      </c>
      <c r="R8" s="36">
        <f>'Zručnost poř.'!O10</f>
        <v>0</v>
      </c>
      <c r="S8" s="36">
        <f>'Zručnost poř.'!P10</f>
        <v>0</v>
      </c>
      <c r="T8" s="26"/>
      <c r="U8" s="27" t="str">
        <f>'Zručnost poř.'!AG10</f>
        <v/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ht="19.5" customHeight="1">
      <c r="A9" s="28">
        <f>'Zručnost poř.'!AE11</f>
        <v>5.5</v>
      </c>
      <c r="B9" s="29">
        <f>'Zručnost poř.'!AF11</f>
        <v>60.64</v>
      </c>
      <c r="C9" s="30">
        <f>'Zručnost poř.'!AA11</f>
        <v>66.14</v>
      </c>
      <c r="D9" s="30">
        <f>'Zručnost poř.'!AB11</f>
        <v>60.64</v>
      </c>
      <c r="E9" s="31">
        <f>'Zručnost poř.'!A11</f>
        <v>54</v>
      </c>
      <c r="F9" s="32" t="str">
        <f>'Zručnost poř.'!Z11</f>
        <v>Z1</v>
      </c>
      <c r="G9" s="33" t="str">
        <f>'Zručnost poř.'!W11</f>
        <v>Daniel Mlynář</v>
      </c>
      <c r="H9" s="33" t="str">
        <f>'Zručnost poř.'!X11</f>
        <v>Dandy</v>
      </c>
      <c r="I9" s="34" t="str">
        <f>'Zručnost poř.'!Y11</f>
        <v>Škoda 120T</v>
      </c>
      <c r="J9" s="35">
        <f>'Zručnost poř.'!B11</f>
        <v>66.14</v>
      </c>
      <c r="K9" s="36">
        <f>'Zručnost poř.'!C11</f>
        <v>0</v>
      </c>
      <c r="L9" s="36">
        <f>'Zručnost poř.'!D11</f>
        <v>0</v>
      </c>
      <c r="M9" s="36">
        <f>'Zručnost poř.'!E11</f>
        <v>0</v>
      </c>
      <c r="N9" s="36">
        <f>'Zručnost poř.'!F11</f>
        <v>0</v>
      </c>
      <c r="O9" s="35">
        <f>'Zručnost poř.'!L11</f>
        <v>60.64</v>
      </c>
      <c r="P9" s="36">
        <f>'Zručnost poř.'!M11</f>
        <v>0</v>
      </c>
      <c r="Q9" s="36">
        <f>'Zručnost poř.'!N11</f>
        <v>0</v>
      </c>
      <c r="R9" s="36">
        <f>'Zručnost poř.'!O11</f>
        <v>0</v>
      </c>
      <c r="S9" s="36">
        <f>'Zručnost poř.'!P11</f>
        <v>0</v>
      </c>
      <c r="T9" s="26"/>
      <c r="U9" s="27" t="str">
        <f>'Zručnost poř.'!AG11</f>
        <v/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ht="19.5" customHeight="1">
      <c r="A10" s="28">
        <f>'Zručnost poř.'!AE12</f>
        <v>959.88</v>
      </c>
      <c r="B10" s="29">
        <f>'Zručnost poř.'!AF12</f>
        <v>64.12</v>
      </c>
      <c r="C10" s="30">
        <f>'Zručnost poř.'!AA12</f>
        <v>64.12</v>
      </c>
      <c r="D10" s="30">
        <f>'Zručnost poř.'!AB12</f>
        <v>1024</v>
      </c>
      <c r="E10" s="31" t="str">
        <f>'Zručnost poř.'!A12</f>
        <v>p14</v>
      </c>
      <c r="F10" s="32" t="str">
        <f>'Zručnost poř.'!Z12</f>
        <v>Z1</v>
      </c>
      <c r="G10" s="33" t="str">
        <f>'Zručnost poř.'!W12</f>
        <v>ALeš Jedlička</v>
      </c>
      <c r="H10" s="33" t="str">
        <f>'Zručnost poř.'!X12</f>
        <v>Yelimán</v>
      </c>
      <c r="I10" s="34" t="str">
        <f>'Zručnost poř.'!Y12</f>
        <v>š136</v>
      </c>
      <c r="J10" s="35">
        <f>'Zručnost poř.'!B12</f>
        <v>64.12</v>
      </c>
      <c r="K10" s="36">
        <f>'Zručnost poř.'!C12</f>
        <v>0</v>
      </c>
      <c r="L10" s="36">
        <f>'Zručnost poř.'!D12</f>
        <v>0</v>
      </c>
      <c r="M10" s="36">
        <f>'Zručnost poř.'!E12</f>
        <v>0</v>
      </c>
      <c r="N10" s="36">
        <f>'Zručnost poř.'!F12</f>
        <v>0</v>
      </c>
      <c r="O10" s="35">
        <f>'Zručnost poř.'!L12</f>
        <v>999</v>
      </c>
      <c r="P10" s="36">
        <f>'Zručnost poř.'!M12</f>
        <v>0</v>
      </c>
      <c r="Q10" s="36">
        <f>'Zručnost poř.'!N12</f>
        <v>0</v>
      </c>
      <c r="R10" s="36">
        <f>'Zručnost poř.'!O12</f>
        <v>5</v>
      </c>
      <c r="S10" s="36">
        <f>'Zručnost poř.'!P12</f>
        <v>0</v>
      </c>
      <c r="T10" s="26"/>
      <c r="U10" s="27" t="str">
        <f>'Zručnost poř.'!AG12</f>
        <v/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ht="19.5" customHeight="1">
      <c r="A11" s="28">
        <f>'Zručnost poř.'!AE13</f>
        <v>33.31</v>
      </c>
      <c r="B11" s="29">
        <f>'Zručnost poř.'!AF13</f>
        <v>66.13</v>
      </c>
      <c r="C11" s="30">
        <f>'Zručnost poř.'!AA13</f>
        <v>99.44</v>
      </c>
      <c r="D11" s="30">
        <f>'Zručnost poř.'!AB13</f>
        <v>66.13</v>
      </c>
      <c r="E11" s="31">
        <f>'Zručnost poř.'!A13</f>
        <v>102</v>
      </c>
      <c r="F11" s="32" t="str">
        <f>'Zručnost poř.'!Z13</f>
        <v>Z1</v>
      </c>
      <c r="G11" s="33" t="str">
        <f>'Zručnost poř.'!W13</f>
        <v>Tomáš Kučera</v>
      </c>
      <c r="H11" s="33" t="str">
        <f>'Zručnost poř.'!X13</f>
        <v>Jim</v>
      </c>
      <c r="I11" s="34" t="str">
        <f>'Zručnost poř.'!Y13</f>
        <v>Škoda 120l</v>
      </c>
      <c r="J11" s="35">
        <f>'Zručnost poř.'!B13</f>
        <v>99.44</v>
      </c>
      <c r="K11" s="36">
        <f>'Zručnost poř.'!C13</f>
        <v>0</v>
      </c>
      <c r="L11" s="36">
        <f>'Zručnost poř.'!D13</f>
        <v>0</v>
      </c>
      <c r="M11" s="36">
        <f>'Zručnost poř.'!E13</f>
        <v>0</v>
      </c>
      <c r="N11" s="36">
        <f>'Zručnost poř.'!F13</f>
        <v>0</v>
      </c>
      <c r="O11" s="35">
        <f>'Zručnost poř.'!L13</f>
        <v>66.13</v>
      </c>
      <c r="P11" s="36">
        <f>'Zručnost poř.'!M13</f>
        <v>0</v>
      </c>
      <c r="Q11" s="36">
        <f>'Zručnost poř.'!N13</f>
        <v>0</v>
      </c>
      <c r="R11" s="36">
        <f>'Zručnost poř.'!O13</f>
        <v>0</v>
      </c>
      <c r="S11" s="36">
        <f>'Zručnost poř.'!P13</f>
        <v>0</v>
      </c>
      <c r="T11" s="26"/>
      <c r="U11" s="27" t="str">
        <f>'Zručnost poř.'!AG13</f>
        <v/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ht="19.5" customHeight="1">
      <c r="A12" s="28">
        <f>'Zručnost poř.'!AE14</f>
        <v>5.78</v>
      </c>
      <c r="B12" s="29">
        <f>'Zručnost poř.'!AF14</f>
        <v>67.97</v>
      </c>
      <c r="C12" s="30">
        <f>'Zručnost poř.'!AA14</f>
        <v>73.75</v>
      </c>
      <c r="D12" s="30">
        <f>'Zručnost poř.'!AB14</f>
        <v>67.97</v>
      </c>
      <c r="E12" s="31">
        <f>'Zručnost poř.'!A14</f>
        <v>148</v>
      </c>
      <c r="F12" s="32" t="str">
        <f>'Zručnost poř.'!Z14</f>
        <v>Z1</v>
      </c>
      <c r="G12" s="33" t="str">
        <f>'Zručnost poř.'!W14</f>
        <v>Štěpán Petráš</v>
      </c>
      <c r="H12" s="33" t="str">
        <f>'Zručnost poř.'!X14</f>
        <v>Zdeba</v>
      </c>
      <c r="I12" s="34" t="str">
        <f>'Zručnost poř.'!Y14</f>
        <v>Škoda 120LS</v>
      </c>
      <c r="J12" s="35">
        <f>'Zručnost poř.'!B14</f>
        <v>73.75</v>
      </c>
      <c r="K12" s="36">
        <f>'Zručnost poř.'!C14</f>
        <v>0</v>
      </c>
      <c r="L12" s="36">
        <f>'Zručnost poř.'!D14</f>
        <v>0</v>
      </c>
      <c r="M12" s="36">
        <f>'Zručnost poř.'!E14</f>
        <v>0</v>
      </c>
      <c r="N12" s="36">
        <f>'Zručnost poř.'!F14</f>
        <v>0</v>
      </c>
      <c r="O12" s="35">
        <f>'Zručnost poř.'!L14</f>
        <v>59.97</v>
      </c>
      <c r="P12" s="36">
        <f>'Zručnost poř.'!M14</f>
        <v>0</v>
      </c>
      <c r="Q12" s="36">
        <f>'Zručnost poř.'!N14</f>
        <v>1</v>
      </c>
      <c r="R12" s="36">
        <f>'Zručnost poř.'!O14</f>
        <v>0</v>
      </c>
      <c r="S12" s="36">
        <f>'Zručnost poř.'!P14</f>
        <v>0</v>
      </c>
      <c r="T12" s="26"/>
      <c r="U12" s="27" t="str">
        <f>'Zručnost poř.'!AG14</f>
        <v/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ht="19.5" customHeight="1">
      <c r="A13" s="28">
        <f>'Zručnost poř.'!AE15</f>
        <v>9.71</v>
      </c>
      <c r="B13" s="29">
        <f>'Zručnost poř.'!AF15</f>
        <v>71.63</v>
      </c>
      <c r="C13" s="30">
        <f>'Zručnost poř.'!AA15</f>
        <v>81.34</v>
      </c>
      <c r="D13" s="30">
        <f>'Zručnost poř.'!AB15</f>
        <v>71.63</v>
      </c>
      <c r="E13" s="31">
        <f>'Zručnost poř.'!A15</f>
        <v>58</v>
      </c>
      <c r="F13" s="32" t="str">
        <f>'Zručnost poř.'!Z15</f>
        <v>Z1</v>
      </c>
      <c r="G13" s="33" t="str">
        <f>'Zručnost poř.'!W15</f>
        <v>Jan Dopita</v>
      </c>
      <c r="H13" s="33" t="str">
        <f>'Zručnost poř.'!X15</f>
        <v>Autobusák</v>
      </c>
      <c r="I13" s="34" t="str">
        <f>'Zručnost poř.'!Y15</f>
        <v>Škoda 105 S</v>
      </c>
      <c r="J13" s="35">
        <f>'Zručnost poř.'!B15</f>
        <v>73.34</v>
      </c>
      <c r="K13" s="36">
        <f>'Zručnost poř.'!C15</f>
        <v>0</v>
      </c>
      <c r="L13" s="36">
        <f>'Zručnost poř.'!D15</f>
        <v>1</v>
      </c>
      <c r="M13" s="36">
        <f>'Zručnost poř.'!E15</f>
        <v>0</v>
      </c>
      <c r="N13" s="36">
        <f>'Zručnost poř.'!F15</f>
        <v>0</v>
      </c>
      <c r="O13" s="35">
        <f>'Zručnost poř.'!L15</f>
        <v>71.63</v>
      </c>
      <c r="P13" s="36">
        <f>'Zručnost poř.'!M15</f>
        <v>0</v>
      </c>
      <c r="Q13" s="36">
        <f>'Zručnost poř.'!N15</f>
        <v>0</v>
      </c>
      <c r="R13" s="36">
        <f>'Zručnost poř.'!O15</f>
        <v>0</v>
      </c>
      <c r="S13" s="36">
        <f>'Zručnost poř.'!P15</f>
        <v>0</v>
      </c>
      <c r="T13" s="26"/>
      <c r="U13" s="27" t="str">
        <f>'Zručnost poř.'!AG15</f>
        <v/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ht="19.5" customHeight="1">
      <c r="A14" s="28">
        <f>'Zručnost poř.'!AE16</f>
        <v>7.48</v>
      </c>
      <c r="B14" s="29">
        <f>'Zručnost poř.'!AF16</f>
        <v>72.62</v>
      </c>
      <c r="C14" s="30">
        <f>'Zručnost poř.'!AA16</f>
        <v>80.1</v>
      </c>
      <c r="D14" s="30">
        <f>'Zručnost poř.'!AB16</f>
        <v>72.62</v>
      </c>
      <c r="E14" s="31">
        <f>'Zručnost poř.'!A16</f>
        <v>50</v>
      </c>
      <c r="F14" s="32" t="str">
        <f>'Zručnost poř.'!Z16</f>
        <v>Z1</v>
      </c>
      <c r="G14" s="33" t="str">
        <f>'Zručnost poř.'!W16</f>
        <v>Jaroslav Spáčil</v>
      </c>
      <c r="H14" s="33" t="str">
        <f>'Zručnost poř.'!X16</f>
        <v>Jarda 130</v>
      </c>
      <c r="I14" s="34" t="str">
        <f>'Zručnost poř.'!Y16</f>
        <v>Škoda 130 GL</v>
      </c>
      <c r="J14" s="35">
        <f>'Zručnost poř.'!B16</f>
        <v>72.1</v>
      </c>
      <c r="K14" s="36">
        <f>'Zručnost poř.'!C16</f>
        <v>0</v>
      </c>
      <c r="L14" s="36">
        <f>'Zručnost poř.'!D16</f>
        <v>1</v>
      </c>
      <c r="M14" s="36">
        <f>'Zručnost poř.'!E16</f>
        <v>0</v>
      </c>
      <c r="N14" s="36">
        <f>'Zručnost poř.'!F16</f>
        <v>0</v>
      </c>
      <c r="O14" s="35">
        <f>'Zručnost poř.'!L16</f>
        <v>64.62</v>
      </c>
      <c r="P14" s="36">
        <f>'Zručnost poř.'!M16</f>
        <v>0</v>
      </c>
      <c r="Q14" s="36">
        <f>'Zručnost poř.'!N16</f>
        <v>1</v>
      </c>
      <c r="R14" s="36">
        <f>'Zručnost poř.'!O16</f>
        <v>0</v>
      </c>
      <c r="S14" s="36">
        <f>'Zručnost poř.'!P16</f>
        <v>0</v>
      </c>
      <c r="T14" s="26"/>
      <c r="U14" s="27" t="str">
        <f>'Zručnost poř.'!AG16</f>
        <v/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ht="19.5" customHeight="1">
      <c r="A15" s="28">
        <f>'Zručnost poř.'!AE17</f>
        <v>2.11</v>
      </c>
      <c r="B15" s="29">
        <f>'Zručnost poř.'!AF17</f>
        <v>74.93</v>
      </c>
      <c r="C15" s="30">
        <f>'Zručnost poř.'!AA17</f>
        <v>77.04</v>
      </c>
      <c r="D15" s="30">
        <f>'Zručnost poř.'!AB17</f>
        <v>74.93</v>
      </c>
      <c r="E15" s="31">
        <f>'Zručnost poř.'!A17</f>
        <v>120</v>
      </c>
      <c r="F15" s="32" t="str">
        <f>'Zručnost poř.'!Z17</f>
        <v>Z1</v>
      </c>
      <c r="G15" s="33" t="str">
        <f>'Zručnost poř.'!W17</f>
        <v>danko radim</v>
      </c>
      <c r="H15" s="33" t="str">
        <f>'Zručnost poř.'!X17</f>
        <v>trady</v>
      </c>
      <c r="I15" s="34">
        <f>'Zručnost poř.'!Y17</f>
        <v>120</v>
      </c>
      <c r="J15" s="35">
        <f>'Zručnost poř.'!B17</f>
        <v>77.04</v>
      </c>
      <c r="K15" s="36">
        <f>'Zručnost poř.'!C17</f>
        <v>0</v>
      </c>
      <c r="L15" s="36">
        <f>'Zručnost poř.'!D17</f>
        <v>0</v>
      </c>
      <c r="M15" s="36">
        <f>'Zručnost poř.'!E17</f>
        <v>0</v>
      </c>
      <c r="N15" s="36">
        <f>'Zručnost poř.'!F17</f>
        <v>0</v>
      </c>
      <c r="O15" s="35">
        <f>'Zručnost poř.'!L17</f>
        <v>74.93</v>
      </c>
      <c r="P15" s="36">
        <f>'Zručnost poř.'!M17</f>
        <v>0</v>
      </c>
      <c r="Q15" s="36">
        <f>'Zručnost poř.'!N17</f>
        <v>0</v>
      </c>
      <c r="R15" s="36">
        <f>'Zručnost poř.'!O17</f>
        <v>0</v>
      </c>
      <c r="S15" s="36">
        <f>'Zručnost poř.'!P17</f>
        <v>0</v>
      </c>
      <c r="T15" s="26"/>
      <c r="U15" s="27" t="str">
        <f>'Zručnost poř.'!AG17</f>
        <v/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ht="19.5" customHeight="1">
      <c r="A16" s="28">
        <f>'Zručnost poř.'!AE18</f>
        <v>15.9</v>
      </c>
      <c r="B16" s="29">
        <f>'Zručnost poř.'!AF18</f>
        <v>78.18</v>
      </c>
      <c r="C16" s="30">
        <f>'Zručnost poř.'!AA18</f>
        <v>94.08</v>
      </c>
      <c r="D16" s="30">
        <f>'Zručnost poř.'!AB18</f>
        <v>78.18</v>
      </c>
      <c r="E16" s="31">
        <f>'Zručnost poř.'!A18</f>
        <v>129</v>
      </c>
      <c r="F16" s="32" t="str">
        <f>'Zručnost poř.'!Z18</f>
        <v>Z1</v>
      </c>
      <c r="G16" s="33" t="str">
        <f>'Zručnost poř.'!W18</f>
        <v>Vladimír Němec</v>
      </c>
      <c r="H16" s="33" t="str">
        <f>'Zručnost poř.'!X18</f>
        <v>vladaGLS</v>
      </c>
      <c r="I16" s="34" t="str">
        <f>'Zručnost poř.'!Y18</f>
        <v>škoda Felicia 1960</v>
      </c>
      <c r="J16" s="35">
        <f>'Zručnost poř.'!B18</f>
        <v>94.08</v>
      </c>
      <c r="K16" s="36">
        <f>'Zručnost poř.'!C18</f>
        <v>0</v>
      </c>
      <c r="L16" s="36">
        <f>'Zručnost poř.'!D18</f>
        <v>0</v>
      </c>
      <c r="M16" s="36">
        <f>'Zručnost poř.'!E18</f>
        <v>0</v>
      </c>
      <c r="N16" s="36">
        <f>'Zručnost poř.'!F18</f>
        <v>0</v>
      </c>
      <c r="O16" s="35">
        <f>'Zručnost poř.'!L18</f>
        <v>78.18</v>
      </c>
      <c r="P16" s="36">
        <f>'Zručnost poř.'!M18</f>
        <v>0</v>
      </c>
      <c r="Q16" s="36">
        <f>'Zručnost poř.'!N18</f>
        <v>0</v>
      </c>
      <c r="R16" s="36">
        <f>'Zručnost poř.'!O18</f>
        <v>0</v>
      </c>
      <c r="S16" s="36">
        <f>'Zručnost poř.'!P18</f>
        <v>0</v>
      </c>
      <c r="T16" s="26"/>
      <c r="U16" s="27" t="str">
        <f>'Zručnost poř.'!AG18</f>
        <v/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ht="19.5" customHeight="1">
      <c r="A17" s="28">
        <f>'Zručnost poř.'!AE19</f>
        <v>14.23</v>
      </c>
      <c r="B17" s="29">
        <f>'Zručnost poř.'!AF19</f>
        <v>81.2</v>
      </c>
      <c r="C17" s="30">
        <f>'Zručnost poř.'!AA19</f>
        <v>95.43</v>
      </c>
      <c r="D17" s="30">
        <f>'Zručnost poř.'!AB19</f>
        <v>81.2</v>
      </c>
      <c r="E17" s="31">
        <f>'Zručnost poř.'!A19</f>
        <v>77</v>
      </c>
      <c r="F17" s="32" t="str">
        <f>'Zručnost poř.'!Z19</f>
        <v>Z1</v>
      </c>
      <c r="G17" s="33" t="str">
        <f>'Zručnost poř.'!W19</f>
        <v>Jaroslav Kopáček</v>
      </c>
      <c r="H17" s="33" t="str">
        <f>'Zručnost poř.'!X19</f>
        <v>k.jarek</v>
      </c>
      <c r="I17" s="34" t="str">
        <f>'Zručnost poř.'!Y19</f>
        <v>Škoda 130GL</v>
      </c>
      <c r="J17" s="35">
        <f>'Zručnost poř.'!B19</f>
        <v>79.43</v>
      </c>
      <c r="K17" s="36">
        <f>'Zručnost poř.'!C19</f>
        <v>0</v>
      </c>
      <c r="L17" s="36">
        <f>'Zručnost poř.'!D19</f>
        <v>2</v>
      </c>
      <c r="M17" s="36">
        <f>'Zručnost poř.'!E19</f>
        <v>0</v>
      </c>
      <c r="N17" s="36">
        <f>'Zručnost poř.'!F19</f>
        <v>0</v>
      </c>
      <c r="O17" s="35">
        <f>'Zručnost poř.'!L19</f>
        <v>73.2</v>
      </c>
      <c r="P17" s="36">
        <f>'Zručnost poř.'!M19</f>
        <v>0</v>
      </c>
      <c r="Q17" s="36">
        <f>'Zručnost poř.'!N19</f>
        <v>1</v>
      </c>
      <c r="R17" s="36">
        <f>'Zručnost poř.'!O19</f>
        <v>0</v>
      </c>
      <c r="S17" s="36">
        <f>'Zručnost poř.'!P19</f>
        <v>0</v>
      </c>
      <c r="T17" s="26"/>
      <c r="U17" s="27" t="str">
        <f>'Zručnost poř.'!AG19</f>
        <v/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ht="19.5" customHeight="1">
      <c r="A18" s="28">
        <f>'Zručnost poř.'!AE20</f>
        <v>6.65</v>
      </c>
      <c r="B18" s="29">
        <f>'Zručnost poř.'!AF20</f>
        <v>82.47</v>
      </c>
      <c r="C18" s="30">
        <f>'Zručnost poř.'!AA20</f>
        <v>89.12</v>
      </c>
      <c r="D18" s="30">
        <f>'Zručnost poř.'!AB20</f>
        <v>82.47</v>
      </c>
      <c r="E18" s="31">
        <f>'Zručnost poř.'!A20</f>
        <v>121</v>
      </c>
      <c r="F18" s="32" t="str">
        <f>'Zručnost poř.'!Z20</f>
        <v>Z1</v>
      </c>
      <c r="G18" s="33" t="str">
        <f>'Zručnost poř.'!W20</f>
        <v>petr liďák</v>
      </c>
      <c r="H18" s="33" t="str">
        <f>'Zručnost poř.'!X20</f>
        <v>Laděný</v>
      </c>
      <c r="I18" s="34">
        <f>'Zručnost poř.'!Y20</f>
        <v>105</v>
      </c>
      <c r="J18" s="35">
        <f>'Zručnost poř.'!B20</f>
        <v>89.12</v>
      </c>
      <c r="K18" s="36">
        <f>'Zručnost poř.'!C20</f>
        <v>0</v>
      </c>
      <c r="L18" s="36">
        <f>'Zručnost poř.'!D20</f>
        <v>0</v>
      </c>
      <c r="M18" s="36">
        <f>'Zručnost poř.'!E20</f>
        <v>0</v>
      </c>
      <c r="N18" s="36">
        <f>'Zručnost poř.'!F20</f>
        <v>0</v>
      </c>
      <c r="O18" s="35">
        <f>'Zručnost poř.'!L20</f>
        <v>82.47</v>
      </c>
      <c r="P18" s="36">
        <f>'Zručnost poř.'!M20</f>
        <v>0</v>
      </c>
      <c r="Q18" s="36">
        <f>'Zručnost poř.'!N20</f>
        <v>0</v>
      </c>
      <c r="R18" s="36">
        <f>'Zručnost poř.'!O20</f>
        <v>0</v>
      </c>
      <c r="S18" s="36">
        <f>'Zručnost poř.'!P20</f>
        <v>0</v>
      </c>
      <c r="T18" s="26"/>
      <c r="U18" s="27" t="str">
        <f>'Zručnost poř.'!AG20</f>
        <v/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ht="19.5" customHeight="1">
      <c r="A19" s="28">
        <f>'Zručnost poř.'!AE21</f>
        <v>9.23</v>
      </c>
      <c r="B19" s="29">
        <f>'Zručnost poř.'!AF21</f>
        <v>83.02</v>
      </c>
      <c r="C19" s="30">
        <f>'Zručnost poř.'!AA21</f>
        <v>92.25</v>
      </c>
      <c r="D19" s="30">
        <f>'Zručnost poř.'!AB21</f>
        <v>83.02</v>
      </c>
      <c r="E19" s="31">
        <f>'Zručnost poř.'!A21</f>
        <v>84</v>
      </c>
      <c r="F19" s="32" t="str">
        <f>'Zručnost poř.'!Z21</f>
        <v>Z1</v>
      </c>
      <c r="G19" s="33" t="str">
        <f>'Zručnost poř.'!W21</f>
        <v>Nikola Pokorná</v>
      </c>
      <c r="H19" s="33" t="str">
        <f>'Zručnost poř.'!X21</f>
        <v>Brko</v>
      </c>
      <c r="I19" s="34" t="str">
        <f>'Zručnost poř.'!Y21</f>
        <v>Škoda 110r coupé</v>
      </c>
      <c r="J19" s="35">
        <f>'Zručnost poř.'!B21</f>
        <v>92.25</v>
      </c>
      <c r="K19" s="36">
        <f>'Zručnost poř.'!C21</f>
        <v>0</v>
      </c>
      <c r="L19" s="36">
        <f>'Zručnost poř.'!D21</f>
        <v>0</v>
      </c>
      <c r="M19" s="36">
        <f>'Zručnost poř.'!E21</f>
        <v>0</v>
      </c>
      <c r="N19" s="36">
        <f>'Zručnost poř.'!F21</f>
        <v>0</v>
      </c>
      <c r="O19" s="35">
        <f>'Zručnost poř.'!L21</f>
        <v>83.02</v>
      </c>
      <c r="P19" s="36">
        <f>'Zručnost poř.'!M21</f>
        <v>0</v>
      </c>
      <c r="Q19" s="36">
        <f>'Zručnost poř.'!N21</f>
        <v>0</v>
      </c>
      <c r="R19" s="36">
        <f>'Zručnost poř.'!O21</f>
        <v>0</v>
      </c>
      <c r="S19" s="36">
        <f>'Zručnost poř.'!P21</f>
        <v>0</v>
      </c>
      <c r="T19" s="26"/>
      <c r="U19" s="27" t="str">
        <f>'Zručnost poř.'!AG21</f>
        <v/>
      </c>
      <c r="V19" s="3"/>
      <c r="W19" s="3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</row>
    <row r="20" ht="19.5" customHeight="1">
      <c r="A20" s="28">
        <f>'Zručnost poř.'!AE22</f>
        <v>0.85</v>
      </c>
      <c r="B20" s="29">
        <f>'Zručnost poř.'!AF22</f>
        <v>83.76</v>
      </c>
      <c r="C20" s="30">
        <f>'Zručnost poř.'!AA22</f>
        <v>83.76</v>
      </c>
      <c r="D20" s="30">
        <f>'Zručnost poř.'!AB22</f>
        <v>84.61</v>
      </c>
      <c r="E20" s="31">
        <f>'Zručnost poř.'!A22</f>
        <v>13</v>
      </c>
      <c r="F20" s="32" t="str">
        <f>'Zručnost poř.'!Z22</f>
        <v>Z1</v>
      </c>
      <c r="G20" s="33" t="str">
        <f>'Zručnost poř.'!W22</f>
        <v>Vojta Šlor</v>
      </c>
      <c r="H20" s="33" t="str">
        <f>'Zručnost poř.'!X22</f>
        <v>Ikebara</v>
      </c>
      <c r="I20" s="34" t="str">
        <f>'Zručnost poř.'!Y22</f>
        <v>skoda 120</v>
      </c>
      <c r="J20" s="35">
        <f>'Zručnost poř.'!B22</f>
        <v>75.76</v>
      </c>
      <c r="K20" s="36">
        <f>'Zručnost poř.'!C22</f>
        <v>0</v>
      </c>
      <c r="L20" s="36">
        <f>'Zručnost poř.'!D22</f>
        <v>1</v>
      </c>
      <c r="M20" s="36">
        <f>'Zručnost poř.'!E22</f>
        <v>0</v>
      </c>
      <c r="N20" s="36">
        <f>'Zručnost poř.'!F22</f>
        <v>0</v>
      </c>
      <c r="O20" s="35">
        <f>'Zručnost poř.'!L22</f>
        <v>76.61</v>
      </c>
      <c r="P20" s="36">
        <f>'Zručnost poř.'!M22</f>
        <v>0</v>
      </c>
      <c r="Q20" s="36">
        <f>'Zručnost poř.'!N22</f>
        <v>1</v>
      </c>
      <c r="R20" s="36">
        <f>'Zručnost poř.'!O22</f>
        <v>0</v>
      </c>
      <c r="S20" s="36">
        <f>'Zručnost poř.'!P22</f>
        <v>0</v>
      </c>
      <c r="T20" s="26"/>
      <c r="U20" s="27" t="str">
        <f>'Zručnost poř.'!AG22</f>
        <v/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ht="19.5" customHeight="1">
      <c r="A21" s="28">
        <f>'Zručnost poř.'!AE23</f>
        <v>37.31</v>
      </c>
      <c r="B21" s="29">
        <f>'Zručnost poř.'!AF23</f>
        <v>89.59</v>
      </c>
      <c r="C21" s="30">
        <f>'Zručnost poř.'!AA23</f>
        <v>126.9</v>
      </c>
      <c r="D21" s="30">
        <f>'Zručnost poř.'!AB23</f>
        <v>89.59</v>
      </c>
      <c r="E21" s="31">
        <f>'Zručnost poř.'!A23</f>
        <v>83</v>
      </c>
      <c r="F21" s="32" t="str">
        <f>'Zručnost poř.'!Z23</f>
        <v>Z1</v>
      </c>
      <c r="G21" s="33" t="str">
        <f>'Zručnost poř.'!W23</f>
        <v>Jiří Saska</v>
      </c>
      <c r="H21" s="33" t="str">
        <f>'Zručnost poř.'!X23</f>
        <v>saskyn</v>
      </c>
      <c r="I21" s="34" t="str">
        <f>'Zručnost poř.'!Y23</f>
        <v>Š1000MB</v>
      </c>
      <c r="J21" s="35">
        <f>'Zručnost poř.'!B23</f>
        <v>121.9</v>
      </c>
      <c r="K21" s="36">
        <f>'Zručnost poř.'!C23</f>
        <v>1</v>
      </c>
      <c r="L21" s="36">
        <f>'Zručnost poř.'!D23</f>
        <v>0</v>
      </c>
      <c r="M21" s="36">
        <f>'Zručnost poř.'!E23</f>
        <v>0</v>
      </c>
      <c r="N21" s="36">
        <f>'Zručnost poř.'!F23</f>
        <v>0</v>
      </c>
      <c r="O21" s="35">
        <f>'Zručnost poř.'!L23</f>
        <v>81.59</v>
      </c>
      <c r="P21" s="36">
        <f>'Zručnost poř.'!M23</f>
        <v>0</v>
      </c>
      <c r="Q21" s="36">
        <f>'Zručnost poř.'!N23</f>
        <v>1</v>
      </c>
      <c r="R21" s="36">
        <f>'Zručnost poř.'!O23</f>
        <v>0</v>
      </c>
      <c r="S21" s="36">
        <f>'Zručnost poř.'!P23</f>
        <v>0</v>
      </c>
      <c r="T21" s="26"/>
      <c r="U21" s="27" t="str">
        <f>'Zručnost poř.'!AG23</f>
        <v/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ht="19.5" customHeight="1">
      <c r="A22" s="28">
        <f>'Zručnost poř.'!AE24</f>
        <v>6.95</v>
      </c>
      <c r="B22" s="29">
        <f>'Zručnost poř.'!AF24</f>
        <v>90.82</v>
      </c>
      <c r="C22" s="30">
        <f>'Zručnost poř.'!AA24</f>
        <v>97.77</v>
      </c>
      <c r="D22" s="30">
        <f>'Zručnost poř.'!AB24</f>
        <v>90.82</v>
      </c>
      <c r="E22" s="31">
        <f>'Zručnost poř.'!A24</f>
        <v>47</v>
      </c>
      <c r="F22" s="32" t="str">
        <f>'Zručnost poř.'!Z24</f>
        <v>Z1</v>
      </c>
      <c r="G22" s="33" t="str">
        <f>'Zručnost poř.'!W24</f>
        <v>Klára Pelikánova</v>
      </c>
      <c r="H22" s="33" t="str">
        <f>'Zručnost poř.'!X24</f>
        <v>Ptáková</v>
      </c>
      <c r="I22" s="34" t="str">
        <f>'Zručnost poř.'!Y24</f>
        <v>Škoda 105 S</v>
      </c>
      <c r="J22" s="35">
        <f>'Zručnost poř.'!B24</f>
        <v>97.77</v>
      </c>
      <c r="K22" s="36">
        <f>'Zručnost poř.'!C24</f>
        <v>0</v>
      </c>
      <c r="L22" s="36">
        <f>'Zručnost poř.'!D24</f>
        <v>0</v>
      </c>
      <c r="M22" s="36">
        <f>'Zručnost poř.'!E24</f>
        <v>0</v>
      </c>
      <c r="N22" s="36">
        <f>'Zručnost poř.'!F24</f>
        <v>0</v>
      </c>
      <c r="O22" s="35">
        <f>'Zručnost poř.'!L24</f>
        <v>90.82</v>
      </c>
      <c r="P22" s="36">
        <f>'Zručnost poř.'!M24</f>
        <v>0</v>
      </c>
      <c r="Q22" s="36">
        <f>'Zručnost poř.'!N24</f>
        <v>0</v>
      </c>
      <c r="R22" s="36">
        <f>'Zručnost poř.'!O24</f>
        <v>0</v>
      </c>
      <c r="S22" s="36">
        <f>'Zručnost poř.'!P24</f>
        <v>0</v>
      </c>
      <c r="T22" s="26"/>
      <c r="U22" s="27" t="str">
        <f>'Zručnost poř.'!AG24</f>
        <v/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ht="19.5" customHeight="1">
      <c r="A23" s="28">
        <f>'Zručnost poř.'!AE25</f>
        <v>4.47</v>
      </c>
      <c r="B23" s="29">
        <f>'Zručnost poř.'!AF25</f>
        <v>92.45</v>
      </c>
      <c r="C23" s="30">
        <f>'Zručnost poř.'!AA25</f>
        <v>92.45</v>
      </c>
      <c r="D23" s="30">
        <f>'Zručnost poř.'!AB25</f>
        <v>96.92</v>
      </c>
      <c r="E23" s="31">
        <f>'Zručnost poř.'!A25</f>
        <v>1</v>
      </c>
      <c r="F23" s="32" t="str">
        <f>'Zručnost poř.'!Z25</f>
        <v>Z1</v>
      </c>
      <c r="G23" s="33" t="str">
        <f>'Zručnost poř.'!W25</f>
        <v>Tomáš Pacholík</v>
      </c>
      <c r="H23" s="33" t="str">
        <f>'Zručnost poř.'!X25</f>
        <v>Pachto</v>
      </c>
      <c r="I23" s="34" t="str">
        <f>'Zručnost poř.'!Y25</f>
        <v>Škoda 105L</v>
      </c>
      <c r="J23" s="35">
        <f>'Zručnost poř.'!B25</f>
        <v>92.45</v>
      </c>
      <c r="K23" s="36">
        <f>'Zručnost poř.'!C25</f>
        <v>0</v>
      </c>
      <c r="L23" s="36">
        <f>'Zručnost poř.'!D25</f>
        <v>0</v>
      </c>
      <c r="M23" s="36">
        <f>'Zručnost poř.'!E25</f>
        <v>0</v>
      </c>
      <c r="N23" s="36">
        <f>'Zručnost poř.'!F25</f>
        <v>0</v>
      </c>
      <c r="O23" s="35">
        <f>'Zručnost poř.'!L25</f>
        <v>91.92</v>
      </c>
      <c r="P23" s="36">
        <f>'Zručnost poř.'!M25</f>
        <v>1</v>
      </c>
      <c r="Q23" s="36">
        <f>'Zručnost poř.'!N25</f>
        <v>0</v>
      </c>
      <c r="R23" s="36">
        <f>'Zručnost poř.'!O25</f>
        <v>0</v>
      </c>
      <c r="S23" s="36">
        <f>'Zručnost poř.'!P25</f>
        <v>0</v>
      </c>
      <c r="T23" s="26"/>
      <c r="U23" s="27" t="str">
        <f>'Zručnost poř.'!AG25</f>
        <v/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ht="19.5" customHeight="1">
      <c r="A24" s="28">
        <f>'Zručnost poř.'!AE26</f>
        <v>0.88</v>
      </c>
      <c r="B24" s="29">
        <f>'Zručnost poř.'!AF26</f>
        <v>104.78</v>
      </c>
      <c r="C24" s="30">
        <f>'Zručnost poř.'!AA26</f>
        <v>105.66</v>
      </c>
      <c r="D24" s="30">
        <f>'Zručnost poř.'!AB26</f>
        <v>104.78</v>
      </c>
      <c r="E24" s="31">
        <f>'Zručnost poř.'!A26</f>
        <v>151</v>
      </c>
      <c r="F24" s="32" t="str">
        <f>'Zručnost poř.'!Z26</f>
        <v>Z1</v>
      </c>
      <c r="G24" s="33" t="str">
        <f>'Zručnost poř.'!W26</f>
        <v>pavel musil</v>
      </c>
      <c r="H24" s="33" t="str">
        <f>'Zručnost poř.'!X26</f>
        <v>pamus</v>
      </c>
      <c r="I24" s="34">
        <f>'Zručnost poř.'!Y26</f>
        <v>120</v>
      </c>
      <c r="J24" s="35">
        <f>'Zručnost poř.'!B26</f>
        <v>100.66</v>
      </c>
      <c r="K24" s="36">
        <f>'Zručnost poř.'!C26</f>
        <v>1</v>
      </c>
      <c r="L24" s="36">
        <f>'Zručnost poř.'!D26</f>
        <v>0</v>
      </c>
      <c r="M24" s="36">
        <f>'Zručnost poř.'!E26</f>
        <v>0</v>
      </c>
      <c r="N24" s="36">
        <f>'Zručnost poř.'!F26</f>
        <v>0</v>
      </c>
      <c r="O24" s="35">
        <f>'Zručnost poř.'!L26</f>
        <v>104.78</v>
      </c>
      <c r="P24" s="36">
        <f>'Zručnost poř.'!M26</f>
        <v>0</v>
      </c>
      <c r="Q24" s="36">
        <f>'Zručnost poř.'!N26</f>
        <v>0</v>
      </c>
      <c r="R24" s="36">
        <f>'Zručnost poř.'!O26</f>
        <v>0</v>
      </c>
      <c r="S24" s="36">
        <f>'Zručnost poř.'!P26</f>
        <v>0</v>
      </c>
      <c r="T24" s="26"/>
      <c r="U24" s="27" t="str">
        <f>'Zručnost poř.'!AG26</f>
        <v/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ht="19.5" customHeight="1">
      <c r="A25" s="28">
        <f>'Zručnost poř.'!AE27</f>
        <v>4.94</v>
      </c>
      <c r="B25" s="29">
        <f>'Zručnost poř.'!AF27</f>
        <v>121.97</v>
      </c>
      <c r="C25" s="30">
        <f>'Zručnost poř.'!AA27</f>
        <v>126.91</v>
      </c>
      <c r="D25" s="30">
        <f>'Zručnost poř.'!AB27</f>
        <v>121.97</v>
      </c>
      <c r="E25" s="31">
        <f>'Zručnost poř.'!A27</f>
        <v>52</v>
      </c>
      <c r="F25" s="32" t="str">
        <f>'Zručnost poř.'!Z27</f>
        <v>Z1</v>
      </c>
      <c r="G25" s="33" t="str">
        <f>'Zručnost poř.'!W27</f>
        <v>martin řehoř</v>
      </c>
      <c r="H25" s="33" t="str">
        <f>'Zručnost poř.'!X27</f>
        <v>marťas</v>
      </c>
      <c r="I25" s="34">
        <f>'Zručnost poř.'!Y27</f>
        <v>120</v>
      </c>
      <c r="J25" s="35">
        <f>'Zručnost poř.'!B27</f>
        <v>126.91</v>
      </c>
      <c r="K25" s="36">
        <f>'Zručnost poř.'!C27</f>
        <v>0</v>
      </c>
      <c r="L25" s="36">
        <f>'Zručnost poř.'!D27</f>
        <v>0</v>
      </c>
      <c r="M25" s="36">
        <f>'Zručnost poř.'!E27</f>
        <v>0</v>
      </c>
      <c r="N25" s="36">
        <f>'Zručnost poř.'!F27</f>
        <v>0</v>
      </c>
      <c r="O25" s="35">
        <f>'Zručnost poř.'!L27</f>
        <v>121.97</v>
      </c>
      <c r="P25" s="36">
        <f>'Zručnost poř.'!M27</f>
        <v>0</v>
      </c>
      <c r="Q25" s="36">
        <f>'Zručnost poř.'!N27</f>
        <v>0</v>
      </c>
      <c r="R25" s="36">
        <f>'Zručnost poř.'!O27</f>
        <v>0</v>
      </c>
      <c r="S25" s="36">
        <f>'Zručnost poř.'!P27</f>
        <v>0</v>
      </c>
      <c r="T25" s="26"/>
      <c r="U25" s="27" t="str">
        <f>'Zručnost poř.'!AG27</f>
        <v/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ht="19.5" customHeight="1">
      <c r="A26" s="28">
        <f>'Zručnost poř.'!AE28</f>
        <v>870.99</v>
      </c>
      <c r="B26" s="29">
        <f>'Zručnost poř.'!AF28</f>
        <v>128.01</v>
      </c>
      <c r="C26" s="30">
        <f>'Zručnost poř.'!AA28</f>
        <v>128.01</v>
      </c>
      <c r="D26" s="30">
        <f>'Zručnost poř.'!AB28</f>
        <v>999</v>
      </c>
      <c r="E26" s="31">
        <f>'Zručnost poř.'!A28</f>
        <v>33</v>
      </c>
      <c r="F26" s="32" t="str">
        <f>'Zručnost poř.'!Z28</f>
        <v>Z1</v>
      </c>
      <c r="G26" s="33" t="str">
        <f>'Zručnost poř.'!W28</f>
        <v>Tomáš Jurášek</v>
      </c>
      <c r="H26" s="33" t="str">
        <f>'Zručnost poř.'!X28</f>
        <v>Alfred 63</v>
      </c>
      <c r="I26" s="34" t="str">
        <f>'Zručnost poř.'!Y28</f>
        <v>Škoda 110LS</v>
      </c>
      <c r="J26" s="35">
        <f>'Zručnost poř.'!B28</f>
        <v>120.01</v>
      </c>
      <c r="K26" s="36">
        <f>'Zručnost poř.'!C28</f>
        <v>0</v>
      </c>
      <c r="L26" s="36">
        <f>'Zručnost poř.'!D28</f>
        <v>1</v>
      </c>
      <c r="M26" s="36">
        <f>'Zručnost poř.'!E28</f>
        <v>0</v>
      </c>
      <c r="N26" s="36">
        <f>'Zručnost poř.'!F28</f>
        <v>0</v>
      </c>
      <c r="O26" s="35">
        <f>'Zručnost poř.'!L28</f>
        <v>999</v>
      </c>
      <c r="P26" s="36">
        <f>'Zručnost poř.'!M28</f>
        <v>0</v>
      </c>
      <c r="Q26" s="36">
        <f>'Zručnost poř.'!N28</f>
        <v>0</v>
      </c>
      <c r="R26" s="36">
        <f>'Zručnost poř.'!O28</f>
        <v>0</v>
      </c>
      <c r="S26" s="36">
        <f>'Zručnost poř.'!P28</f>
        <v>0</v>
      </c>
      <c r="T26" s="26"/>
      <c r="U26" s="27" t="str">
        <f>'Zručnost poř.'!AG28</f>
        <v/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ht="19.5" customHeight="1">
      <c r="A27" s="28">
        <f>'Zručnost poř.'!AE29</f>
        <v>8.28</v>
      </c>
      <c r="B27" s="29">
        <f>'Zručnost poř.'!AF29</f>
        <v>57.53</v>
      </c>
      <c r="C27" s="30">
        <f>'Zručnost poř.'!AA29</f>
        <v>57.53</v>
      </c>
      <c r="D27" s="30">
        <f>'Zručnost poř.'!AB29</f>
        <v>65.81</v>
      </c>
      <c r="E27" s="31" t="str">
        <f>'Zručnost poř.'!A29</f>
        <v>P5</v>
      </c>
      <c r="F27" s="32" t="str">
        <f>'Zručnost poř.'!Z29</f>
        <v>Z2</v>
      </c>
      <c r="G27" s="33" t="str">
        <f>'Zručnost poř.'!W29</f>
        <v>Bohumír Pachl</v>
      </c>
      <c r="H27" s="33" t="str">
        <f>'Zručnost poř.'!X29</f>
        <v>Mira</v>
      </c>
      <c r="I27" s="34" t="str">
        <f>'Zručnost poř.'!Y29</f>
        <v>Škoda Forman</v>
      </c>
      <c r="J27" s="35">
        <f>'Zručnost poř.'!B29</f>
        <v>57.53</v>
      </c>
      <c r="K27" s="36">
        <f>'Zručnost poř.'!C29</f>
        <v>0</v>
      </c>
      <c r="L27" s="36">
        <f>'Zručnost poř.'!D29</f>
        <v>0</v>
      </c>
      <c r="M27" s="36">
        <f>'Zručnost poř.'!E29</f>
        <v>0</v>
      </c>
      <c r="N27" s="36">
        <f>'Zručnost poř.'!F29</f>
        <v>0</v>
      </c>
      <c r="O27" s="35">
        <f>'Zručnost poř.'!L29</f>
        <v>60.81</v>
      </c>
      <c r="P27" s="36">
        <f>'Zručnost poř.'!M29</f>
        <v>1</v>
      </c>
      <c r="Q27" s="36">
        <f>'Zručnost poř.'!N29</f>
        <v>0</v>
      </c>
      <c r="R27" s="36">
        <f>'Zručnost poř.'!O29</f>
        <v>0</v>
      </c>
      <c r="S27" s="36">
        <f>'Zručnost poř.'!P29</f>
        <v>0</v>
      </c>
      <c r="T27" s="26"/>
      <c r="U27" s="27" t="str">
        <f>'Zručnost poř.'!AG29</f>
        <v/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ht="19.5" customHeight="1">
      <c r="A28" s="28">
        <f>'Zručnost poř.'!AE30</f>
        <v>1.04</v>
      </c>
      <c r="B28" s="29">
        <f>'Zručnost poř.'!AF30</f>
        <v>57.8</v>
      </c>
      <c r="C28" s="30">
        <f>'Zručnost poř.'!AA30</f>
        <v>57.8</v>
      </c>
      <c r="D28" s="30">
        <f>'Zručnost poř.'!AB30</f>
        <v>58.84</v>
      </c>
      <c r="E28" s="31">
        <f>'Zručnost poř.'!A30</f>
        <v>57</v>
      </c>
      <c r="F28" s="32" t="str">
        <f>'Zručnost poř.'!Z30</f>
        <v>Z2</v>
      </c>
      <c r="G28" s="33" t="str">
        <f>'Zručnost poř.'!W30</f>
        <v>Svatopluk Beránek</v>
      </c>
      <c r="H28" s="33" t="str">
        <f>'Zručnost poř.'!X30</f>
        <v>Svatoš</v>
      </c>
      <c r="I28" s="34" t="str">
        <f>'Zručnost poř.'!Y30</f>
        <v>Forman</v>
      </c>
      <c r="J28" s="35">
        <f>'Zručnost poř.'!B30</f>
        <v>57.8</v>
      </c>
      <c r="K28" s="36">
        <f>'Zručnost poř.'!C30</f>
        <v>0</v>
      </c>
      <c r="L28" s="36">
        <f>'Zručnost poř.'!D30</f>
        <v>0</v>
      </c>
      <c r="M28" s="36">
        <f>'Zručnost poř.'!E30</f>
        <v>0</v>
      </c>
      <c r="N28" s="36">
        <f>'Zručnost poř.'!F30</f>
        <v>0</v>
      </c>
      <c r="O28" s="35">
        <f>'Zručnost poř.'!L30</f>
        <v>58.84</v>
      </c>
      <c r="P28" s="36">
        <f>'Zručnost poř.'!M30</f>
        <v>0</v>
      </c>
      <c r="Q28" s="36">
        <f>'Zručnost poř.'!N30</f>
        <v>0</v>
      </c>
      <c r="R28" s="36">
        <f>'Zručnost poř.'!O30</f>
        <v>0</v>
      </c>
      <c r="S28" s="36">
        <f>'Zručnost poř.'!P30</f>
        <v>0</v>
      </c>
      <c r="T28" s="26"/>
      <c r="U28" s="27" t="str">
        <f>'Zručnost poř.'!AG30</f>
        <v/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ht="19.5" customHeight="1">
      <c r="A29" s="28">
        <f>'Zručnost poř.'!AE31</f>
        <v>940.13</v>
      </c>
      <c r="B29" s="29">
        <f>'Zručnost poř.'!AF31</f>
        <v>58.87</v>
      </c>
      <c r="C29" s="30">
        <f>'Zručnost poř.'!AA31</f>
        <v>58.87</v>
      </c>
      <c r="D29" s="30">
        <f>'Zručnost poř.'!AB31</f>
        <v>999</v>
      </c>
      <c r="E29" s="31" t="str">
        <f>'Zručnost poř.'!A31</f>
        <v>P11</v>
      </c>
      <c r="F29" s="32" t="str">
        <f>'Zručnost poř.'!Z31</f>
        <v>Z2</v>
      </c>
      <c r="G29" s="33" t="str">
        <f>'Zručnost poř.'!W31</f>
        <v>Kamil Trecha</v>
      </c>
      <c r="H29" s="33" t="str">
        <f>'Zručnost poř.'!X31</f>
        <v>Jamal</v>
      </c>
      <c r="I29" s="34" t="str">
        <f>'Zručnost poř.'!Y31</f>
        <v>Škoda Felicia</v>
      </c>
      <c r="J29" s="35">
        <f>'Zručnost poř.'!B31</f>
        <v>58.87</v>
      </c>
      <c r="K29" s="36">
        <f>'Zručnost poř.'!C31</f>
        <v>0</v>
      </c>
      <c r="L29" s="36">
        <f>'Zručnost poř.'!D31</f>
        <v>0</v>
      </c>
      <c r="M29" s="36">
        <f>'Zručnost poř.'!E31</f>
        <v>0</v>
      </c>
      <c r="N29" s="36">
        <f>'Zručnost poř.'!F31</f>
        <v>0</v>
      </c>
      <c r="O29" s="35">
        <f>'Zručnost poř.'!L31</f>
        <v>999</v>
      </c>
      <c r="P29" s="36">
        <f>'Zručnost poř.'!M31</f>
        <v>0</v>
      </c>
      <c r="Q29" s="36">
        <f>'Zručnost poř.'!N31</f>
        <v>0</v>
      </c>
      <c r="R29" s="36">
        <f>'Zručnost poř.'!O31</f>
        <v>0</v>
      </c>
      <c r="S29" s="36">
        <f>'Zručnost poř.'!P31</f>
        <v>0</v>
      </c>
      <c r="T29" s="26"/>
      <c r="U29" s="27" t="str">
        <f>'Zručnost poř.'!AG31</f>
        <v/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ht="19.5" customHeight="1">
      <c r="A30" s="28">
        <f>'Zručnost poř.'!AE32</f>
        <v>7.34</v>
      </c>
      <c r="B30" s="29">
        <f>'Zručnost poř.'!AF32</f>
        <v>65.83</v>
      </c>
      <c r="C30" s="30">
        <f>'Zručnost poř.'!AA32</f>
        <v>73.17</v>
      </c>
      <c r="D30" s="30">
        <f>'Zručnost poř.'!AB32</f>
        <v>65.83</v>
      </c>
      <c r="E30" s="31">
        <f>'Zručnost poř.'!A32</f>
        <v>27</v>
      </c>
      <c r="F30" s="32" t="str">
        <f>'Zručnost poř.'!Z32</f>
        <v>Z2</v>
      </c>
      <c r="G30" s="33" t="str">
        <f>'Zručnost poř.'!W32</f>
        <v>Ondřej Skála</v>
      </c>
      <c r="H30" s="33" t="str">
        <f>'Zručnost poř.'!X32</f>
        <v>Skili</v>
      </c>
      <c r="I30" s="34" t="str">
        <f>'Zručnost poř.'!Y32</f>
        <v>Felicia Pickup z mechu a kapradí 50kw</v>
      </c>
      <c r="J30" s="35">
        <f>'Zručnost poř.'!B32</f>
        <v>68.17</v>
      </c>
      <c r="K30" s="36">
        <f>'Zručnost poř.'!C32</f>
        <v>1</v>
      </c>
      <c r="L30" s="36">
        <f>'Zručnost poř.'!D32</f>
        <v>0</v>
      </c>
      <c r="M30" s="36">
        <f>'Zručnost poř.'!E32</f>
        <v>0</v>
      </c>
      <c r="N30" s="36">
        <f>'Zručnost poř.'!F32</f>
        <v>0</v>
      </c>
      <c r="O30" s="35">
        <f>'Zručnost poř.'!L32</f>
        <v>65.83</v>
      </c>
      <c r="P30" s="36">
        <f>'Zručnost poř.'!M32</f>
        <v>0</v>
      </c>
      <c r="Q30" s="36">
        <f>'Zručnost poř.'!N32</f>
        <v>0</v>
      </c>
      <c r="R30" s="36">
        <f>'Zručnost poř.'!O32</f>
        <v>0</v>
      </c>
      <c r="S30" s="36">
        <f>'Zručnost poř.'!P32</f>
        <v>0</v>
      </c>
      <c r="T30" s="26"/>
      <c r="U30" s="27" t="str">
        <f>'Zručnost poř.'!AG32</f>
        <v/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ht="19.5" customHeight="1">
      <c r="A31" s="28">
        <f>'Zručnost poř.'!AE33</f>
        <v>0.76</v>
      </c>
      <c r="B31" s="29">
        <f>'Zručnost poř.'!AF33</f>
        <v>68.37</v>
      </c>
      <c r="C31" s="30">
        <f>'Zručnost poř.'!AA33</f>
        <v>68.37</v>
      </c>
      <c r="D31" s="30">
        <f>'Zručnost poř.'!AB33</f>
        <v>69.13</v>
      </c>
      <c r="E31" s="31">
        <f>'Zručnost poř.'!A33</f>
        <v>108</v>
      </c>
      <c r="F31" s="32" t="str">
        <f>'Zručnost poř.'!Z33</f>
        <v>Z2</v>
      </c>
      <c r="G31" s="33" t="str">
        <f>'Zručnost poř.'!W33</f>
        <v>Jan Koukol</v>
      </c>
      <c r="H31" s="33" t="str">
        <f>'Zručnost poř.'!X33</f>
        <v>kouky</v>
      </c>
      <c r="I31" s="34" t="str">
        <f>'Zručnost poř.'!Y33</f>
        <v>fav</v>
      </c>
      <c r="J31" s="35">
        <f>'Zručnost poř.'!B33</f>
        <v>63.37</v>
      </c>
      <c r="K31" s="36">
        <f>'Zručnost poř.'!C33</f>
        <v>1</v>
      </c>
      <c r="L31" s="36">
        <f>'Zručnost poř.'!D33</f>
        <v>0</v>
      </c>
      <c r="M31" s="36">
        <f>'Zručnost poř.'!E33</f>
        <v>0</v>
      </c>
      <c r="N31" s="36">
        <f>'Zručnost poř.'!F33</f>
        <v>0</v>
      </c>
      <c r="O31" s="35">
        <f>'Zručnost poř.'!L33</f>
        <v>53.13</v>
      </c>
      <c r="P31" s="36">
        <f>'Zručnost poř.'!M33</f>
        <v>0</v>
      </c>
      <c r="Q31" s="36">
        <f>'Zručnost poř.'!N33</f>
        <v>2</v>
      </c>
      <c r="R31" s="36">
        <f>'Zručnost poř.'!O33</f>
        <v>0</v>
      </c>
      <c r="S31" s="36">
        <f>'Zručnost poř.'!P33</f>
        <v>0</v>
      </c>
      <c r="T31" s="26"/>
      <c r="U31" s="27" t="str">
        <f>'Zručnost poř.'!AG33</f>
        <v/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ht="19.5" customHeight="1">
      <c r="A32" s="28">
        <f>'Zručnost poř.'!AE34</f>
        <v>927.86</v>
      </c>
      <c r="B32" s="29">
        <f>'Zručnost poř.'!AF34</f>
        <v>71.14</v>
      </c>
      <c r="C32" s="30">
        <f>'Zručnost poř.'!AA34</f>
        <v>71.14</v>
      </c>
      <c r="D32" s="30">
        <f>'Zručnost poř.'!AB34</f>
        <v>999</v>
      </c>
      <c r="E32" s="31" t="str">
        <f>'Zručnost poř.'!A34</f>
        <v>P5</v>
      </c>
      <c r="F32" s="32" t="str">
        <f>'Zručnost poř.'!Z34</f>
        <v>Z2</v>
      </c>
      <c r="G32" s="33" t="str">
        <f>'Zručnost poř.'!W34</f>
        <v>Bohumír Pachl</v>
      </c>
      <c r="H32" s="33" t="str">
        <f>'Zručnost poř.'!X34</f>
        <v>Mira</v>
      </c>
      <c r="I32" s="34" t="str">
        <f>'Zručnost poř.'!Y34</f>
        <v>Škoda Forman</v>
      </c>
      <c r="J32" s="35">
        <f>'Zručnost poř.'!B34</f>
        <v>71.14</v>
      </c>
      <c r="K32" s="36">
        <f>'Zručnost poř.'!C34</f>
        <v>0</v>
      </c>
      <c r="L32" s="36">
        <f>'Zručnost poř.'!D34</f>
        <v>0</v>
      </c>
      <c r="M32" s="36">
        <f>'Zručnost poř.'!E34</f>
        <v>0</v>
      </c>
      <c r="N32" s="36">
        <f>'Zručnost poř.'!F34</f>
        <v>0</v>
      </c>
      <c r="O32" s="35">
        <f>'Zručnost poř.'!L34</f>
        <v>999</v>
      </c>
      <c r="P32" s="36">
        <f>'Zručnost poř.'!M34</f>
        <v>0</v>
      </c>
      <c r="Q32" s="36">
        <f>'Zručnost poř.'!N34</f>
        <v>0</v>
      </c>
      <c r="R32" s="36">
        <f>'Zručnost poř.'!O34</f>
        <v>0</v>
      </c>
      <c r="S32" s="36">
        <f>'Zručnost poř.'!P34</f>
        <v>0</v>
      </c>
      <c r="T32" s="26"/>
      <c r="U32" s="27" t="str">
        <f>'Zručnost poř.'!AG34</f>
        <v/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ht="19.5" customHeight="1">
      <c r="A33" s="28">
        <f>'Zručnost poř.'!AE35</f>
        <v>5.96</v>
      </c>
      <c r="B33" s="29">
        <f>'Zručnost poř.'!AF35</f>
        <v>71.2</v>
      </c>
      <c r="C33" s="30">
        <f>'Zručnost poř.'!AA35</f>
        <v>77.16</v>
      </c>
      <c r="D33" s="30">
        <f>'Zručnost poř.'!AB35</f>
        <v>71.2</v>
      </c>
      <c r="E33" s="31">
        <f>'Zručnost poř.'!A35</f>
        <v>87</v>
      </c>
      <c r="F33" s="32" t="str">
        <f>'Zručnost poř.'!Z35</f>
        <v>Z2</v>
      </c>
      <c r="G33" s="33" t="str">
        <f>'Zručnost poř.'!W35</f>
        <v>Barbora Motlová</v>
      </c>
      <c r="H33" s="33" t="str">
        <f>'Zručnost poř.'!X35</f>
        <v>Barča</v>
      </c>
      <c r="I33" s="34" t="str">
        <f>'Zručnost poř.'!Y35</f>
        <v>Škoda favorit</v>
      </c>
      <c r="J33" s="35">
        <f>'Zručnost poř.'!B35</f>
        <v>77.16</v>
      </c>
      <c r="K33" s="36">
        <f>'Zručnost poř.'!C35</f>
        <v>0</v>
      </c>
      <c r="L33" s="36">
        <f>'Zručnost poř.'!D35</f>
        <v>0</v>
      </c>
      <c r="M33" s="36">
        <f>'Zručnost poř.'!E35</f>
        <v>0</v>
      </c>
      <c r="N33" s="36">
        <f>'Zručnost poř.'!F35</f>
        <v>0</v>
      </c>
      <c r="O33" s="35">
        <f>'Zručnost poř.'!L35</f>
        <v>71.2</v>
      </c>
      <c r="P33" s="36">
        <f>'Zručnost poř.'!M35</f>
        <v>0</v>
      </c>
      <c r="Q33" s="36">
        <f>'Zručnost poř.'!N35</f>
        <v>0</v>
      </c>
      <c r="R33" s="36">
        <f>'Zručnost poř.'!O35</f>
        <v>0</v>
      </c>
      <c r="S33" s="36">
        <f>'Zručnost poř.'!P35</f>
        <v>0</v>
      </c>
      <c r="T33" s="26"/>
      <c r="U33" s="27" t="str">
        <f>'Zručnost poř.'!AG35</f>
        <v/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ht="19.5" customHeight="1">
      <c r="A34" s="17">
        <f>'Zručnost poř.'!AE36</f>
        <v>0.58</v>
      </c>
      <c r="B34" s="18">
        <f>'Zručnost poř.'!AF36</f>
        <v>71.65</v>
      </c>
      <c r="C34" s="19">
        <f>'Zručnost poř.'!AA36</f>
        <v>72.23</v>
      </c>
      <c r="D34" s="19">
        <f>'Zručnost poř.'!AB36</f>
        <v>71.65</v>
      </c>
      <c r="E34" s="20" t="str">
        <f>'Zručnost poř.'!A36</f>
        <v>p1</v>
      </c>
      <c r="F34" s="21" t="str">
        <f>'Zručnost poř.'!Z36</f>
        <v>Z2</v>
      </c>
      <c r="G34" s="22" t="str">
        <f>'Zručnost poř.'!W36</f>
        <v>Ondřej Václavovič</v>
      </c>
      <c r="H34" s="22" t="str">
        <f>'Zručnost poř.'!X36</f>
        <v>OndraKrupi</v>
      </c>
      <c r="I34" s="23" t="str">
        <f>'Zručnost poř.'!Y36</f>
        <v>Škoda Felicia</v>
      </c>
      <c r="J34" s="24">
        <f>'Zručnost poř.'!B36</f>
        <v>67.23</v>
      </c>
      <c r="K34" s="25">
        <f>'Zručnost poř.'!C36</f>
        <v>1</v>
      </c>
      <c r="L34" s="25">
        <f>'Zručnost poř.'!D36</f>
        <v>0</v>
      </c>
      <c r="M34" s="25">
        <f>'Zručnost poř.'!E36</f>
        <v>0</v>
      </c>
      <c r="N34" s="25">
        <f>'Zručnost poř.'!F36</f>
        <v>0</v>
      </c>
      <c r="O34" s="24">
        <f>'Zručnost poř.'!L36</f>
        <v>71.65</v>
      </c>
      <c r="P34" s="25">
        <f>'Zručnost poř.'!M36</f>
        <v>0</v>
      </c>
      <c r="Q34" s="25">
        <f>'Zručnost poř.'!N36</f>
        <v>0</v>
      </c>
      <c r="R34" s="25">
        <f>'Zručnost poř.'!O36</f>
        <v>0</v>
      </c>
      <c r="S34" s="25">
        <f>'Zručnost poř.'!P36</f>
        <v>0</v>
      </c>
      <c r="T34" s="37" t="s">
        <v>8</v>
      </c>
      <c r="U34" s="27" t="str">
        <f>'Zručnost poř.'!AG36</f>
        <v/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ht="19.5" customHeight="1">
      <c r="A35" s="28">
        <f>'Zručnost poř.'!AE37</f>
        <v>22.46</v>
      </c>
      <c r="B35" s="29">
        <f>'Zručnost poř.'!AF37</f>
        <v>73.93</v>
      </c>
      <c r="C35" s="30">
        <f>'Zručnost poř.'!AA37</f>
        <v>73.93</v>
      </c>
      <c r="D35" s="30">
        <f>'Zručnost poř.'!AB37</f>
        <v>96.39</v>
      </c>
      <c r="E35" s="31">
        <f>'Zručnost poř.'!A37</f>
        <v>12</v>
      </c>
      <c r="F35" s="32" t="str">
        <f>'Zručnost poř.'!Z37</f>
        <v>Z2</v>
      </c>
      <c r="G35" s="33" t="str">
        <f>'Zručnost poř.'!W37</f>
        <v>Kamil Volt</v>
      </c>
      <c r="H35" s="33" t="str">
        <f>'Zručnost poř.'!X37</f>
        <v>Ampér</v>
      </c>
      <c r="I35" s="34" t="str">
        <f>'Zručnost poř.'!Y37</f>
        <v>Škoda favorit</v>
      </c>
      <c r="J35" s="35">
        <f>'Zručnost poř.'!B37</f>
        <v>73.93</v>
      </c>
      <c r="K35" s="36">
        <f>'Zručnost poř.'!C37</f>
        <v>0</v>
      </c>
      <c r="L35" s="36">
        <f>'Zručnost poř.'!D37</f>
        <v>0</v>
      </c>
      <c r="M35" s="36">
        <f>'Zručnost poř.'!E37</f>
        <v>0</v>
      </c>
      <c r="N35" s="36">
        <f>'Zručnost poř.'!F37</f>
        <v>0</v>
      </c>
      <c r="O35" s="35">
        <f>'Zručnost poř.'!L37</f>
        <v>71.39</v>
      </c>
      <c r="P35" s="36">
        <f>'Zručnost poř.'!M37</f>
        <v>0</v>
      </c>
      <c r="Q35" s="36">
        <f>'Zručnost poř.'!N37</f>
        <v>0</v>
      </c>
      <c r="R35" s="36">
        <f>'Zručnost poř.'!O37</f>
        <v>5</v>
      </c>
      <c r="S35" s="36">
        <f>'Zručnost poř.'!P37</f>
        <v>0</v>
      </c>
      <c r="T35" s="26"/>
      <c r="U35" s="27" t="str">
        <f>'Zručnost poř.'!AG37</f>
        <v/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ht="19.5" customHeight="1">
      <c r="A36" s="28">
        <f>'Zručnost poř.'!AE38</f>
        <v>10.13</v>
      </c>
      <c r="B36" s="29">
        <f>'Zručnost poř.'!AF38</f>
        <v>77.33</v>
      </c>
      <c r="C36" s="30">
        <f>'Zručnost poř.'!AA38</f>
        <v>87.46</v>
      </c>
      <c r="D36" s="30">
        <f>'Zručnost poř.'!AB38</f>
        <v>77.33</v>
      </c>
      <c r="E36" s="31">
        <f>'Zručnost poř.'!A38</f>
        <v>123</v>
      </c>
      <c r="F36" s="32" t="str">
        <f>'Zručnost poř.'!Z38</f>
        <v>Z2</v>
      </c>
      <c r="G36" s="33" t="str">
        <f>'Zručnost poř.'!W38</f>
        <v>Tomáš Oškrdal</v>
      </c>
      <c r="H36" s="33" t="str">
        <f>'Zručnost poř.'!X38</f>
        <v>nééé</v>
      </c>
      <c r="I36" s="34" t="str">
        <f>'Zručnost poř.'!Y38</f>
        <v>Felicia</v>
      </c>
      <c r="J36" s="35">
        <f>'Zručnost poř.'!B38</f>
        <v>87.46</v>
      </c>
      <c r="K36" s="36">
        <f>'Zručnost poř.'!C38</f>
        <v>0</v>
      </c>
      <c r="L36" s="36">
        <f>'Zručnost poř.'!D38</f>
        <v>0</v>
      </c>
      <c r="M36" s="36">
        <f>'Zručnost poř.'!E38</f>
        <v>0</v>
      </c>
      <c r="N36" s="36">
        <f>'Zručnost poř.'!F38</f>
        <v>0</v>
      </c>
      <c r="O36" s="35">
        <f>'Zručnost poř.'!L38</f>
        <v>77.33</v>
      </c>
      <c r="P36" s="36">
        <f>'Zručnost poř.'!M38</f>
        <v>0</v>
      </c>
      <c r="Q36" s="36">
        <f>'Zručnost poř.'!N38</f>
        <v>0</v>
      </c>
      <c r="R36" s="36">
        <f>'Zručnost poř.'!O38</f>
        <v>0</v>
      </c>
      <c r="S36" s="36">
        <f>'Zručnost poř.'!P38</f>
        <v>0</v>
      </c>
      <c r="T36" s="26"/>
      <c r="U36" s="27" t="str">
        <f>'Zručnost poř.'!AG38</f>
        <v/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ht="19.5" customHeight="1">
      <c r="A37" s="28">
        <f>'Zručnost poř.'!AE39</f>
        <v>55.54</v>
      </c>
      <c r="B37" s="29">
        <f>'Zručnost poř.'!AF39</f>
        <v>114.55</v>
      </c>
      <c r="C37" s="30">
        <f>'Zručnost poř.'!AA39</f>
        <v>170.09</v>
      </c>
      <c r="D37" s="30">
        <f>'Zručnost poř.'!AB39</f>
        <v>114.55</v>
      </c>
      <c r="E37" s="31">
        <f>'Zručnost poř.'!A39</f>
        <v>66</v>
      </c>
      <c r="F37" s="32" t="str">
        <f>'Zručnost poř.'!Z39</f>
        <v>Z2</v>
      </c>
      <c r="G37" s="33" t="str">
        <f>'Zručnost poř.'!W39</f>
        <v>Richard Agulár</v>
      </c>
      <c r="H37" s="33" t="str">
        <f>'Zručnost poř.'!X39</f>
        <v>Yak</v>
      </c>
      <c r="I37" s="34" t="str">
        <f>'Zručnost poř.'!Y39</f>
        <v>Škoda Felicia</v>
      </c>
      <c r="J37" s="35">
        <f>'Zručnost poř.'!B39</f>
        <v>160.09</v>
      </c>
      <c r="K37" s="36">
        <f>'Zručnost poř.'!C39</f>
        <v>0</v>
      </c>
      <c r="L37" s="36">
        <f>'Zručnost poř.'!D39</f>
        <v>0</v>
      </c>
      <c r="M37" s="36">
        <f>'Zručnost poř.'!E39</f>
        <v>2</v>
      </c>
      <c r="N37" s="36">
        <f>'Zručnost poř.'!F39</f>
        <v>0</v>
      </c>
      <c r="O37" s="35">
        <f>'Zručnost poř.'!L39</f>
        <v>106.55</v>
      </c>
      <c r="P37" s="36">
        <f>'Zručnost poř.'!M39</f>
        <v>0</v>
      </c>
      <c r="Q37" s="36">
        <f>'Zručnost poř.'!N39</f>
        <v>1</v>
      </c>
      <c r="R37" s="36">
        <f>'Zručnost poř.'!O39</f>
        <v>0</v>
      </c>
      <c r="S37" s="36">
        <f>'Zručnost poř.'!P39</f>
        <v>0</v>
      </c>
      <c r="T37" s="26"/>
      <c r="U37" s="27" t="str">
        <f>'Zručnost poř.'!AG39</f>
        <v/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ht="19.5" customHeight="1">
      <c r="A38" s="28">
        <f>'Zručnost poř.'!AE40</f>
        <v>25.93</v>
      </c>
      <c r="B38" s="29">
        <f>'Zručnost poř.'!AF40</f>
        <v>166.32</v>
      </c>
      <c r="C38" s="30">
        <f>'Zručnost poř.'!AA40</f>
        <v>192.25</v>
      </c>
      <c r="D38" s="30">
        <f>'Zručnost poř.'!AB40</f>
        <v>166.32</v>
      </c>
      <c r="E38" s="31">
        <f>'Zručnost poř.'!A40</f>
        <v>92</v>
      </c>
      <c r="F38" s="32" t="str">
        <f>'Zručnost poř.'!Z40</f>
        <v>Z2</v>
      </c>
      <c r="G38" s="33" t="str">
        <f>'Zručnost poř.'!W40</f>
        <v>Stanislav Bouchal</v>
      </c>
      <c r="H38" s="33" t="str">
        <f>'Zručnost poř.'!X40</f>
        <v>bulwa</v>
      </c>
      <c r="I38" s="34" t="str">
        <f>'Zručnost poř.'!Y40</f>
        <v>felicia</v>
      </c>
      <c r="J38" s="35">
        <f>'Zručnost poř.'!B40</f>
        <v>76.25</v>
      </c>
      <c r="K38" s="36">
        <f>'Zručnost poř.'!C40</f>
        <v>20</v>
      </c>
      <c r="L38" s="36">
        <f>'Zručnost poř.'!D40</f>
        <v>2</v>
      </c>
      <c r="M38" s="36">
        <f>'Zručnost poř.'!E40</f>
        <v>0</v>
      </c>
      <c r="N38" s="36">
        <f>'Zručnost poř.'!F40</f>
        <v>0</v>
      </c>
      <c r="O38" s="35">
        <f>'Zručnost poř.'!L40</f>
        <v>66.32</v>
      </c>
      <c r="P38" s="36">
        <f>'Zručnost poř.'!M40</f>
        <v>20</v>
      </c>
      <c r="Q38" s="36">
        <f>'Zručnost poř.'!N40</f>
        <v>0</v>
      </c>
      <c r="R38" s="36">
        <f>'Zručnost poř.'!O40</f>
        <v>0</v>
      </c>
      <c r="S38" s="36">
        <f>'Zručnost poř.'!P40</f>
        <v>0</v>
      </c>
      <c r="T38" s="26"/>
      <c r="U38" s="27" t="str">
        <f>'Zručnost poř.'!AG40</f>
        <v/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ht="19.5" customHeight="1">
      <c r="A39" s="28">
        <f>'Zručnost poř.'!AE41</f>
        <v>10.85</v>
      </c>
      <c r="B39" s="29">
        <f>'Zručnost poř.'!AF41</f>
        <v>61.38</v>
      </c>
      <c r="C39" s="30">
        <f>'Zručnost poř.'!AA41</f>
        <v>72.23</v>
      </c>
      <c r="D39" s="30">
        <f>'Zručnost poř.'!AB41</f>
        <v>61.38</v>
      </c>
      <c r="E39" s="31">
        <f>'Zručnost poř.'!A41</f>
        <v>104</v>
      </c>
      <c r="F39" s="32" t="str">
        <f>'Zručnost poř.'!Z41</f>
        <v>Z3</v>
      </c>
      <c r="G39" s="33" t="str">
        <f>'Zručnost poř.'!W41</f>
        <v>Vojtěch Kuba</v>
      </c>
      <c r="H39" s="33" t="str">
        <f>'Zručnost poř.'!X41</f>
        <v>Pavucina</v>
      </c>
      <c r="I39" s="34" t="str">
        <f>'Zručnost poř.'!Y41</f>
        <v>Turborit</v>
      </c>
      <c r="J39" s="35">
        <f>'Zručnost poř.'!B41</f>
        <v>72.23</v>
      </c>
      <c r="K39" s="36">
        <f>'Zručnost poř.'!C41</f>
        <v>0</v>
      </c>
      <c r="L39" s="36">
        <f>'Zručnost poř.'!D41</f>
        <v>0</v>
      </c>
      <c r="M39" s="36">
        <f>'Zručnost poř.'!E41</f>
        <v>0</v>
      </c>
      <c r="N39" s="36">
        <f>'Zručnost poř.'!F41</f>
        <v>0</v>
      </c>
      <c r="O39" s="35">
        <f>'Zručnost poř.'!L41</f>
        <v>61.38</v>
      </c>
      <c r="P39" s="36">
        <f>'Zručnost poř.'!M41</f>
        <v>0</v>
      </c>
      <c r="Q39" s="36">
        <f>'Zručnost poř.'!N41</f>
        <v>0</v>
      </c>
      <c r="R39" s="36">
        <f>'Zručnost poř.'!O41</f>
        <v>0</v>
      </c>
      <c r="S39" s="36">
        <f>'Zručnost poř.'!P41</f>
        <v>0</v>
      </c>
      <c r="T39" s="26"/>
      <c r="U39" s="27" t="str">
        <f>'Zručnost poř.'!AG41</f>
        <v/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ht="19.5" customHeight="1">
      <c r="A40" s="28">
        <f>'Zručnost poř.'!AE42</f>
        <v>7.07</v>
      </c>
      <c r="B40" s="29">
        <f>'Zručnost poř.'!AF42</f>
        <v>61.43</v>
      </c>
      <c r="C40" s="30">
        <f>'Zručnost poř.'!AA42</f>
        <v>61.43</v>
      </c>
      <c r="D40" s="30">
        <f>'Zručnost poř.'!AB42</f>
        <v>68.5</v>
      </c>
      <c r="E40" s="31">
        <f>'Zručnost poř.'!A42</f>
        <v>56</v>
      </c>
      <c r="F40" s="32" t="str">
        <f>'Zručnost poř.'!Z42</f>
        <v>Z3</v>
      </c>
      <c r="G40" s="33" t="str">
        <f>'Zručnost poř.'!W42</f>
        <v>Svatopluk Beránek</v>
      </c>
      <c r="H40" s="33" t="str">
        <f>'Zručnost poř.'!X42</f>
        <v>Tula</v>
      </c>
      <c r="I40" s="34" t="str">
        <f>'Zručnost poř.'!Y42</f>
        <v>Fabia 1</v>
      </c>
      <c r="J40" s="35">
        <f>'Zručnost poř.'!B42</f>
        <v>61.43</v>
      </c>
      <c r="K40" s="36">
        <f>'Zručnost poř.'!C42</f>
        <v>0</v>
      </c>
      <c r="L40" s="36">
        <f>'Zručnost poř.'!D42</f>
        <v>0</v>
      </c>
      <c r="M40" s="36">
        <f>'Zručnost poř.'!E42</f>
        <v>0</v>
      </c>
      <c r="N40" s="36">
        <f>'Zručnost poř.'!F42</f>
        <v>0</v>
      </c>
      <c r="O40" s="35">
        <f>'Zručnost poř.'!L42</f>
        <v>60.5</v>
      </c>
      <c r="P40" s="36">
        <f>'Zručnost poř.'!M42</f>
        <v>0</v>
      </c>
      <c r="Q40" s="36">
        <f>'Zručnost poř.'!N42</f>
        <v>1</v>
      </c>
      <c r="R40" s="36">
        <f>'Zručnost poř.'!O42</f>
        <v>0</v>
      </c>
      <c r="S40" s="36">
        <f>'Zručnost poř.'!P42</f>
        <v>0</v>
      </c>
      <c r="T40" s="26"/>
      <c r="U40" s="27" t="str">
        <f>'Zručnost poř.'!AG42</f>
        <v/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ht="19.5" customHeight="1">
      <c r="A41" s="28">
        <f>'Zručnost poř.'!AE43</f>
        <v>14.77</v>
      </c>
      <c r="B41" s="29">
        <f>'Zručnost poř.'!AF43</f>
        <v>65.98</v>
      </c>
      <c r="C41" s="30">
        <f>'Zručnost poř.'!AA43</f>
        <v>80.75</v>
      </c>
      <c r="D41" s="30">
        <f>'Zručnost poř.'!AB43</f>
        <v>65.98</v>
      </c>
      <c r="E41" s="31" t="str">
        <f>'Zručnost poř.'!A43</f>
        <v>p3</v>
      </c>
      <c r="F41" s="32" t="str">
        <f>'Zručnost poř.'!Z43</f>
        <v>Z3</v>
      </c>
      <c r="G41" s="33" t="str">
        <f>'Zručnost poř.'!W43</f>
        <v>Tomáš Kovařík</v>
      </c>
      <c r="H41" s="33" t="str">
        <f>'Zručnost poř.'!X43</f>
        <v>Beyk</v>
      </c>
      <c r="I41" s="34" t="str">
        <f>'Zručnost poř.'!Y43</f>
        <v>Škoda Octavia</v>
      </c>
      <c r="J41" s="35">
        <f>'Zručnost poř.'!B43</f>
        <v>80.75</v>
      </c>
      <c r="K41" s="36">
        <f>'Zručnost poř.'!C43</f>
        <v>0</v>
      </c>
      <c r="L41" s="36">
        <f>'Zručnost poř.'!D43</f>
        <v>0</v>
      </c>
      <c r="M41" s="36">
        <f>'Zručnost poř.'!E43</f>
        <v>0</v>
      </c>
      <c r="N41" s="36">
        <f>'Zručnost poř.'!F43</f>
        <v>0</v>
      </c>
      <c r="O41" s="35">
        <f>'Zručnost poř.'!L43</f>
        <v>65.98</v>
      </c>
      <c r="P41" s="36">
        <f>'Zručnost poř.'!M43</f>
        <v>0</v>
      </c>
      <c r="Q41" s="36">
        <f>'Zručnost poř.'!N43</f>
        <v>0</v>
      </c>
      <c r="R41" s="36">
        <f>'Zručnost poř.'!O43</f>
        <v>0</v>
      </c>
      <c r="S41" s="36">
        <f>'Zručnost poř.'!P43</f>
        <v>0</v>
      </c>
      <c r="T41" s="26"/>
      <c r="U41" s="27" t="str">
        <f>'Zručnost poř.'!AG43</f>
        <v/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ht="19.5" customHeight="1">
      <c r="A42" s="28">
        <f>'Zručnost poř.'!AE44</f>
        <v>9.37</v>
      </c>
      <c r="B42" s="29">
        <f>'Zručnost poř.'!AF44</f>
        <v>67.87</v>
      </c>
      <c r="C42" s="30">
        <f>'Zručnost poř.'!AA44</f>
        <v>67.87</v>
      </c>
      <c r="D42" s="30">
        <f>'Zručnost poř.'!AB44</f>
        <v>77.24</v>
      </c>
      <c r="E42" s="31">
        <f>'Zručnost poř.'!A44</f>
        <v>113</v>
      </c>
      <c r="F42" s="32" t="str">
        <f>'Zručnost poř.'!Z44</f>
        <v>Z3</v>
      </c>
      <c r="G42" s="33" t="str">
        <f>'Zručnost poř.'!W44</f>
        <v>marek šustek</v>
      </c>
      <c r="H42" s="33" t="str">
        <f>'Zručnost poř.'!X44</f>
        <v>marra</v>
      </c>
      <c r="I42" s="34" t="str">
        <f>'Zručnost poř.'!Y44</f>
        <v>octavia</v>
      </c>
      <c r="J42" s="35">
        <f>'Zručnost poř.'!B44</f>
        <v>67.87</v>
      </c>
      <c r="K42" s="36">
        <f>'Zručnost poř.'!C44</f>
        <v>0</v>
      </c>
      <c r="L42" s="36">
        <f>'Zručnost poř.'!D44</f>
        <v>0</v>
      </c>
      <c r="M42" s="36">
        <f>'Zručnost poř.'!E44</f>
        <v>0</v>
      </c>
      <c r="N42" s="36">
        <f>'Zručnost poř.'!F44</f>
        <v>0</v>
      </c>
      <c r="O42" s="35">
        <f>'Zručnost poř.'!L44</f>
        <v>67.24</v>
      </c>
      <c r="P42" s="36">
        <f>'Zručnost poř.'!M44</f>
        <v>1</v>
      </c>
      <c r="Q42" s="36">
        <f>'Zručnost poř.'!N44</f>
        <v>0</v>
      </c>
      <c r="R42" s="36">
        <f>'Zručnost poř.'!O44</f>
        <v>1</v>
      </c>
      <c r="S42" s="36">
        <f>'Zručnost poř.'!P44</f>
        <v>0</v>
      </c>
      <c r="T42" s="26"/>
      <c r="U42" s="27" t="str">
        <f>'Zručnost poř.'!AG44</f>
        <v/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ht="19.5" customHeight="1">
      <c r="A43" s="28">
        <f>'Zručnost poř.'!AE45</f>
        <v>88.96</v>
      </c>
      <c r="B43" s="29">
        <f>'Zručnost poř.'!AF45</f>
        <v>70.48</v>
      </c>
      <c r="C43" s="30">
        <f>'Zručnost poř.'!AA45</f>
        <v>70.48</v>
      </c>
      <c r="D43" s="30">
        <f>'Zručnost poř.'!AB45</f>
        <v>159.44</v>
      </c>
      <c r="E43" s="31">
        <f>'Zručnost poř.'!A45</f>
        <v>42</v>
      </c>
      <c r="F43" s="32" t="str">
        <f>'Zručnost poř.'!Z45</f>
        <v>Z3</v>
      </c>
      <c r="G43" s="33" t="str">
        <f>'Zručnost poř.'!W45</f>
        <v>Jakub Bílek</v>
      </c>
      <c r="H43" s="33" t="str">
        <f>'Zručnost poř.'!X45</f>
        <v>Škoda z Pejru</v>
      </c>
      <c r="I43" s="34" t="str">
        <f>'Zručnost poř.'!Y45</f>
        <v>Škoda Octavia iV RS 2.0TDi 4x4</v>
      </c>
      <c r="J43" s="35">
        <f>'Zručnost poř.'!B45</f>
        <v>70.48</v>
      </c>
      <c r="K43" s="36">
        <f>'Zručnost poř.'!C45</f>
        <v>0</v>
      </c>
      <c r="L43" s="36">
        <f>'Zručnost poř.'!D45</f>
        <v>0</v>
      </c>
      <c r="M43" s="36">
        <f>'Zručnost poř.'!E45</f>
        <v>0</v>
      </c>
      <c r="N43" s="36">
        <f>'Zručnost poř.'!F45</f>
        <v>0</v>
      </c>
      <c r="O43" s="35">
        <f>'Zručnost poř.'!L45</f>
        <v>59.44</v>
      </c>
      <c r="P43" s="36">
        <f>'Zručnost poř.'!M45</f>
        <v>20</v>
      </c>
      <c r="Q43" s="36">
        <f>'Zručnost poř.'!N45</f>
        <v>0</v>
      </c>
      <c r="R43" s="36">
        <f>'Zručnost poř.'!O45</f>
        <v>0</v>
      </c>
      <c r="S43" s="36">
        <f>'Zručnost poř.'!P45</f>
        <v>0</v>
      </c>
      <c r="T43" s="26"/>
      <c r="U43" s="27" t="str">
        <f>'Zručnost poř.'!AG45</f>
        <v/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ht="19.5" customHeight="1">
      <c r="A44" s="28">
        <f>'Zručnost poř.'!AE46</f>
        <v>12.33</v>
      </c>
      <c r="B44" s="29">
        <f>'Zručnost poř.'!AF46</f>
        <v>79.63</v>
      </c>
      <c r="C44" s="30">
        <f>'Zručnost poř.'!AA46</f>
        <v>91.96</v>
      </c>
      <c r="D44" s="30">
        <f>'Zručnost poř.'!AB46</f>
        <v>79.63</v>
      </c>
      <c r="E44" s="31">
        <f>'Zručnost poř.'!A46</f>
        <v>93</v>
      </c>
      <c r="F44" s="32" t="str">
        <f>'Zručnost poř.'!Z46</f>
        <v>Z3</v>
      </c>
      <c r="G44" s="33" t="str">
        <f>'Zručnost poř.'!W46</f>
        <v>václav vašák</v>
      </c>
      <c r="H44" s="33" t="str">
        <f>'Zručnost poř.'!X46</f>
        <v>véna 136</v>
      </c>
      <c r="I44" s="34" t="str">
        <f>'Zručnost poř.'!Y46</f>
        <v>fabia junior</v>
      </c>
      <c r="J44" s="35">
        <f>'Zručnost poř.'!B46</f>
        <v>86.96</v>
      </c>
      <c r="K44" s="36">
        <f>'Zručnost poř.'!C46</f>
        <v>0</v>
      </c>
      <c r="L44" s="36">
        <f>'Zručnost poř.'!D46</f>
        <v>0</v>
      </c>
      <c r="M44" s="36">
        <f>'Zručnost poř.'!E46</f>
        <v>1</v>
      </c>
      <c r="N44" s="36">
        <f>'Zručnost poř.'!F46</f>
        <v>0</v>
      </c>
      <c r="O44" s="35">
        <f>'Zručnost poř.'!L46</f>
        <v>79.63</v>
      </c>
      <c r="P44" s="36">
        <f>'Zručnost poř.'!M46</f>
        <v>0</v>
      </c>
      <c r="Q44" s="36">
        <f>'Zručnost poř.'!N46</f>
        <v>0</v>
      </c>
      <c r="R44" s="36">
        <f>'Zručnost poř.'!O46</f>
        <v>0</v>
      </c>
      <c r="S44" s="36">
        <f>'Zručnost poř.'!P46</f>
        <v>0</v>
      </c>
      <c r="T44" s="26"/>
      <c r="U44" s="27" t="str">
        <f>'Zručnost poř.'!AG46</f>
        <v/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ht="19.5" customHeight="1">
      <c r="A45" s="28">
        <f>'Zručnost poř.'!AE47</f>
        <v>6.03</v>
      </c>
      <c r="B45" s="29">
        <f>'Zručnost poř.'!AF47</f>
        <v>87.2</v>
      </c>
      <c r="C45" s="30">
        <f>'Zručnost poř.'!AA47</f>
        <v>93.23</v>
      </c>
      <c r="D45" s="30">
        <f>'Zručnost poř.'!AB47</f>
        <v>87.2</v>
      </c>
      <c r="E45" s="31">
        <f>'Zručnost poř.'!A47</f>
        <v>7</v>
      </c>
      <c r="F45" s="32" t="str">
        <f>'Zručnost poř.'!Z47</f>
        <v>Z3</v>
      </c>
      <c r="G45" s="33" t="str">
        <f>'Zručnost poř.'!W47</f>
        <v>Monika Růžičková</v>
      </c>
      <c r="H45" s="33" t="str">
        <f>'Zručnost poř.'!X47</f>
        <v>Brauno</v>
      </c>
      <c r="I45" s="34" t="str">
        <f>'Zručnost poř.'!Y47</f>
        <v>Škoda Felicia</v>
      </c>
      <c r="J45" s="35">
        <f>'Zručnost poř.'!B47</f>
        <v>93.23</v>
      </c>
      <c r="K45" s="36">
        <f>'Zručnost poř.'!C47</f>
        <v>0</v>
      </c>
      <c r="L45" s="36">
        <f>'Zručnost poř.'!D47</f>
        <v>0</v>
      </c>
      <c r="M45" s="36">
        <f>'Zručnost poř.'!E47</f>
        <v>0</v>
      </c>
      <c r="N45" s="36">
        <f>'Zručnost poř.'!F47</f>
        <v>0</v>
      </c>
      <c r="O45" s="35">
        <f>'Zručnost poř.'!L47</f>
        <v>79.2</v>
      </c>
      <c r="P45" s="36">
        <f>'Zručnost poř.'!M47</f>
        <v>0</v>
      </c>
      <c r="Q45" s="36">
        <f>'Zručnost poř.'!N47</f>
        <v>1</v>
      </c>
      <c r="R45" s="36">
        <f>'Zručnost poř.'!O47</f>
        <v>0</v>
      </c>
      <c r="S45" s="36">
        <f>'Zručnost poř.'!P47</f>
        <v>0</v>
      </c>
      <c r="T45" s="26"/>
      <c r="U45" s="27" t="str">
        <f>'Zručnost poř.'!AG47</f>
        <v/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ht="19.5" customHeight="1">
      <c r="A46" s="28">
        <f>'Zručnost poř.'!AE48</f>
        <v>26.08</v>
      </c>
      <c r="B46" s="29">
        <f>'Zručnost poř.'!AF48</f>
        <v>105.52</v>
      </c>
      <c r="C46" s="30">
        <f>'Zručnost poř.'!AA48</f>
        <v>105.52</v>
      </c>
      <c r="D46" s="30">
        <f>'Zručnost poř.'!AB48</f>
        <v>131.6</v>
      </c>
      <c r="E46" s="31" t="str">
        <f>'Zručnost poř.'!A48</f>
        <v>P6</v>
      </c>
      <c r="F46" s="32" t="str">
        <f>'Zručnost poř.'!Z48</f>
        <v>Z3</v>
      </c>
      <c r="G46" s="33" t="str">
        <f>'Zručnost poř.'!W48</f>
        <v>Radek Kyselý</v>
      </c>
      <c r="H46" s="33" t="str">
        <f>'Zručnost poř.'!X48</f>
        <v>Radek</v>
      </c>
      <c r="I46" s="34" t="str">
        <f>'Zručnost poř.'!Y48</f>
        <v>Škoda Octavia</v>
      </c>
      <c r="J46" s="35">
        <f>'Zručnost poř.'!B48</f>
        <v>105.52</v>
      </c>
      <c r="K46" s="36">
        <f>'Zručnost poř.'!C48</f>
        <v>0</v>
      </c>
      <c r="L46" s="36">
        <f>'Zručnost poř.'!D48</f>
        <v>0</v>
      </c>
      <c r="M46" s="36">
        <f>'Zručnost poř.'!E48</f>
        <v>0</v>
      </c>
      <c r="N46" s="36">
        <f>'Zručnost poř.'!F48</f>
        <v>0</v>
      </c>
      <c r="O46" s="35">
        <f>'Zručnost poř.'!L48</f>
        <v>126.6</v>
      </c>
      <c r="P46" s="36">
        <f>'Zručnost poř.'!M48</f>
        <v>1</v>
      </c>
      <c r="Q46" s="36">
        <f>'Zručnost poř.'!N48</f>
        <v>0</v>
      </c>
      <c r="R46" s="36">
        <f>'Zručnost poř.'!O48</f>
        <v>0</v>
      </c>
      <c r="S46" s="36">
        <f>'Zručnost poř.'!P48</f>
        <v>0</v>
      </c>
      <c r="T46" s="26"/>
      <c r="U46" s="27" t="str">
        <f>'Zručnost poř.'!AG48</f>
        <v>blbnutí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ht="19.5" customHeight="1">
      <c r="A47" s="38">
        <f>'Zručnost poř.'!AE49</f>
        <v>2.37</v>
      </c>
      <c r="B47" s="39">
        <f>'Zručnost poř.'!AF49</f>
        <v>118.84</v>
      </c>
      <c r="C47" s="40">
        <f>'Zručnost poř.'!AA49</f>
        <v>121.21</v>
      </c>
      <c r="D47" s="40">
        <f>'Zručnost poř.'!AB49</f>
        <v>118.84</v>
      </c>
      <c r="E47" s="31" t="str">
        <f>'Zručnost poř.'!A49</f>
        <v>Enyaq</v>
      </c>
      <c r="F47" s="32" t="str">
        <f>'Zručnost poř.'!Z49</f>
        <v>Z3</v>
      </c>
      <c r="G47" s="33" t="str">
        <f>'Zručnost poř.'!W49</f>
        <v/>
      </c>
      <c r="H47" s="33" t="str">
        <f>'Zručnost poř.'!X49</f>
        <v/>
      </c>
      <c r="I47" s="34" t="str">
        <f>'Zručnost poř.'!Y49</f>
        <v/>
      </c>
      <c r="J47" s="41">
        <f>'Zručnost poř.'!B49</f>
        <v>116.21</v>
      </c>
      <c r="K47" s="36">
        <f>'Zručnost poř.'!C49</f>
        <v>1</v>
      </c>
      <c r="L47" s="36">
        <f>'Zručnost poř.'!D49</f>
        <v>0</v>
      </c>
      <c r="M47" s="36">
        <f>'Zručnost poř.'!E49</f>
        <v>0</v>
      </c>
      <c r="N47" s="36">
        <f>'Zručnost poř.'!F49</f>
        <v>0</v>
      </c>
      <c r="O47" s="41">
        <f>'Zručnost poř.'!L49</f>
        <v>118.84</v>
      </c>
      <c r="P47" s="36">
        <f>'Zručnost poř.'!M49</f>
        <v>0</v>
      </c>
      <c r="Q47" s="36">
        <f>'Zručnost poř.'!N49</f>
        <v>0</v>
      </c>
      <c r="R47" s="36">
        <f>'Zručnost poř.'!O49</f>
        <v>0</v>
      </c>
      <c r="S47" s="36">
        <f>'Zručnost poř.'!P49</f>
        <v>0</v>
      </c>
      <c r="T47" s="26"/>
      <c r="U47" s="27" t="str">
        <f>'Zručnost poř.'!AG49</f>
        <v/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ht="19.5" customHeight="1">
      <c r="A48" s="28">
        <f>'Zručnost poř.'!AE50</f>
        <v>30.44</v>
      </c>
      <c r="B48" s="29">
        <f>'Zručnost poř.'!AF50</f>
        <v>135.02</v>
      </c>
      <c r="C48" s="30">
        <f>'Zručnost poř.'!AA50</f>
        <v>135.02</v>
      </c>
      <c r="D48" s="30">
        <f>'Zručnost poř.'!AB50</f>
        <v>165.46</v>
      </c>
      <c r="E48" s="31" t="str">
        <f>'Zručnost poř.'!A50</f>
        <v>129b</v>
      </c>
      <c r="F48" s="32" t="str">
        <f>'Zručnost poř.'!Z50</f>
        <v>Z1</v>
      </c>
      <c r="G48" s="33" t="str">
        <f>'Zručnost poř.'!W50</f>
        <v>Kateřina  </v>
      </c>
      <c r="H48" s="33" t="str">
        <f>'Zručnost poř.'!X50</f>
        <v/>
      </c>
      <c r="I48" s="34" t="str">
        <f>'Zručnost poř.'!Y50</f>
        <v>škoda Felicia 1960</v>
      </c>
      <c r="J48" s="35">
        <f>'Zručnost poř.'!B50</f>
        <v>135.02</v>
      </c>
      <c r="K48" s="36">
        <f>'Zručnost poř.'!C50</f>
        <v>0</v>
      </c>
      <c r="L48" s="36">
        <f>'Zručnost poř.'!D50</f>
        <v>0</v>
      </c>
      <c r="M48" s="36">
        <f>'Zručnost poř.'!E50</f>
        <v>0</v>
      </c>
      <c r="N48" s="36">
        <f>'Zručnost poř.'!F50</f>
        <v>0</v>
      </c>
      <c r="O48" s="35">
        <f>'Zručnost poř.'!L50</f>
        <v>157.46</v>
      </c>
      <c r="P48" s="36">
        <f>'Zručnost poř.'!M50</f>
        <v>0</v>
      </c>
      <c r="Q48" s="36">
        <f>'Zručnost poř.'!N50</f>
        <v>1</v>
      </c>
      <c r="R48" s="36">
        <f>'Zručnost poř.'!O50</f>
        <v>0</v>
      </c>
      <c r="S48" s="36">
        <f>'Zručnost poř.'!P50</f>
        <v>0</v>
      </c>
      <c r="T48" s="26"/>
      <c r="U48" s="27" t="str">
        <f>'Zručnost poř.'!AG50</f>
        <v/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ht="19.5" customHeight="1">
      <c r="A49" s="38" t="str">
        <f>'Zručnost poř.'!AE51</f>
        <v/>
      </c>
      <c r="B49" s="42" t="str">
        <f>'Zručnost poř.'!AF51</f>
        <v/>
      </c>
      <c r="C49" s="40" t="str">
        <f>'Zručnost poř.'!AA51</f>
        <v/>
      </c>
      <c r="D49" s="40" t="str">
        <f>'Zručnost poř.'!AB51</f>
        <v/>
      </c>
      <c r="E49" s="31" t="str">
        <f>'Zručnost poř.'!A51</f>
        <v/>
      </c>
      <c r="F49" s="32" t="str">
        <f>'Zručnost poř.'!Z51</f>
        <v/>
      </c>
      <c r="G49" s="33" t="str">
        <f>'Zručnost poř.'!W51</f>
        <v/>
      </c>
      <c r="H49" s="33" t="str">
        <f>'Zručnost poř.'!X51</f>
        <v/>
      </c>
      <c r="I49" s="34" t="str">
        <f>'Zručnost poř.'!Y51</f>
        <v/>
      </c>
      <c r="J49" s="35" t="str">
        <f>'Zručnost poř.'!B51</f>
        <v/>
      </c>
      <c r="K49" s="36" t="str">
        <f>'Zručnost poř.'!C51</f>
        <v/>
      </c>
      <c r="L49" s="36" t="str">
        <f>'Zručnost poř.'!D51</f>
        <v/>
      </c>
      <c r="M49" s="36" t="str">
        <f>'Zručnost poř.'!E51</f>
        <v/>
      </c>
      <c r="N49" s="36" t="str">
        <f>'Zručnost poř.'!F51</f>
        <v/>
      </c>
      <c r="O49" s="35" t="str">
        <f>'Zručnost poř.'!L51</f>
        <v/>
      </c>
      <c r="P49" s="36" t="str">
        <f>'Zručnost poř.'!M51</f>
        <v/>
      </c>
      <c r="Q49" s="36" t="str">
        <f>'Zručnost poř.'!N51</f>
        <v/>
      </c>
      <c r="R49" s="36" t="str">
        <f>'Zručnost poř.'!O51</f>
        <v/>
      </c>
      <c r="S49" s="36" t="str">
        <f>'Zručnost poř.'!P51</f>
        <v/>
      </c>
      <c r="T49" s="26"/>
      <c r="U49" s="27" t="str">
        <f>'Zručnost poř.'!AG51</f>
        <v/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ht="19.5" customHeight="1">
      <c r="A50" s="38" t="str">
        <f>'Zručnost poř.'!AE52</f>
        <v/>
      </c>
      <c r="B50" s="43"/>
      <c r="C50" s="40" t="str">
        <f>'Zručnost poř.'!AA52</f>
        <v/>
      </c>
      <c r="D50" s="40" t="str">
        <f>'Zručnost poř.'!AB52</f>
        <v/>
      </c>
      <c r="E50" s="31" t="str">
        <f>'Zručnost poř.'!A52</f>
        <v/>
      </c>
      <c r="F50" s="32" t="str">
        <f>'Zručnost poř.'!Z52</f>
        <v/>
      </c>
      <c r="G50" s="33" t="str">
        <f>'Zručnost poř.'!W52</f>
        <v/>
      </c>
      <c r="H50" s="33" t="str">
        <f>'Zručnost poř.'!X52</f>
        <v/>
      </c>
      <c r="I50" s="34" t="str">
        <f>'Zručnost poř.'!Y52</f>
        <v/>
      </c>
      <c r="J50" s="35" t="str">
        <f>'Zručnost poř.'!B52</f>
        <v/>
      </c>
      <c r="K50" s="36" t="str">
        <f>'Zručnost poř.'!C52</f>
        <v/>
      </c>
      <c r="L50" s="36" t="str">
        <f>'Zručnost poř.'!D52</f>
        <v/>
      </c>
      <c r="M50" s="36" t="str">
        <f>'Zručnost poř.'!E52</f>
        <v/>
      </c>
      <c r="N50" s="36" t="str">
        <f>'Zručnost poř.'!F52</f>
        <v/>
      </c>
      <c r="O50" s="35" t="str">
        <f>'Zručnost poř.'!L52</f>
        <v/>
      </c>
      <c r="P50" s="36" t="str">
        <f>'Zručnost poř.'!M52</f>
        <v/>
      </c>
      <c r="Q50" s="36" t="str">
        <f>'Zručnost poř.'!N52</f>
        <v/>
      </c>
      <c r="R50" s="36" t="str">
        <f>'Zručnost poř.'!O52</f>
        <v/>
      </c>
      <c r="S50" s="36" t="str">
        <f>'Zručnost poř.'!P52</f>
        <v/>
      </c>
      <c r="T50" s="26"/>
      <c r="U50" s="27" t="str">
        <f>'Zručnost poř.'!AG52</f>
        <v/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ht="19.5" customHeight="1">
      <c r="A51" s="38" t="str">
        <f>'Zručnost poř.'!AE53</f>
        <v/>
      </c>
      <c r="B51" s="43"/>
      <c r="C51" s="40" t="str">
        <f>'Zručnost poř.'!AA53</f>
        <v/>
      </c>
      <c r="D51" s="40" t="str">
        <f>'Zručnost poř.'!AB53</f>
        <v/>
      </c>
      <c r="E51" s="31" t="str">
        <f>'Zručnost poř.'!A53</f>
        <v/>
      </c>
      <c r="F51" s="32" t="str">
        <f>'Zručnost poř.'!Z53</f>
        <v/>
      </c>
      <c r="G51" s="33" t="str">
        <f>'Zručnost poř.'!W53</f>
        <v/>
      </c>
      <c r="H51" s="33" t="str">
        <f>'Zručnost poř.'!X53</f>
        <v/>
      </c>
      <c r="I51" s="34" t="str">
        <f>'Zručnost poř.'!Y53</f>
        <v/>
      </c>
      <c r="J51" s="35" t="str">
        <f>'Zručnost poř.'!B53</f>
        <v/>
      </c>
      <c r="K51" s="36" t="str">
        <f>'Zručnost poř.'!C53</f>
        <v/>
      </c>
      <c r="L51" s="36" t="str">
        <f>'Zručnost poř.'!D53</f>
        <v/>
      </c>
      <c r="M51" s="36" t="str">
        <f>'Zručnost poř.'!E53</f>
        <v/>
      </c>
      <c r="N51" s="36" t="str">
        <f>'Zručnost poř.'!F53</f>
        <v/>
      </c>
      <c r="O51" s="41" t="str">
        <f>'Zručnost poř.'!L53</f>
        <v/>
      </c>
      <c r="P51" s="36" t="str">
        <f>'Zručnost poř.'!M53</f>
        <v/>
      </c>
      <c r="Q51" s="36" t="str">
        <f>'Zručnost poř.'!N53</f>
        <v/>
      </c>
      <c r="R51" s="36" t="str">
        <f>'Zručnost poř.'!O53</f>
        <v/>
      </c>
      <c r="S51" s="36" t="str">
        <f>'Zručnost poř.'!P53</f>
        <v/>
      </c>
      <c r="T51" s="26"/>
      <c r="U51" s="27" t="str">
        <f>'Zručnost poř.'!AG53</f>
        <v/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ht="19.5" customHeight="1">
      <c r="A52" s="38" t="str">
        <f>'Zručnost poř.'!AE54</f>
        <v/>
      </c>
      <c r="B52" s="43"/>
      <c r="C52" s="40" t="str">
        <f>'Zručnost poř.'!AA54</f>
        <v/>
      </c>
      <c r="D52" s="40" t="str">
        <f>'Zručnost poř.'!AB54</f>
        <v/>
      </c>
      <c r="E52" s="31" t="str">
        <f>'Zručnost poř.'!A54</f>
        <v/>
      </c>
      <c r="F52" s="32" t="str">
        <f>'Zručnost poř.'!Z54</f>
        <v/>
      </c>
      <c r="G52" s="33" t="str">
        <f>'Zručnost poř.'!W54</f>
        <v/>
      </c>
      <c r="H52" s="33" t="str">
        <f>'Zručnost poř.'!X54</f>
        <v/>
      </c>
      <c r="I52" s="34" t="str">
        <f>'Zručnost poř.'!Y54</f>
        <v/>
      </c>
      <c r="J52" s="35" t="str">
        <f>'Zručnost poř.'!B54</f>
        <v/>
      </c>
      <c r="K52" s="36" t="str">
        <f>'Zručnost poř.'!C54</f>
        <v/>
      </c>
      <c r="L52" s="36" t="str">
        <f>'Zručnost poř.'!D54</f>
        <v/>
      </c>
      <c r="M52" s="36" t="str">
        <f>'Zručnost poř.'!E54</f>
        <v/>
      </c>
      <c r="N52" s="36" t="str">
        <f>'Zručnost poř.'!F54</f>
        <v/>
      </c>
      <c r="O52" s="41" t="str">
        <f>'Zručnost poř.'!L54</f>
        <v/>
      </c>
      <c r="P52" s="36" t="str">
        <f>'Zručnost poř.'!M54</f>
        <v/>
      </c>
      <c r="Q52" s="36" t="str">
        <f>'Zručnost poř.'!N54</f>
        <v/>
      </c>
      <c r="R52" s="36" t="str">
        <f>'Zručnost poř.'!O54</f>
        <v/>
      </c>
      <c r="S52" s="36" t="str">
        <f>'Zručnost poř.'!P54</f>
        <v/>
      </c>
      <c r="T52" s="26"/>
      <c r="U52" s="27" t="str">
        <f>'Zručnost poř.'!AG54</f>
        <v/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ht="19.5" customHeight="1">
      <c r="A53" s="38" t="str">
        <f>'Zručnost poř.'!AE55</f>
        <v/>
      </c>
      <c r="B53" s="43"/>
      <c r="C53" s="40" t="str">
        <f>'Zručnost poř.'!AA55</f>
        <v/>
      </c>
      <c r="D53" s="40" t="str">
        <f>'Zručnost poř.'!AB55</f>
        <v/>
      </c>
      <c r="E53" s="31" t="str">
        <f>'Zručnost poř.'!A55</f>
        <v/>
      </c>
      <c r="F53" s="32" t="str">
        <f>'Zručnost poř.'!Z55</f>
        <v/>
      </c>
      <c r="G53" s="33" t="str">
        <f>'Zručnost poř.'!W55</f>
        <v/>
      </c>
      <c r="H53" s="33" t="str">
        <f>'Zručnost poř.'!X55</f>
        <v/>
      </c>
      <c r="I53" s="34" t="str">
        <f>'Zručnost poř.'!Y55</f>
        <v/>
      </c>
      <c r="J53" s="35" t="str">
        <f>'Zručnost poř.'!B55</f>
        <v/>
      </c>
      <c r="K53" s="36" t="str">
        <f>'Zručnost poř.'!C55</f>
        <v/>
      </c>
      <c r="L53" s="36" t="str">
        <f>'Zručnost poř.'!D55</f>
        <v/>
      </c>
      <c r="M53" s="36" t="str">
        <f>'Zručnost poř.'!E55</f>
        <v/>
      </c>
      <c r="N53" s="36" t="str">
        <f>'Zručnost poř.'!F55</f>
        <v/>
      </c>
      <c r="O53" s="41" t="str">
        <f>'Zručnost poř.'!L55</f>
        <v/>
      </c>
      <c r="P53" s="36" t="str">
        <f>'Zručnost poř.'!M55</f>
        <v/>
      </c>
      <c r="Q53" s="36" t="str">
        <f>'Zručnost poř.'!N55</f>
        <v/>
      </c>
      <c r="R53" s="36" t="str">
        <f>'Zručnost poř.'!O55</f>
        <v/>
      </c>
      <c r="S53" s="36" t="str">
        <f>'Zručnost poř.'!P55</f>
        <v/>
      </c>
      <c r="T53" s="26"/>
      <c r="U53" s="27" t="str">
        <f>'Zručnost poř.'!AG55</f>
        <v/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ht="18.75" customHeight="1">
      <c r="A54" s="38" t="str">
        <f>'Zručnost poř.'!AE56</f>
        <v/>
      </c>
      <c r="B54" s="43"/>
      <c r="C54" s="40" t="str">
        <f>'Zručnost poř.'!AA56</f>
        <v/>
      </c>
      <c r="D54" s="40" t="str">
        <f>'Zručnost poř.'!AB56</f>
        <v/>
      </c>
      <c r="E54" s="31" t="str">
        <f>'Zručnost poř.'!A56</f>
        <v/>
      </c>
      <c r="F54" s="32" t="str">
        <f>'Zručnost poř.'!Z56</f>
        <v/>
      </c>
      <c r="G54" s="33" t="str">
        <f>'Zručnost poř.'!W56</f>
        <v/>
      </c>
      <c r="H54" s="33" t="str">
        <f>'Zručnost poř.'!X56</f>
        <v/>
      </c>
      <c r="I54" s="34" t="str">
        <f>'Zručnost poř.'!Y56</f>
        <v/>
      </c>
      <c r="J54" s="35" t="str">
        <f>'Zručnost poř.'!B56</f>
        <v/>
      </c>
      <c r="K54" s="36" t="str">
        <f>'Zručnost poř.'!C56</f>
        <v/>
      </c>
      <c r="L54" s="36" t="str">
        <f>'Zručnost poř.'!D56</f>
        <v/>
      </c>
      <c r="M54" s="36" t="str">
        <f>'Zručnost poř.'!E56</f>
        <v/>
      </c>
      <c r="N54" s="36" t="str">
        <f>'Zručnost poř.'!F56</f>
        <v/>
      </c>
      <c r="O54" s="41" t="str">
        <f>'Zručnost poř.'!L56</f>
        <v/>
      </c>
      <c r="P54" s="36" t="str">
        <f>'Zručnost poř.'!M56</f>
        <v/>
      </c>
      <c r="Q54" s="36" t="str">
        <f>'Zručnost poř.'!N56</f>
        <v/>
      </c>
      <c r="R54" s="36" t="str">
        <f>'Zručnost poř.'!O56</f>
        <v/>
      </c>
      <c r="S54" s="36" t="str">
        <f>'Zručnost poř.'!P56</f>
        <v/>
      </c>
      <c r="T54" s="26"/>
      <c r="U54" s="27" t="str">
        <f>'Zručnost poř.'!AG56</f>
        <v/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ht="18.75" customHeight="1">
      <c r="A55" s="38" t="str">
        <f>'Zručnost poř.'!AE57</f>
        <v/>
      </c>
      <c r="B55" s="43"/>
      <c r="C55" s="40" t="str">
        <f>'Zručnost poř.'!AA57</f>
        <v/>
      </c>
      <c r="D55" s="40" t="str">
        <f>'Zručnost poř.'!AB57</f>
        <v/>
      </c>
      <c r="E55" s="31" t="str">
        <f>'Zručnost poř.'!A57</f>
        <v/>
      </c>
      <c r="F55" s="32" t="str">
        <f>'Zručnost poř.'!Z57</f>
        <v/>
      </c>
      <c r="G55" s="33" t="str">
        <f>'Zručnost poř.'!W57</f>
        <v/>
      </c>
      <c r="H55" s="33" t="str">
        <f>'Zručnost poř.'!X57</f>
        <v/>
      </c>
      <c r="I55" s="34" t="str">
        <f>'Zručnost poř.'!Y57</f>
        <v/>
      </c>
      <c r="J55" s="35" t="str">
        <f>'Zručnost poř.'!B57</f>
        <v/>
      </c>
      <c r="K55" s="36" t="str">
        <f>'Zručnost poř.'!C57</f>
        <v/>
      </c>
      <c r="L55" s="36" t="str">
        <f>'Zručnost poř.'!D57</f>
        <v/>
      </c>
      <c r="M55" s="36" t="str">
        <f>'Zručnost poř.'!E57</f>
        <v/>
      </c>
      <c r="N55" s="36" t="str">
        <f>'Zručnost poř.'!F57</f>
        <v/>
      </c>
      <c r="O55" s="41" t="str">
        <f>'Zručnost poř.'!L57</f>
        <v/>
      </c>
      <c r="P55" s="36" t="str">
        <f>'Zručnost poř.'!M57</f>
        <v/>
      </c>
      <c r="Q55" s="36" t="str">
        <f>'Zručnost poř.'!N57</f>
        <v/>
      </c>
      <c r="R55" s="36" t="str">
        <f>'Zručnost poř.'!O57</f>
        <v/>
      </c>
      <c r="S55" s="36" t="str">
        <f>'Zručnost poř.'!P57</f>
        <v/>
      </c>
      <c r="T55" s="26"/>
      <c r="U55" s="27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ht="19.5" customHeight="1">
      <c r="A56" s="38" t="str">
        <f>'Zručnost poř.'!AE58</f>
        <v/>
      </c>
      <c r="B56" s="43"/>
      <c r="C56" s="40" t="str">
        <f>'Zručnost poř.'!AA58</f>
        <v/>
      </c>
      <c r="D56" s="40" t="str">
        <f>'Zručnost poř.'!AB58</f>
        <v/>
      </c>
      <c r="E56" s="31" t="str">
        <f>'Zručnost poř.'!A58</f>
        <v/>
      </c>
      <c r="F56" s="32" t="str">
        <f>'Zručnost poř.'!Z58</f>
        <v/>
      </c>
      <c r="G56" s="33" t="str">
        <f>'Zručnost poř.'!W58</f>
        <v/>
      </c>
      <c r="H56" s="33" t="str">
        <f>'Zručnost poř.'!X58</f>
        <v/>
      </c>
      <c r="I56" s="34" t="str">
        <f>'Zručnost poř.'!Y58</f>
        <v/>
      </c>
      <c r="J56" s="35" t="str">
        <f>'Zručnost poř.'!B58</f>
        <v/>
      </c>
      <c r="K56" s="36" t="str">
        <f>'Zručnost poř.'!C58</f>
        <v/>
      </c>
      <c r="L56" s="36" t="str">
        <f>'Zručnost poř.'!D58</f>
        <v/>
      </c>
      <c r="M56" s="36" t="str">
        <f>'Zručnost poř.'!E58</f>
        <v/>
      </c>
      <c r="N56" s="36" t="str">
        <f>'Zručnost poř.'!F58</f>
        <v/>
      </c>
      <c r="O56" s="41" t="str">
        <f>'Zručnost poř.'!L58</f>
        <v/>
      </c>
      <c r="P56" s="36" t="str">
        <f>'Zručnost poř.'!M58</f>
        <v/>
      </c>
      <c r="Q56" s="36" t="str">
        <f>'Zručnost poř.'!N58</f>
        <v/>
      </c>
      <c r="R56" s="36" t="str">
        <f>'Zručnost poř.'!O58</f>
        <v/>
      </c>
      <c r="S56" s="36" t="str">
        <f>'Zručnost poř.'!P58</f>
        <v/>
      </c>
      <c r="T56" s="26"/>
      <c r="U56" s="27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ht="19.5" customHeight="1">
      <c r="A57" s="38" t="str">
        <f>'Zručnost poř.'!AE59</f>
        <v/>
      </c>
      <c r="B57" s="43"/>
      <c r="C57" s="40" t="str">
        <f>'Zručnost poř.'!AA59</f>
        <v/>
      </c>
      <c r="D57" s="40" t="str">
        <f>'Zručnost poř.'!AB59</f>
        <v/>
      </c>
      <c r="E57" s="31" t="str">
        <f>'Zručnost poř.'!A59</f>
        <v/>
      </c>
      <c r="F57" s="32" t="str">
        <f>'Zručnost poř.'!Z59</f>
        <v/>
      </c>
      <c r="G57" s="33" t="str">
        <f>'Zručnost poř.'!W59</f>
        <v/>
      </c>
      <c r="H57" s="33" t="str">
        <f>'Zručnost poř.'!X59</f>
        <v/>
      </c>
      <c r="I57" s="34" t="str">
        <f>'Zručnost poř.'!Y59</f>
        <v/>
      </c>
      <c r="J57" s="35" t="str">
        <f>'Zručnost poř.'!B59</f>
        <v/>
      </c>
      <c r="K57" s="36" t="str">
        <f>'Zručnost poř.'!C59</f>
        <v/>
      </c>
      <c r="L57" s="36" t="str">
        <f>'Zručnost poř.'!D59</f>
        <v/>
      </c>
      <c r="M57" s="36" t="str">
        <f>'Zručnost poř.'!E59</f>
        <v/>
      </c>
      <c r="N57" s="36" t="str">
        <f>'Zručnost poř.'!F59</f>
        <v/>
      </c>
      <c r="O57" s="41" t="str">
        <f>'Zručnost poř.'!L59</f>
        <v/>
      </c>
      <c r="P57" s="36" t="str">
        <f>'Zručnost poř.'!M59</f>
        <v/>
      </c>
      <c r="Q57" s="36" t="str">
        <f>'Zručnost poř.'!N59</f>
        <v/>
      </c>
      <c r="R57" s="36" t="str">
        <f>'Zručnost poř.'!O59</f>
        <v/>
      </c>
      <c r="S57" s="36" t="str">
        <f>'Zručnost poř.'!P59</f>
        <v/>
      </c>
      <c r="T57" s="26"/>
      <c r="U57" s="27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ht="19.5" customHeight="1">
      <c r="A58" s="38" t="str">
        <f>'Zručnost poř.'!AE60</f>
        <v/>
      </c>
      <c r="B58" s="43"/>
      <c r="C58" s="40" t="str">
        <f>'Zručnost poř.'!AA60</f>
        <v/>
      </c>
      <c r="D58" s="40" t="str">
        <f>'Zručnost poř.'!AB60</f>
        <v/>
      </c>
      <c r="E58" s="31" t="str">
        <f>'Zručnost poř.'!A60</f>
        <v/>
      </c>
      <c r="F58" s="32" t="str">
        <f>'Zručnost poř.'!Z60</f>
        <v/>
      </c>
      <c r="G58" s="33" t="str">
        <f>'Zručnost poř.'!W60</f>
        <v/>
      </c>
      <c r="H58" s="33" t="str">
        <f>'Zručnost poř.'!X60</f>
        <v/>
      </c>
      <c r="I58" s="34" t="str">
        <f>'Zručnost poř.'!Y60</f>
        <v/>
      </c>
      <c r="J58" s="35" t="str">
        <f>'Zručnost poř.'!B60</f>
        <v/>
      </c>
      <c r="K58" s="36" t="str">
        <f>'Zručnost poř.'!C60</f>
        <v/>
      </c>
      <c r="L58" s="36" t="str">
        <f>'Zručnost poř.'!D60</f>
        <v/>
      </c>
      <c r="M58" s="36" t="str">
        <f>'Zručnost poř.'!E60</f>
        <v/>
      </c>
      <c r="N58" s="36" t="str">
        <f>'Zručnost poř.'!F60</f>
        <v/>
      </c>
      <c r="O58" s="41" t="str">
        <f>'Zručnost poř.'!L60</f>
        <v/>
      </c>
      <c r="P58" s="36" t="str">
        <f>'Zručnost poř.'!M60</f>
        <v/>
      </c>
      <c r="Q58" s="36" t="str">
        <f>'Zručnost poř.'!N60</f>
        <v/>
      </c>
      <c r="R58" s="36" t="str">
        <f>'Zručnost poř.'!O60</f>
        <v/>
      </c>
      <c r="S58" s="36" t="str">
        <f>'Zručnost poř.'!P60</f>
        <v/>
      </c>
      <c r="T58" s="26"/>
      <c r="U58" s="27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ht="19.5" customHeight="1">
      <c r="A59" s="38" t="str">
        <f>'Zručnost poř.'!AE61</f>
        <v/>
      </c>
      <c r="B59" s="43"/>
      <c r="C59" s="40" t="str">
        <f>'Zručnost poř.'!AA61</f>
        <v/>
      </c>
      <c r="D59" s="40" t="str">
        <f>'Zručnost poř.'!AB61</f>
        <v/>
      </c>
      <c r="E59" s="31" t="str">
        <f>'Zručnost poř.'!A61</f>
        <v/>
      </c>
      <c r="F59" s="32" t="str">
        <f>'Zručnost poř.'!Z61</f>
        <v/>
      </c>
      <c r="G59" s="33" t="str">
        <f>'Zručnost poř.'!W61</f>
        <v/>
      </c>
      <c r="H59" s="33" t="str">
        <f>'Zručnost poř.'!X61</f>
        <v/>
      </c>
      <c r="I59" s="34" t="str">
        <f>'Zručnost poř.'!Y61</f>
        <v/>
      </c>
      <c r="J59" s="35" t="str">
        <f>'Zručnost poř.'!B61</f>
        <v/>
      </c>
      <c r="K59" s="36" t="str">
        <f>'Zručnost poř.'!C61</f>
        <v/>
      </c>
      <c r="L59" s="36" t="str">
        <f>'Zručnost poř.'!D61</f>
        <v/>
      </c>
      <c r="M59" s="36" t="str">
        <f>'Zručnost poř.'!E61</f>
        <v/>
      </c>
      <c r="N59" s="36" t="str">
        <f>'Zručnost poř.'!F61</f>
        <v/>
      </c>
      <c r="O59" s="41" t="str">
        <f>'Zručnost poř.'!L61</f>
        <v/>
      </c>
      <c r="P59" s="36" t="str">
        <f>'Zručnost poř.'!M61</f>
        <v/>
      </c>
      <c r="Q59" s="36" t="str">
        <f>'Zručnost poř.'!N61</f>
        <v/>
      </c>
      <c r="R59" s="36" t="str">
        <f>'Zručnost poř.'!O61</f>
        <v/>
      </c>
      <c r="S59" s="36" t="str">
        <f>'Zručnost poř.'!P61</f>
        <v/>
      </c>
      <c r="T59" s="26"/>
      <c r="U59" s="27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ht="19.5" customHeight="1">
      <c r="A60" s="38" t="str">
        <f>'Zručnost poř.'!AE62</f>
        <v/>
      </c>
      <c r="B60" s="43"/>
      <c r="C60" s="40" t="str">
        <f>'Zručnost poř.'!AA62</f>
        <v/>
      </c>
      <c r="D60" s="40" t="str">
        <f>'Zručnost poř.'!AB62</f>
        <v/>
      </c>
      <c r="E60" s="31" t="str">
        <f>'Zručnost poř.'!A62</f>
        <v/>
      </c>
      <c r="F60" s="32" t="str">
        <f>'Zručnost poř.'!Z62</f>
        <v/>
      </c>
      <c r="G60" s="33" t="str">
        <f>'Zručnost poř.'!W62</f>
        <v/>
      </c>
      <c r="H60" s="33" t="str">
        <f>'Zručnost poř.'!X62</f>
        <v/>
      </c>
      <c r="I60" s="34" t="str">
        <f>'Zručnost poř.'!Y62</f>
        <v/>
      </c>
      <c r="J60" s="35" t="str">
        <f>'Zručnost poř.'!B62</f>
        <v/>
      </c>
      <c r="K60" s="36" t="str">
        <f>'Zručnost poř.'!C62</f>
        <v/>
      </c>
      <c r="L60" s="36" t="str">
        <f>'Zručnost poř.'!D62</f>
        <v/>
      </c>
      <c r="M60" s="36" t="str">
        <f>'Zručnost poř.'!E62</f>
        <v/>
      </c>
      <c r="N60" s="36" t="str">
        <f>'Zručnost poř.'!F62</f>
        <v/>
      </c>
      <c r="O60" s="41" t="str">
        <f>'Zručnost poř.'!L62</f>
        <v/>
      </c>
      <c r="P60" s="36" t="str">
        <f>'Zručnost poř.'!M62</f>
        <v/>
      </c>
      <c r="Q60" s="36" t="str">
        <f>'Zručnost poř.'!N62</f>
        <v/>
      </c>
      <c r="R60" s="36" t="str">
        <f>'Zručnost poř.'!O62</f>
        <v/>
      </c>
      <c r="S60" s="36" t="str">
        <f>'Zručnost poř.'!P62</f>
        <v/>
      </c>
      <c r="T60" s="26"/>
      <c r="U60" s="27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ht="19.5" customHeight="1">
      <c r="A61" s="38" t="str">
        <f>'Zručnost poř.'!AE63</f>
        <v/>
      </c>
      <c r="B61" s="43"/>
      <c r="C61" s="40" t="str">
        <f>'Zručnost poř.'!AA63</f>
        <v/>
      </c>
      <c r="D61" s="40" t="str">
        <f>'Zručnost poř.'!AB63</f>
        <v/>
      </c>
      <c r="E61" s="31" t="str">
        <f>'Zručnost poř.'!A63</f>
        <v/>
      </c>
      <c r="F61" s="32" t="str">
        <f>'Zručnost poř.'!Z63</f>
        <v/>
      </c>
      <c r="G61" s="33" t="str">
        <f>'Zručnost poř.'!W63</f>
        <v/>
      </c>
      <c r="H61" s="33" t="str">
        <f>'Zručnost poř.'!X63</f>
        <v/>
      </c>
      <c r="I61" s="34" t="str">
        <f>'Zručnost poř.'!Y63</f>
        <v/>
      </c>
      <c r="J61" s="35" t="str">
        <f>'Zručnost poř.'!B63</f>
        <v/>
      </c>
      <c r="K61" s="36" t="str">
        <f>'Zručnost poř.'!C63</f>
        <v/>
      </c>
      <c r="L61" s="36" t="str">
        <f>'Zručnost poř.'!D63</f>
        <v/>
      </c>
      <c r="M61" s="36" t="str">
        <f>'Zručnost poř.'!E63</f>
        <v/>
      </c>
      <c r="N61" s="36" t="str">
        <f>'Zručnost poř.'!F63</f>
        <v/>
      </c>
      <c r="O61" s="41" t="str">
        <f>'Zručnost poř.'!L63</f>
        <v/>
      </c>
      <c r="P61" s="36" t="str">
        <f>'Zručnost poř.'!M63</f>
        <v/>
      </c>
      <c r="Q61" s="36" t="str">
        <f>'Zručnost poř.'!N63</f>
        <v/>
      </c>
      <c r="R61" s="36" t="str">
        <f>'Zručnost poř.'!O63</f>
        <v/>
      </c>
      <c r="S61" s="36" t="str">
        <f>'Zručnost poř.'!P63</f>
        <v/>
      </c>
      <c r="T61" s="26"/>
      <c r="U61" s="27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ht="19.5" customHeight="1">
      <c r="A62" s="38" t="str">
        <f>'Zručnost poř.'!AE64</f>
        <v/>
      </c>
      <c r="B62" s="43"/>
      <c r="C62" s="40" t="str">
        <f>'Zručnost poř.'!AA64</f>
        <v/>
      </c>
      <c r="D62" s="40" t="str">
        <f>'Zručnost poř.'!AB64</f>
        <v/>
      </c>
      <c r="E62" s="31" t="str">
        <f>'Zručnost poř.'!A64</f>
        <v/>
      </c>
      <c r="F62" s="32" t="str">
        <f>'Zručnost poř.'!Z64</f>
        <v/>
      </c>
      <c r="G62" s="33" t="str">
        <f>'Zručnost poř.'!W64</f>
        <v/>
      </c>
      <c r="H62" s="33" t="str">
        <f>'Zručnost poř.'!X64</f>
        <v/>
      </c>
      <c r="I62" s="34" t="str">
        <f>'Zručnost poř.'!Y64</f>
        <v/>
      </c>
      <c r="J62" s="35" t="str">
        <f>'Zručnost poř.'!B64</f>
        <v/>
      </c>
      <c r="K62" s="36" t="str">
        <f>'Zručnost poř.'!C64</f>
        <v/>
      </c>
      <c r="L62" s="36" t="str">
        <f>'Zručnost poř.'!D64</f>
        <v/>
      </c>
      <c r="M62" s="36" t="str">
        <f>'Zručnost poř.'!E64</f>
        <v/>
      </c>
      <c r="N62" s="36" t="str">
        <f>'Zručnost poř.'!F64</f>
        <v/>
      </c>
      <c r="O62" s="41" t="str">
        <f>'Zručnost poř.'!L64</f>
        <v/>
      </c>
      <c r="P62" s="36" t="str">
        <f>'Zručnost poř.'!M64</f>
        <v/>
      </c>
      <c r="Q62" s="36" t="str">
        <f>'Zručnost poř.'!N64</f>
        <v/>
      </c>
      <c r="R62" s="36" t="str">
        <f>'Zručnost poř.'!O64</f>
        <v/>
      </c>
      <c r="S62" s="36" t="str">
        <f>'Zručnost poř.'!P64</f>
        <v/>
      </c>
      <c r="T62" s="26"/>
      <c r="U62" s="27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ht="19.5" customHeight="1">
      <c r="A63" s="38" t="str">
        <f>'Zručnost poř.'!AE65</f>
        <v/>
      </c>
      <c r="B63" s="43"/>
      <c r="C63" s="40" t="str">
        <f>'Zručnost poř.'!AA65</f>
        <v/>
      </c>
      <c r="D63" s="40" t="str">
        <f>'Zručnost poř.'!AB65</f>
        <v/>
      </c>
      <c r="E63" s="31" t="str">
        <f>'Zručnost poř.'!A65</f>
        <v/>
      </c>
      <c r="F63" s="32" t="str">
        <f>'Zručnost poř.'!Z65</f>
        <v/>
      </c>
      <c r="G63" s="33" t="str">
        <f>'Zručnost poř.'!W65</f>
        <v/>
      </c>
      <c r="H63" s="33" t="str">
        <f>'Zručnost poř.'!X65</f>
        <v/>
      </c>
      <c r="I63" s="34" t="str">
        <f>'Zručnost poř.'!Y65</f>
        <v/>
      </c>
      <c r="J63" s="35" t="str">
        <f>'Zručnost poř.'!B65</f>
        <v/>
      </c>
      <c r="K63" s="36" t="str">
        <f>'Zručnost poř.'!C65</f>
        <v/>
      </c>
      <c r="L63" s="36" t="str">
        <f>'Zručnost poř.'!D65</f>
        <v/>
      </c>
      <c r="M63" s="36" t="str">
        <f>'Zručnost poř.'!E65</f>
        <v/>
      </c>
      <c r="N63" s="36" t="str">
        <f>'Zručnost poř.'!F65</f>
        <v/>
      </c>
      <c r="O63" s="41" t="str">
        <f>'Zručnost poř.'!L65</f>
        <v/>
      </c>
      <c r="P63" s="36" t="str">
        <f>'Zručnost poř.'!M65</f>
        <v/>
      </c>
      <c r="Q63" s="36" t="str">
        <f>'Zručnost poř.'!N65</f>
        <v/>
      </c>
      <c r="R63" s="36" t="str">
        <f>'Zručnost poř.'!O65</f>
        <v/>
      </c>
      <c r="S63" s="36" t="str">
        <f>'Zručnost poř.'!P65</f>
        <v/>
      </c>
      <c r="T63" s="26"/>
      <c r="U63" s="27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ht="19.5" customHeight="1">
      <c r="A64" s="38" t="str">
        <f>'Zručnost poř.'!AE66</f>
        <v/>
      </c>
      <c r="B64" s="43"/>
      <c r="C64" s="40" t="str">
        <f>'Zručnost poř.'!AA66</f>
        <v/>
      </c>
      <c r="D64" s="40" t="str">
        <f>'Zručnost poř.'!AB66</f>
        <v/>
      </c>
      <c r="E64" s="31" t="str">
        <f>'Zručnost poř.'!A66</f>
        <v/>
      </c>
      <c r="F64" s="32" t="str">
        <f>'Zručnost poř.'!Z66</f>
        <v/>
      </c>
      <c r="G64" s="33" t="str">
        <f>'Zručnost poř.'!W66</f>
        <v/>
      </c>
      <c r="H64" s="33" t="str">
        <f>'Zručnost poř.'!X66</f>
        <v/>
      </c>
      <c r="I64" s="34" t="str">
        <f>'Zručnost poř.'!Y66</f>
        <v/>
      </c>
      <c r="J64" s="35" t="str">
        <f>'Zručnost poř.'!B66</f>
        <v/>
      </c>
      <c r="K64" s="36" t="str">
        <f>'Zručnost poř.'!C66</f>
        <v/>
      </c>
      <c r="L64" s="36" t="str">
        <f>'Zručnost poř.'!D66</f>
        <v/>
      </c>
      <c r="M64" s="36" t="str">
        <f>'Zručnost poř.'!E66</f>
        <v/>
      </c>
      <c r="N64" s="36" t="str">
        <f>'Zručnost poř.'!F66</f>
        <v/>
      </c>
      <c r="O64" s="41" t="str">
        <f>'Zručnost poř.'!L66</f>
        <v/>
      </c>
      <c r="P64" s="36" t="str">
        <f>'Zručnost poř.'!M66</f>
        <v/>
      </c>
      <c r="Q64" s="36" t="str">
        <f>'Zručnost poř.'!N66</f>
        <v/>
      </c>
      <c r="R64" s="36" t="str">
        <f>'Zručnost poř.'!O66</f>
        <v/>
      </c>
      <c r="S64" s="36" t="str">
        <f>'Zručnost poř.'!P66</f>
        <v/>
      </c>
      <c r="T64" s="26"/>
      <c r="U64" s="27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ht="19.5" customHeight="1">
      <c r="A65" s="38" t="str">
        <f>'Zručnost poř.'!AE67</f>
        <v/>
      </c>
      <c r="B65" s="43"/>
      <c r="C65" s="40" t="str">
        <f>'Zručnost poř.'!AA67</f>
        <v/>
      </c>
      <c r="D65" s="40" t="str">
        <f>'Zručnost poř.'!AB67</f>
        <v/>
      </c>
      <c r="E65" s="31" t="str">
        <f>'Zručnost poř.'!A67</f>
        <v/>
      </c>
      <c r="F65" s="32" t="str">
        <f>'Zručnost poř.'!Z67</f>
        <v/>
      </c>
      <c r="G65" s="33" t="str">
        <f>'Zručnost poř.'!W67</f>
        <v/>
      </c>
      <c r="H65" s="33" t="str">
        <f>'Zručnost poř.'!X67</f>
        <v/>
      </c>
      <c r="I65" s="34" t="str">
        <f>'Zručnost poř.'!Y67</f>
        <v/>
      </c>
      <c r="J65" s="35" t="str">
        <f>'Zručnost poř.'!B67</f>
        <v/>
      </c>
      <c r="K65" s="36" t="str">
        <f>'Zručnost poř.'!C67</f>
        <v/>
      </c>
      <c r="L65" s="36" t="str">
        <f>'Zručnost poř.'!D67</f>
        <v/>
      </c>
      <c r="M65" s="36" t="str">
        <f>'Zručnost poř.'!E67</f>
        <v/>
      </c>
      <c r="N65" s="36" t="str">
        <f>'Zručnost poř.'!F67</f>
        <v/>
      </c>
      <c r="O65" s="41" t="str">
        <f>'Zručnost poř.'!L67</f>
        <v/>
      </c>
      <c r="P65" s="36" t="str">
        <f>'Zručnost poř.'!M67</f>
        <v/>
      </c>
      <c r="Q65" s="36" t="str">
        <f>'Zručnost poř.'!N67</f>
        <v/>
      </c>
      <c r="R65" s="36" t="str">
        <f>'Zručnost poř.'!O67</f>
        <v/>
      </c>
      <c r="S65" s="36" t="str">
        <f>'Zručnost poř.'!P67</f>
        <v/>
      </c>
      <c r="T65" s="26"/>
      <c r="U65" s="27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ht="19.5" customHeight="1">
      <c r="A66" s="38" t="str">
        <f>'Zručnost poř.'!AE68</f>
        <v/>
      </c>
      <c r="B66" s="43"/>
      <c r="C66" s="40" t="str">
        <f>'Zručnost poř.'!AA68</f>
        <v/>
      </c>
      <c r="D66" s="40" t="str">
        <f>'Zručnost poř.'!AB68</f>
        <v/>
      </c>
      <c r="E66" s="31" t="str">
        <f>'Zručnost poř.'!A68</f>
        <v/>
      </c>
      <c r="F66" s="32" t="str">
        <f>'Zručnost poř.'!Z68</f>
        <v/>
      </c>
      <c r="G66" s="33" t="str">
        <f>'Zručnost poř.'!W68</f>
        <v/>
      </c>
      <c r="H66" s="33" t="str">
        <f>'Zručnost poř.'!X68</f>
        <v/>
      </c>
      <c r="I66" s="34" t="str">
        <f>'Zručnost poř.'!Y68</f>
        <v/>
      </c>
      <c r="J66" s="35" t="str">
        <f>'Zručnost poř.'!B68</f>
        <v/>
      </c>
      <c r="K66" s="36" t="str">
        <f>'Zručnost poř.'!C68</f>
        <v/>
      </c>
      <c r="L66" s="36" t="str">
        <f>'Zručnost poř.'!D68</f>
        <v/>
      </c>
      <c r="M66" s="36" t="str">
        <f>'Zručnost poř.'!E68</f>
        <v/>
      </c>
      <c r="N66" s="36" t="str">
        <f>'Zručnost poř.'!F68</f>
        <v/>
      </c>
      <c r="O66" s="41" t="str">
        <f>'Zručnost poř.'!L68</f>
        <v/>
      </c>
      <c r="P66" s="36" t="str">
        <f>'Zručnost poř.'!M68</f>
        <v/>
      </c>
      <c r="Q66" s="36" t="str">
        <f>'Zručnost poř.'!N68</f>
        <v/>
      </c>
      <c r="R66" s="36" t="str">
        <f>'Zručnost poř.'!O68</f>
        <v/>
      </c>
      <c r="S66" s="36" t="str">
        <f>'Zručnost poř.'!P68</f>
        <v/>
      </c>
      <c r="T66" s="26"/>
      <c r="U66" s="27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ht="19.5" customHeight="1">
      <c r="A67" s="38" t="str">
        <f>'Zručnost poř.'!AE69</f>
        <v/>
      </c>
      <c r="B67" s="43"/>
      <c r="C67" s="40" t="str">
        <f>'Zručnost poř.'!AA69</f>
        <v/>
      </c>
      <c r="D67" s="40" t="str">
        <f>'Zručnost poř.'!AB69</f>
        <v/>
      </c>
      <c r="E67" s="31" t="str">
        <f>'Zručnost poř.'!A69</f>
        <v/>
      </c>
      <c r="F67" s="32" t="str">
        <f>'Zručnost poř.'!Z69</f>
        <v/>
      </c>
      <c r="G67" s="33" t="str">
        <f>'Zručnost poř.'!W69</f>
        <v/>
      </c>
      <c r="H67" s="33" t="str">
        <f>'Zručnost poř.'!X69</f>
        <v/>
      </c>
      <c r="I67" s="34" t="str">
        <f>'Zručnost poř.'!Y69</f>
        <v/>
      </c>
      <c r="J67" s="35" t="str">
        <f>'Zručnost poř.'!B69</f>
        <v/>
      </c>
      <c r="K67" s="36" t="str">
        <f>'Zručnost poř.'!C69</f>
        <v/>
      </c>
      <c r="L67" s="36" t="str">
        <f>'Zručnost poř.'!D69</f>
        <v/>
      </c>
      <c r="M67" s="36" t="str">
        <f>'Zručnost poř.'!E69</f>
        <v/>
      </c>
      <c r="N67" s="36" t="str">
        <f>'Zručnost poř.'!F69</f>
        <v/>
      </c>
      <c r="O67" s="41" t="str">
        <f>'Zručnost poř.'!L69</f>
        <v/>
      </c>
      <c r="P67" s="36" t="str">
        <f>'Zručnost poř.'!M69</f>
        <v/>
      </c>
      <c r="Q67" s="36" t="str">
        <f>'Zručnost poř.'!N69</f>
        <v/>
      </c>
      <c r="R67" s="36" t="str">
        <f>'Zručnost poř.'!O69</f>
        <v/>
      </c>
      <c r="S67" s="36" t="str">
        <f>'Zručnost poř.'!P69</f>
        <v/>
      </c>
      <c r="T67" s="26"/>
      <c r="U67" s="27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ht="19.5" customHeight="1">
      <c r="A68" s="38" t="str">
        <f>'Zručnost poř.'!AE70</f>
        <v/>
      </c>
      <c r="B68" s="43"/>
      <c r="C68" s="40" t="str">
        <f>'Zručnost poř.'!AA70</f>
        <v/>
      </c>
      <c r="D68" s="40" t="str">
        <f>'Zručnost poř.'!AB70</f>
        <v/>
      </c>
      <c r="E68" s="31" t="str">
        <f>'Zručnost poř.'!A70</f>
        <v/>
      </c>
      <c r="F68" s="32" t="str">
        <f>'Zručnost poř.'!Z70</f>
        <v/>
      </c>
      <c r="G68" s="33" t="str">
        <f>'Zručnost poř.'!W70</f>
        <v/>
      </c>
      <c r="H68" s="33" t="str">
        <f>'Zručnost poř.'!X70</f>
        <v/>
      </c>
      <c r="I68" s="34" t="str">
        <f>'Zručnost poř.'!Y70</f>
        <v/>
      </c>
      <c r="J68" s="35" t="str">
        <f>'Zručnost poř.'!B70</f>
        <v/>
      </c>
      <c r="K68" s="36" t="str">
        <f>'Zručnost poř.'!C70</f>
        <v/>
      </c>
      <c r="L68" s="36" t="str">
        <f>'Zručnost poř.'!D70</f>
        <v/>
      </c>
      <c r="M68" s="36" t="str">
        <f>'Zručnost poř.'!E70</f>
        <v/>
      </c>
      <c r="N68" s="36" t="str">
        <f>'Zručnost poř.'!F70</f>
        <v/>
      </c>
      <c r="O68" s="41" t="str">
        <f>'Zručnost poř.'!L70</f>
        <v/>
      </c>
      <c r="P68" s="36" t="str">
        <f>'Zručnost poř.'!M70</f>
        <v/>
      </c>
      <c r="Q68" s="36" t="str">
        <f>'Zručnost poř.'!N70</f>
        <v/>
      </c>
      <c r="R68" s="36" t="str">
        <f>'Zručnost poř.'!O70</f>
        <v/>
      </c>
      <c r="S68" s="36" t="str">
        <f>'Zručnost poř.'!P70</f>
        <v/>
      </c>
      <c r="T68" s="26"/>
      <c r="U68" s="27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ht="19.5" customHeight="1">
      <c r="A69" s="38" t="str">
        <f>'Zručnost poř.'!AE71</f>
        <v/>
      </c>
      <c r="B69" s="43"/>
      <c r="C69" s="40" t="str">
        <f>'Zručnost poř.'!AA71</f>
        <v/>
      </c>
      <c r="D69" s="40" t="str">
        <f>'Zručnost poř.'!AB71</f>
        <v/>
      </c>
      <c r="E69" s="31" t="str">
        <f>'Zručnost poř.'!A71</f>
        <v/>
      </c>
      <c r="F69" s="32" t="str">
        <f>'Zručnost poř.'!Z71</f>
        <v/>
      </c>
      <c r="G69" s="33" t="str">
        <f>'Zručnost poř.'!W71</f>
        <v/>
      </c>
      <c r="H69" s="33" t="str">
        <f>'Zručnost poř.'!X71</f>
        <v/>
      </c>
      <c r="I69" s="34" t="str">
        <f>'Zručnost poř.'!Y71</f>
        <v/>
      </c>
      <c r="J69" s="35" t="str">
        <f>'Zručnost poř.'!B71</f>
        <v/>
      </c>
      <c r="K69" s="36" t="str">
        <f>'Zručnost poř.'!C71</f>
        <v/>
      </c>
      <c r="L69" s="36" t="str">
        <f>'Zručnost poř.'!D71</f>
        <v/>
      </c>
      <c r="M69" s="36" t="str">
        <f>'Zručnost poř.'!E71</f>
        <v/>
      </c>
      <c r="N69" s="36" t="str">
        <f>'Zručnost poř.'!F71</f>
        <v/>
      </c>
      <c r="O69" s="41" t="str">
        <f>'Zručnost poř.'!L71</f>
        <v/>
      </c>
      <c r="P69" s="36" t="str">
        <f>'Zručnost poř.'!M71</f>
        <v/>
      </c>
      <c r="Q69" s="36" t="str">
        <f>'Zručnost poř.'!N71</f>
        <v/>
      </c>
      <c r="R69" s="36" t="str">
        <f>'Zručnost poř.'!O71</f>
        <v/>
      </c>
      <c r="S69" s="36" t="str">
        <f>'Zručnost poř.'!P71</f>
        <v/>
      </c>
      <c r="T69" s="26"/>
      <c r="U69" s="27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ht="19.5" customHeight="1">
      <c r="A70" s="38" t="str">
        <f>'Zručnost poř.'!AE72</f>
        <v/>
      </c>
      <c r="B70" s="43"/>
      <c r="C70" s="40" t="str">
        <f>'Zručnost poř.'!AA72</f>
        <v/>
      </c>
      <c r="D70" s="40" t="str">
        <f>'Zručnost poř.'!AB72</f>
        <v/>
      </c>
      <c r="E70" s="31" t="str">
        <f>'Zručnost poř.'!A72</f>
        <v/>
      </c>
      <c r="F70" s="32" t="str">
        <f>'Zručnost poř.'!Z72</f>
        <v/>
      </c>
      <c r="G70" s="33" t="str">
        <f>'Zručnost poř.'!W72</f>
        <v/>
      </c>
      <c r="H70" s="33" t="str">
        <f>'Zručnost poř.'!X72</f>
        <v/>
      </c>
      <c r="I70" s="34" t="str">
        <f>'Zručnost poř.'!Y72</f>
        <v/>
      </c>
      <c r="J70" s="35" t="str">
        <f>'Zručnost poř.'!B72</f>
        <v/>
      </c>
      <c r="K70" s="36" t="str">
        <f>'Zručnost poř.'!C72</f>
        <v/>
      </c>
      <c r="L70" s="36" t="str">
        <f>'Zručnost poř.'!D72</f>
        <v/>
      </c>
      <c r="M70" s="36" t="str">
        <f>'Zručnost poř.'!E72</f>
        <v/>
      </c>
      <c r="N70" s="36" t="str">
        <f>'Zručnost poř.'!F72</f>
        <v/>
      </c>
      <c r="O70" s="41" t="str">
        <f>'Zručnost poř.'!L72</f>
        <v/>
      </c>
      <c r="P70" s="36" t="str">
        <f>'Zručnost poř.'!M72</f>
        <v/>
      </c>
      <c r="Q70" s="36" t="str">
        <f>'Zručnost poř.'!N72</f>
        <v/>
      </c>
      <c r="R70" s="36" t="str">
        <f>'Zručnost poř.'!O72</f>
        <v/>
      </c>
      <c r="S70" s="36" t="str">
        <f>'Zručnost poř.'!P72</f>
        <v/>
      </c>
      <c r="T70" s="26"/>
      <c r="U70" s="27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ht="19.5" customHeight="1">
      <c r="A71" s="38" t="str">
        <f>'Zručnost poř.'!AE73</f>
        <v/>
      </c>
      <c r="B71" s="43"/>
      <c r="C71" s="40" t="str">
        <f>'Zručnost poř.'!AA73</f>
        <v/>
      </c>
      <c r="D71" s="40" t="str">
        <f>'Zručnost poř.'!AB73</f>
        <v/>
      </c>
      <c r="E71" s="31" t="str">
        <f>'Zručnost poř.'!A73</f>
        <v/>
      </c>
      <c r="F71" s="32" t="str">
        <f>'Zručnost poř.'!Z73</f>
        <v/>
      </c>
      <c r="G71" s="33" t="str">
        <f>'Zručnost poř.'!W73</f>
        <v/>
      </c>
      <c r="H71" s="33" t="str">
        <f>'Zručnost poř.'!X73</f>
        <v/>
      </c>
      <c r="I71" s="34" t="str">
        <f>'Zručnost poř.'!Y73</f>
        <v/>
      </c>
      <c r="J71" s="35" t="str">
        <f>'Zručnost poř.'!B73</f>
        <v/>
      </c>
      <c r="K71" s="36" t="str">
        <f>'Zručnost poř.'!C73</f>
        <v/>
      </c>
      <c r="L71" s="36" t="str">
        <f>'Zručnost poř.'!D73</f>
        <v/>
      </c>
      <c r="M71" s="36" t="str">
        <f>'Zručnost poř.'!E73</f>
        <v/>
      </c>
      <c r="N71" s="36" t="str">
        <f>'Zručnost poř.'!F73</f>
        <v/>
      </c>
      <c r="O71" s="41" t="str">
        <f>'Zručnost poř.'!L73</f>
        <v/>
      </c>
      <c r="P71" s="36" t="str">
        <f>'Zručnost poř.'!M73</f>
        <v/>
      </c>
      <c r="Q71" s="36" t="str">
        <f>'Zručnost poř.'!N73</f>
        <v/>
      </c>
      <c r="R71" s="36" t="str">
        <f>'Zručnost poř.'!O73</f>
        <v/>
      </c>
      <c r="S71" s="36" t="str">
        <f>'Zručnost poř.'!P73</f>
        <v/>
      </c>
      <c r="T71" s="26"/>
      <c r="U71" s="27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ht="19.5" customHeight="1">
      <c r="A72" s="38" t="str">
        <f>'Zručnost poř.'!AE74</f>
        <v/>
      </c>
      <c r="B72" s="43"/>
      <c r="C72" s="40" t="str">
        <f>'Zručnost poř.'!AA74</f>
        <v/>
      </c>
      <c r="D72" s="40" t="str">
        <f>'Zručnost poř.'!AB74</f>
        <v/>
      </c>
      <c r="E72" s="31" t="str">
        <f>'Zručnost poř.'!A74</f>
        <v/>
      </c>
      <c r="F72" s="32" t="str">
        <f>'Zručnost poř.'!Z74</f>
        <v/>
      </c>
      <c r="G72" s="33" t="str">
        <f>'Zručnost poř.'!W74</f>
        <v/>
      </c>
      <c r="H72" s="33" t="str">
        <f>'Zručnost poř.'!X74</f>
        <v/>
      </c>
      <c r="I72" s="34" t="str">
        <f>'Zručnost poř.'!Y74</f>
        <v/>
      </c>
      <c r="J72" s="35" t="str">
        <f>'Zručnost poř.'!B74</f>
        <v/>
      </c>
      <c r="K72" s="36" t="str">
        <f>'Zručnost poř.'!C74</f>
        <v/>
      </c>
      <c r="L72" s="36" t="str">
        <f>'Zručnost poř.'!D74</f>
        <v/>
      </c>
      <c r="M72" s="36" t="str">
        <f>'Zručnost poř.'!E74</f>
        <v/>
      </c>
      <c r="N72" s="36" t="str">
        <f>'Zručnost poř.'!F74</f>
        <v/>
      </c>
      <c r="O72" s="41" t="str">
        <f>'Zručnost poř.'!L74</f>
        <v/>
      </c>
      <c r="P72" s="36" t="str">
        <f>'Zručnost poř.'!M74</f>
        <v/>
      </c>
      <c r="Q72" s="36" t="str">
        <f>'Zručnost poř.'!N74</f>
        <v/>
      </c>
      <c r="R72" s="36" t="str">
        <f>'Zručnost poř.'!O74</f>
        <v/>
      </c>
      <c r="S72" s="36" t="str">
        <f>'Zručnost poř.'!P74</f>
        <v/>
      </c>
      <c r="T72" s="26"/>
      <c r="U72" s="27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ht="19.5" customHeight="1">
      <c r="A73" s="38" t="str">
        <f>'Zručnost poř.'!AE75</f>
        <v/>
      </c>
      <c r="B73" s="43"/>
      <c r="C73" s="40"/>
      <c r="D73" s="40"/>
      <c r="E73" s="31"/>
      <c r="F73" s="32"/>
      <c r="G73" s="33"/>
      <c r="H73" s="33"/>
      <c r="I73" s="34"/>
      <c r="J73" s="41"/>
      <c r="K73" s="44"/>
      <c r="L73" s="44"/>
      <c r="M73" s="44"/>
      <c r="N73" s="44"/>
      <c r="O73" s="45"/>
      <c r="P73" s="44"/>
      <c r="Q73" s="44"/>
      <c r="R73" s="44"/>
      <c r="S73" s="44"/>
      <c r="T73" s="26"/>
      <c r="U73" s="27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ht="19.5" customHeight="1">
      <c r="A74" s="38" t="str">
        <f>'Zručnost poř.'!AE76</f>
        <v/>
      </c>
      <c r="B74" s="43"/>
      <c r="C74" s="40"/>
      <c r="D74" s="40"/>
      <c r="E74" s="31"/>
      <c r="F74" s="32"/>
      <c r="G74" s="33"/>
      <c r="H74" s="33"/>
      <c r="I74" s="34"/>
      <c r="J74" s="41"/>
      <c r="K74" s="44"/>
      <c r="L74" s="44"/>
      <c r="M74" s="44"/>
      <c r="N74" s="44"/>
      <c r="O74" s="45"/>
      <c r="P74" s="44"/>
      <c r="Q74" s="44"/>
      <c r="R74" s="44"/>
      <c r="S74" s="44"/>
      <c r="T74" s="26"/>
      <c r="U74" s="27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ht="19.5" customHeight="1">
      <c r="A75" s="38" t="str">
        <f>'Zručnost poř.'!AE77</f>
        <v/>
      </c>
      <c r="B75" s="43"/>
      <c r="C75" s="40"/>
      <c r="D75" s="40"/>
      <c r="E75" s="31"/>
      <c r="F75" s="32"/>
      <c r="G75" s="33"/>
      <c r="H75" s="33"/>
      <c r="I75" s="34"/>
      <c r="J75" s="41"/>
      <c r="K75" s="44"/>
      <c r="L75" s="44"/>
      <c r="M75" s="44"/>
      <c r="N75" s="44"/>
      <c r="O75" s="45"/>
      <c r="P75" s="44"/>
      <c r="Q75" s="44"/>
      <c r="R75" s="44"/>
      <c r="S75" s="44"/>
      <c r="T75" s="26"/>
      <c r="U75" s="27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ht="19.5" customHeight="1">
      <c r="A76" s="38" t="str">
        <f>'Zručnost poř.'!AE78</f>
        <v/>
      </c>
      <c r="B76" s="43"/>
      <c r="C76" s="40"/>
      <c r="D76" s="40"/>
      <c r="E76" s="31"/>
      <c r="F76" s="32"/>
      <c r="G76" s="33"/>
      <c r="H76" s="33"/>
      <c r="I76" s="34"/>
      <c r="J76" s="41"/>
      <c r="K76" s="44"/>
      <c r="L76" s="44"/>
      <c r="M76" s="44"/>
      <c r="N76" s="44"/>
      <c r="O76" s="45"/>
      <c r="P76" s="44"/>
      <c r="Q76" s="44"/>
      <c r="R76" s="44"/>
      <c r="S76" s="44"/>
      <c r="T76" s="26"/>
      <c r="U76" s="27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ht="19.5" customHeight="1">
      <c r="A77" s="38" t="str">
        <f>'Zručnost poř.'!AE79</f>
        <v/>
      </c>
      <c r="B77" s="43"/>
      <c r="C77" s="40"/>
      <c r="D77" s="40"/>
      <c r="E77" s="31"/>
      <c r="F77" s="32"/>
      <c r="G77" s="33"/>
      <c r="H77" s="33"/>
      <c r="I77" s="34"/>
      <c r="J77" s="41"/>
      <c r="K77" s="44"/>
      <c r="L77" s="44"/>
      <c r="M77" s="44"/>
      <c r="N77" s="44"/>
      <c r="O77" s="45"/>
      <c r="P77" s="44"/>
      <c r="Q77" s="44"/>
      <c r="R77" s="44"/>
      <c r="S77" s="44"/>
      <c r="T77" s="26"/>
      <c r="U77" s="27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ht="19.5" customHeight="1">
      <c r="A78" s="38" t="str">
        <f>'Zručnost poř.'!AE80</f>
        <v/>
      </c>
      <c r="B78" s="43"/>
      <c r="C78" s="40"/>
      <c r="D78" s="40"/>
      <c r="E78" s="31"/>
      <c r="F78" s="32"/>
      <c r="G78" s="33"/>
      <c r="H78" s="33"/>
      <c r="I78" s="34"/>
      <c r="J78" s="41"/>
      <c r="K78" s="44"/>
      <c r="L78" s="44"/>
      <c r="M78" s="44"/>
      <c r="N78" s="44"/>
      <c r="O78" s="45"/>
      <c r="P78" s="44"/>
      <c r="Q78" s="44"/>
      <c r="R78" s="44"/>
      <c r="S78" s="44"/>
      <c r="T78" s="26"/>
      <c r="U78" s="27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ht="19.5" customHeight="1">
      <c r="A79" s="38" t="str">
        <f>'Zručnost poř.'!AE81</f>
        <v/>
      </c>
      <c r="B79" s="43"/>
      <c r="C79" s="40"/>
      <c r="D79" s="40"/>
      <c r="E79" s="31"/>
      <c r="F79" s="32"/>
      <c r="G79" s="33"/>
      <c r="H79" s="33"/>
      <c r="I79" s="34"/>
      <c r="J79" s="41"/>
      <c r="K79" s="44"/>
      <c r="L79" s="44"/>
      <c r="M79" s="44"/>
      <c r="N79" s="44"/>
      <c r="O79" s="45"/>
      <c r="P79" s="44"/>
      <c r="Q79" s="44"/>
      <c r="R79" s="44"/>
      <c r="S79" s="44"/>
      <c r="T79" s="26"/>
      <c r="U79" s="27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ht="19.5" customHeight="1">
      <c r="A80" s="38" t="str">
        <f>'Zručnost poř.'!AE82</f>
        <v/>
      </c>
      <c r="B80" s="43"/>
      <c r="C80" s="40"/>
      <c r="D80" s="40"/>
      <c r="E80" s="31"/>
      <c r="F80" s="32"/>
      <c r="G80" s="33"/>
      <c r="H80" s="33"/>
      <c r="I80" s="34"/>
      <c r="J80" s="41"/>
      <c r="K80" s="44"/>
      <c r="L80" s="44"/>
      <c r="M80" s="44"/>
      <c r="N80" s="44"/>
      <c r="O80" s="45"/>
      <c r="P80" s="44"/>
      <c r="Q80" s="44"/>
      <c r="R80" s="44"/>
      <c r="S80" s="44"/>
      <c r="T80" s="26"/>
      <c r="U80" s="27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ht="19.5" customHeight="1">
      <c r="A81" s="38" t="str">
        <f>'Zručnost poř.'!AE83</f>
        <v/>
      </c>
      <c r="B81" s="43"/>
      <c r="C81" s="40"/>
      <c r="D81" s="40"/>
      <c r="E81" s="31"/>
      <c r="F81" s="32"/>
      <c r="G81" s="33"/>
      <c r="H81" s="33"/>
      <c r="I81" s="34"/>
      <c r="J81" s="41"/>
      <c r="K81" s="44"/>
      <c r="L81" s="44"/>
      <c r="M81" s="44"/>
      <c r="N81" s="44"/>
      <c r="O81" s="45"/>
      <c r="P81" s="44"/>
      <c r="Q81" s="44"/>
      <c r="R81" s="44"/>
      <c r="S81" s="44"/>
      <c r="T81" s="26"/>
      <c r="U81" s="27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ht="19.5" customHeight="1">
      <c r="A82" s="38" t="str">
        <f>'Zručnost poř.'!AE84</f>
        <v/>
      </c>
      <c r="B82" s="43"/>
      <c r="C82" s="40"/>
      <c r="D82" s="40"/>
      <c r="E82" s="31"/>
      <c r="F82" s="32"/>
      <c r="G82" s="33"/>
      <c r="H82" s="33"/>
      <c r="I82" s="34"/>
      <c r="J82" s="41"/>
      <c r="K82" s="44"/>
      <c r="L82" s="44"/>
      <c r="M82" s="44"/>
      <c r="N82" s="44"/>
      <c r="O82" s="45"/>
      <c r="P82" s="44"/>
      <c r="Q82" s="44"/>
      <c r="R82" s="44"/>
      <c r="S82" s="44"/>
      <c r="T82" s="26"/>
      <c r="U82" s="27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ht="19.5" customHeight="1">
      <c r="A83" s="38" t="str">
        <f>'Zručnost poř.'!AE85</f>
        <v/>
      </c>
      <c r="B83" s="43"/>
      <c r="C83" s="40"/>
      <c r="D83" s="40"/>
      <c r="E83" s="31"/>
      <c r="F83" s="32"/>
      <c r="G83" s="33"/>
      <c r="H83" s="33"/>
      <c r="I83" s="34"/>
      <c r="J83" s="41"/>
      <c r="K83" s="44"/>
      <c r="L83" s="44"/>
      <c r="M83" s="44"/>
      <c r="N83" s="44"/>
      <c r="O83" s="45"/>
      <c r="P83" s="44"/>
      <c r="Q83" s="44"/>
      <c r="R83" s="44"/>
      <c r="S83" s="44"/>
      <c r="T83" s="26"/>
      <c r="U83" s="27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ht="19.5" customHeight="1">
      <c r="A84" s="38" t="str">
        <f>'Zručnost poř.'!AE86</f>
        <v/>
      </c>
      <c r="B84" s="43"/>
      <c r="C84" s="40"/>
      <c r="D84" s="40"/>
      <c r="E84" s="31"/>
      <c r="F84" s="32"/>
      <c r="G84" s="33"/>
      <c r="H84" s="33"/>
      <c r="I84" s="34"/>
      <c r="J84" s="41"/>
      <c r="K84" s="44"/>
      <c r="L84" s="44"/>
      <c r="M84" s="44"/>
      <c r="N84" s="44"/>
      <c r="O84" s="45"/>
      <c r="P84" s="44"/>
      <c r="Q84" s="44"/>
      <c r="R84" s="44"/>
      <c r="S84" s="44"/>
      <c r="T84" s="26"/>
      <c r="U84" s="27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ht="19.5" customHeight="1">
      <c r="A85" s="38" t="str">
        <f>'Zručnost poř.'!AE87</f>
        <v/>
      </c>
      <c r="B85" s="43"/>
      <c r="C85" s="40"/>
      <c r="D85" s="40"/>
      <c r="E85" s="31"/>
      <c r="F85" s="32"/>
      <c r="G85" s="33"/>
      <c r="H85" s="33"/>
      <c r="I85" s="34"/>
      <c r="J85" s="41"/>
      <c r="K85" s="44"/>
      <c r="L85" s="44"/>
      <c r="M85" s="44"/>
      <c r="N85" s="44"/>
      <c r="O85" s="45"/>
      <c r="P85" s="44"/>
      <c r="Q85" s="44"/>
      <c r="R85" s="44"/>
      <c r="S85" s="44"/>
      <c r="T85" s="26"/>
      <c r="U85" s="27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ht="19.5" customHeight="1">
      <c r="A86" s="38" t="str">
        <f>'Zručnost poř.'!AE88</f>
        <v/>
      </c>
      <c r="B86" s="46"/>
      <c r="C86" s="6"/>
      <c r="D86" s="6"/>
      <c r="E86" s="8"/>
      <c r="F86" s="47"/>
      <c r="G86" s="10"/>
      <c r="H86" s="10"/>
      <c r="I86" s="48"/>
      <c r="J86" s="49"/>
      <c r="K86" s="50"/>
      <c r="L86" s="50"/>
      <c r="M86" s="50"/>
      <c r="N86" s="50"/>
      <c r="O86" s="51"/>
      <c r="P86" s="50"/>
      <c r="Q86" s="50"/>
      <c r="R86" s="50"/>
      <c r="S86" s="50"/>
      <c r="T86" s="5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ht="19.5" customHeight="1">
      <c r="A87" s="38" t="str">
        <f>'Zručnost poř.'!AE89</f>
        <v/>
      </c>
      <c r="B87" s="46"/>
      <c r="C87" s="6"/>
      <c r="D87" s="6"/>
      <c r="E87" s="8"/>
      <c r="F87" s="47"/>
      <c r="G87" s="10"/>
      <c r="H87" s="10"/>
      <c r="I87" s="48"/>
      <c r="J87" s="49"/>
      <c r="K87" s="50"/>
      <c r="L87" s="50"/>
      <c r="M87" s="50"/>
      <c r="N87" s="50"/>
      <c r="O87" s="51"/>
      <c r="P87" s="50"/>
      <c r="Q87" s="50"/>
      <c r="R87" s="50"/>
      <c r="S87" s="50"/>
      <c r="T87" s="5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ht="19.5" customHeight="1">
      <c r="A88" s="38" t="str">
        <f>'Zručnost poř.'!AE90</f>
        <v/>
      </c>
      <c r="B88" s="46"/>
      <c r="C88" s="6"/>
      <c r="D88" s="6"/>
      <c r="E88" s="8"/>
      <c r="F88" s="47"/>
      <c r="G88" s="10"/>
      <c r="H88" s="10"/>
      <c r="I88" s="48"/>
      <c r="J88" s="49"/>
      <c r="K88" s="50"/>
      <c r="L88" s="50"/>
      <c r="M88" s="50"/>
      <c r="N88" s="50"/>
      <c r="O88" s="51"/>
      <c r="P88" s="50"/>
      <c r="Q88" s="50"/>
      <c r="R88" s="50"/>
      <c r="S88" s="50"/>
      <c r="T88" s="5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ht="19.5" customHeight="1">
      <c r="A89" s="38" t="str">
        <f>'Zručnost poř.'!AE91</f>
        <v/>
      </c>
      <c r="B89" s="46"/>
      <c r="C89" s="6"/>
      <c r="D89" s="6"/>
      <c r="E89" s="8"/>
      <c r="F89" s="47"/>
      <c r="G89" s="10"/>
      <c r="H89" s="10"/>
      <c r="I89" s="48"/>
      <c r="J89" s="49"/>
      <c r="K89" s="50"/>
      <c r="L89" s="50"/>
      <c r="M89" s="50"/>
      <c r="N89" s="50"/>
      <c r="O89" s="51"/>
      <c r="P89" s="50"/>
      <c r="Q89" s="50"/>
      <c r="R89" s="50"/>
      <c r="S89" s="50"/>
      <c r="T89" s="5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ht="19.5" customHeight="1">
      <c r="A90" s="38" t="str">
        <f>'Zručnost poř.'!AE92</f>
        <v/>
      </c>
      <c r="B90" s="46"/>
      <c r="C90" s="6"/>
      <c r="D90" s="6"/>
      <c r="E90" s="8"/>
      <c r="F90" s="47"/>
      <c r="G90" s="10"/>
      <c r="H90" s="10"/>
      <c r="I90" s="48"/>
      <c r="J90" s="49"/>
      <c r="K90" s="50"/>
      <c r="L90" s="50"/>
      <c r="M90" s="50"/>
      <c r="N90" s="50"/>
      <c r="O90" s="51"/>
      <c r="P90" s="50"/>
      <c r="Q90" s="50"/>
      <c r="R90" s="50"/>
      <c r="S90" s="50"/>
      <c r="T90" s="5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ht="19.5" customHeight="1">
      <c r="A91" s="38" t="str">
        <f>'Zručnost poř.'!AE93</f>
        <v/>
      </c>
      <c r="B91" s="46"/>
      <c r="C91" s="6"/>
      <c r="D91" s="6"/>
      <c r="E91" s="8"/>
      <c r="F91" s="47"/>
      <c r="G91" s="10"/>
      <c r="H91" s="10"/>
      <c r="I91" s="48"/>
      <c r="J91" s="49"/>
      <c r="K91" s="50"/>
      <c r="L91" s="50"/>
      <c r="M91" s="50"/>
      <c r="N91" s="50"/>
      <c r="O91" s="51"/>
      <c r="P91" s="50"/>
      <c r="Q91" s="50"/>
      <c r="R91" s="50"/>
      <c r="S91" s="50"/>
      <c r="T91" s="5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ht="19.5" customHeight="1">
      <c r="A92" s="38" t="str">
        <f>'Zručnost poř.'!AE94</f>
        <v/>
      </c>
      <c r="B92" s="46"/>
      <c r="C92" s="6"/>
      <c r="D92" s="6"/>
      <c r="E92" s="8"/>
      <c r="F92" s="47"/>
      <c r="G92" s="10"/>
      <c r="H92" s="10"/>
      <c r="I92" s="48"/>
      <c r="J92" s="49"/>
      <c r="K92" s="50"/>
      <c r="L92" s="50"/>
      <c r="M92" s="50"/>
      <c r="N92" s="50"/>
      <c r="O92" s="51"/>
      <c r="P92" s="50"/>
      <c r="Q92" s="50"/>
      <c r="R92" s="50"/>
      <c r="S92" s="50"/>
      <c r="T92" s="5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ht="19.5" customHeight="1">
      <c r="A93" s="38" t="str">
        <f>'Zručnost poř.'!AE95</f>
        <v/>
      </c>
      <c r="B93" s="46"/>
      <c r="C93" s="6"/>
      <c r="D93" s="6"/>
      <c r="E93" s="8"/>
      <c r="F93" s="47"/>
      <c r="G93" s="10"/>
      <c r="H93" s="10"/>
      <c r="I93" s="48"/>
      <c r="J93" s="49"/>
      <c r="K93" s="50"/>
      <c r="L93" s="50"/>
      <c r="M93" s="50"/>
      <c r="N93" s="50"/>
      <c r="O93" s="51"/>
      <c r="P93" s="50"/>
      <c r="Q93" s="50"/>
      <c r="R93" s="50"/>
      <c r="S93" s="50"/>
      <c r="T93" s="5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ht="19.5" customHeight="1">
      <c r="A94" s="38" t="str">
        <f>'Zručnost poř.'!AE96</f>
        <v/>
      </c>
      <c r="B94" s="46"/>
      <c r="C94" s="6"/>
      <c r="D94" s="6"/>
      <c r="E94" s="8"/>
      <c r="F94" s="47"/>
      <c r="G94" s="10"/>
      <c r="H94" s="10"/>
      <c r="I94" s="48"/>
      <c r="J94" s="49"/>
      <c r="K94" s="50"/>
      <c r="L94" s="50"/>
      <c r="M94" s="50"/>
      <c r="N94" s="50"/>
      <c r="O94" s="51"/>
      <c r="P94" s="50"/>
      <c r="Q94" s="50"/>
      <c r="R94" s="50"/>
      <c r="S94" s="50"/>
      <c r="T94" s="5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ht="19.5" customHeight="1">
      <c r="A95" s="38" t="str">
        <f>'Zručnost poř.'!AE97</f>
        <v/>
      </c>
      <c r="B95" s="46"/>
      <c r="C95" s="6"/>
      <c r="D95" s="6"/>
      <c r="E95" s="8"/>
      <c r="F95" s="47"/>
      <c r="G95" s="10"/>
      <c r="H95" s="10"/>
      <c r="I95" s="48"/>
      <c r="J95" s="49"/>
      <c r="K95" s="50"/>
      <c r="L95" s="50"/>
      <c r="M95" s="50"/>
      <c r="N95" s="50"/>
      <c r="O95" s="51"/>
      <c r="P95" s="50"/>
      <c r="Q95" s="50"/>
      <c r="R95" s="50"/>
      <c r="S95" s="50"/>
      <c r="T95" s="5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ht="19.5" customHeight="1">
      <c r="A96" s="38" t="str">
        <f>'Zručnost poř.'!AE98</f>
        <v/>
      </c>
      <c r="B96" s="46"/>
      <c r="C96" s="6"/>
      <c r="D96" s="6"/>
      <c r="E96" s="8"/>
      <c r="F96" s="47"/>
      <c r="G96" s="10"/>
      <c r="H96" s="10"/>
      <c r="I96" s="48"/>
      <c r="J96" s="49"/>
      <c r="K96" s="50"/>
      <c r="L96" s="50"/>
      <c r="M96" s="50"/>
      <c r="N96" s="50"/>
      <c r="O96" s="51"/>
      <c r="P96" s="50"/>
      <c r="Q96" s="50"/>
      <c r="R96" s="50"/>
      <c r="S96" s="50"/>
      <c r="T96" s="5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ht="19.5" customHeight="1">
      <c r="A97" s="38" t="str">
        <f>'Zručnost poř.'!AE99</f>
        <v/>
      </c>
      <c r="B97" s="46"/>
      <c r="C97" s="6"/>
      <c r="D97" s="6"/>
      <c r="E97" s="8"/>
      <c r="F97" s="47"/>
      <c r="G97" s="10"/>
      <c r="H97" s="10"/>
      <c r="I97" s="48"/>
      <c r="J97" s="49"/>
      <c r="K97" s="50"/>
      <c r="L97" s="50"/>
      <c r="M97" s="50"/>
      <c r="N97" s="50"/>
      <c r="O97" s="51"/>
      <c r="P97" s="50"/>
      <c r="Q97" s="50"/>
      <c r="R97" s="50"/>
      <c r="S97" s="50"/>
      <c r="T97" s="5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ht="19.5" customHeight="1">
      <c r="A98" s="38" t="str">
        <f>'Zručnost poř.'!AE100</f>
        <v/>
      </c>
      <c r="B98" s="46"/>
      <c r="C98" s="6"/>
      <c r="D98" s="6"/>
      <c r="E98" s="8"/>
      <c r="F98" s="47"/>
      <c r="G98" s="10"/>
      <c r="H98" s="10"/>
      <c r="I98" s="48"/>
      <c r="J98" s="49"/>
      <c r="K98" s="50"/>
      <c r="L98" s="50"/>
      <c r="M98" s="50"/>
      <c r="N98" s="50"/>
      <c r="O98" s="51"/>
      <c r="P98" s="50"/>
      <c r="Q98" s="50"/>
      <c r="R98" s="50"/>
      <c r="S98" s="50"/>
      <c r="T98" s="5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ht="19.5" customHeight="1">
      <c r="A99" s="38" t="str">
        <f>'Zručnost poř.'!AE101</f>
        <v/>
      </c>
      <c r="B99" s="46"/>
      <c r="C99" s="6"/>
      <c r="D99" s="6"/>
      <c r="E99" s="8"/>
      <c r="F99" s="47"/>
      <c r="G99" s="10"/>
      <c r="H99" s="10"/>
      <c r="I99" s="48"/>
      <c r="J99" s="49"/>
      <c r="K99" s="50"/>
      <c r="L99" s="50"/>
      <c r="M99" s="50"/>
      <c r="N99" s="50"/>
      <c r="O99" s="51"/>
      <c r="P99" s="50"/>
      <c r="Q99" s="50"/>
      <c r="R99" s="50"/>
      <c r="S99" s="50"/>
      <c r="T99" s="5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ht="19.5" customHeight="1">
      <c r="A100" s="38" t="str">
        <f>'Zručnost poř.'!AE102</f>
        <v/>
      </c>
      <c r="B100" s="46"/>
      <c r="C100" s="6"/>
      <c r="D100" s="6"/>
      <c r="E100" s="8"/>
      <c r="F100" s="47"/>
      <c r="G100" s="10"/>
      <c r="H100" s="10"/>
      <c r="I100" s="48"/>
      <c r="J100" s="49"/>
      <c r="K100" s="50"/>
      <c r="L100" s="50"/>
      <c r="M100" s="50"/>
      <c r="N100" s="50"/>
      <c r="O100" s="51"/>
      <c r="P100" s="50"/>
      <c r="Q100" s="50"/>
      <c r="R100" s="50"/>
      <c r="S100" s="50"/>
      <c r="T100" s="5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ht="19.5" customHeight="1">
      <c r="A101" s="38" t="str">
        <f>'Zručnost poř.'!AE103</f>
        <v/>
      </c>
      <c r="B101" s="46"/>
      <c r="C101" s="6"/>
      <c r="D101" s="6"/>
      <c r="E101" s="8"/>
      <c r="F101" s="47"/>
      <c r="G101" s="10"/>
      <c r="H101" s="10"/>
      <c r="I101" s="48"/>
      <c r="J101" s="49"/>
      <c r="K101" s="51"/>
      <c r="L101" s="51"/>
      <c r="M101" s="51"/>
      <c r="N101" s="51"/>
      <c r="O101" s="51"/>
      <c r="P101" s="51"/>
      <c r="Q101" s="51"/>
      <c r="R101" s="51"/>
      <c r="S101" s="51"/>
      <c r="T101" s="5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ht="19.5" customHeight="1">
      <c r="A102" s="38" t="str">
        <f>'Zručnost poř.'!AE104</f>
        <v/>
      </c>
      <c r="B102" s="46"/>
      <c r="C102" s="6"/>
      <c r="D102" s="6"/>
      <c r="E102" s="8"/>
      <c r="F102" s="47"/>
      <c r="G102" s="10"/>
      <c r="H102" s="10"/>
      <c r="I102" s="48"/>
      <c r="J102" s="49"/>
      <c r="K102" s="51"/>
      <c r="L102" s="51"/>
      <c r="M102" s="51"/>
      <c r="N102" s="51"/>
      <c r="O102" s="51"/>
      <c r="P102" s="51"/>
      <c r="Q102" s="51"/>
      <c r="R102" s="51"/>
      <c r="S102" s="51"/>
      <c r="T102" s="5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ht="19.5" customHeight="1">
      <c r="A103" s="38" t="str">
        <f>'Zručnost poř.'!AE105</f>
        <v/>
      </c>
      <c r="B103" s="46"/>
      <c r="C103" s="6"/>
      <c r="D103" s="6"/>
      <c r="E103" s="8"/>
      <c r="F103" s="47"/>
      <c r="G103" s="10"/>
      <c r="H103" s="10"/>
      <c r="I103" s="48"/>
      <c r="J103" s="49"/>
      <c r="K103" s="51"/>
      <c r="L103" s="51"/>
      <c r="M103" s="51"/>
      <c r="N103" s="51"/>
      <c r="O103" s="51"/>
      <c r="P103" s="51"/>
      <c r="Q103" s="51"/>
      <c r="R103" s="51"/>
      <c r="S103" s="51"/>
      <c r="T103" s="5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>
      <c r="A104" s="53"/>
      <c r="B104" s="54"/>
      <c r="C104" s="55"/>
      <c r="D104" s="55"/>
      <c r="E104" s="56"/>
      <c r="F104" s="57"/>
      <c r="G104" s="58"/>
      <c r="H104" s="58"/>
      <c r="I104" s="59"/>
      <c r="J104" s="60"/>
      <c r="K104" s="61"/>
      <c r="L104" s="61"/>
      <c r="M104" s="61"/>
      <c r="N104" s="61"/>
      <c r="O104" s="61"/>
      <c r="P104" s="61"/>
      <c r="Q104" s="61"/>
      <c r="R104" s="61"/>
      <c r="S104" s="61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>
      <c r="A105" s="53"/>
      <c r="B105" s="54"/>
      <c r="C105" s="55"/>
      <c r="D105" s="55"/>
      <c r="E105" s="56"/>
      <c r="F105" s="57"/>
      <c r="G105" s="58"/>
      <c r="H105" s="58"/>
      <c r="I105" s="59"/>
      <c r="J105" s="60"/>
      <c r="K105" s="61"/>
      <c r="L105" s="61"/>
      <c r="M105" s="61"/>
      <c r="N105" s="61"/>
      <c r="O105" s="61"/>
      <c r="P105" s="61"/>
      <c r="Q105" s="61"/>
      <c r="R105" s="61"/>
      <c r="S105" s="61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>
      <c r="A106" s="53"/>
      <c r="B106" s="54"/>
      <c r="C106" s="55"/>
      <c r="D106" s="55"/>
      <c r="E106" s="56"/>
      <c r="F106" s="57"/>
      <c r="G106" s="58"/>
      <c r="H106" s="58"/>
      <c r="I106" s="59"/>
      <c r="J106" s="60"/>
      <c r="K106" s="61"/>
      <c r="L106" s="61"/>
      <c r="M106" s="61"/>
      <c r="N106" s="61"/>
      <c r="O106" s="61"/>
      <c r="P106" s="61"/>
      <c r="Q106" s="61"/>
      <c r="R106" s="61"/>
      <c r="S106" s="61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>
      <c r="A107" s="53"/>
      <c r="B107" s="54"/>
      <c r="C107" s="55"/>
      <c r="D107" s="55"/>
      <c r="E107" s="56"/>
      <c r="F107" s="57"/>
      <c r="G107" s="58"/>
      <c r="H107" s="58"/>
      <c r="I107" s="59"/>
      <c r="J107" s="60"/>
      <c r="K107" s="61"/>
      <c r="L107" s="61"/>
      <c r="M107" s="61"/>
      <c r="N107" s="61"/>
      <c r="O107" s="61"/>
      <c r="P107" s="61"/>
      <c r="Q107" s="61"/>
      <c r="R107" s="61"/>
      <c r="S107" s="61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>
      <c r="A108" s="53"/>
      <c r="B108" s="54"/>
      <c r="C108" s="55"/>
      <c r="D108" s="55"/>
      <c r="E108" s="56"/>
      <c r="F108" s="57"/>
      <c r="G108" s="58"/>
      <c r="H108" s="58"/>
      <c r="I108" s="59"/>
      <c r="J108" s="60"/>
      <c r="K108" s="61"/>
      <c r="L108" s="61"/>
      <c r="M108" s="61"/>
      <c r="N108" s="61"/>
      <c r="O108" s="61"/>
      <c r="P108" s="61"/>
      <c r="Q108" s="61"/>
      <c r="R108" s="61"/>
      <c r="S108" s="61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>
      <c r="A109" s="53"/>
      <c r="B109" s="54"/>
      <c r="C109" s="55"/>
      <c r="D109" s="55"/>
      <c r="E109" s="56"/>
      <c r="F109" s="57"/>
      <c r="G109" s="58"/>
      <c r="H109" s="58"/>
      <c r="I109" s="59"/>
      <c r="J109" s="60"/>
      <c r="K109" s="61"/>
      <c r="L109" s="61"/>
      <c r="M109" s="61"/>
      <c r="N109" s="61"/>
      <c r="O109" s="61"/>
      <c r="P109" s="61"/>
      <c r="Q109" s="61"/>
      <c r="R109" s="61"/>
      <c r="S109" s="61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>
      <c r="A110" s="53"/>
      <c r="B110" s="54"/>
      <c r="C110" s="55"/>
      <c r="D110" s="55"/>
      <c r="E110" s="56"/>
      <c r="F110" s="57"/>
      <c r="G110" s="58"/>
      <c r="H110" s="58"/>
      <c r="I110" s="59"/>
      <c r="J110" s="60"/>
      <c r="K110" s="61"/>
      <c r="L110" s="61"/>
      <c r="M110" s="61"/>
      <c r="N110" s="61"/>
      <c r="O110" s="61"/>
      <c r="P110" s="61"/>
      <c r="Q110" s="61"/>
      <c r="R110" s="61"/>
      <c r="S110" s="61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>
      <c r="A111" s="53"/>
      <c r="B111" s="54"/>
      <c r="C111" s="55"/>
      <c r="D111" s="55"/>
      <c r="E111" s="56"/>
      <c r="F111" s="57"/>
      <c r="G111" s="58"/>
      <c r="H111" s="58"/>
      <c r="I111" s="59"/>
      <c r="J111" s="60"/>
      <c r="K111" s="61"/>
      <c r="L111" s="61"/>
      <c r="M111" s="61"/>
      <c r="N111" s="61"/>
      <c r="O111" s="61"/>
      <c r="P111" s="61"/>
      <c r="Q111" s="61"/>
      <c r="R111" s="61"/>
      <c r="S111" s="61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>
      <c r="A112" s="53"/>
      <c r="B112" s="54"/>
      <c r="C112" s="55"/>
      <c r="D112" s="55"/>
      <c r="E112" s="56"/>
      <c r="F112" s="57"/>
      <c r="G112" s="58"/>
      <c r="H112" s="58"/>
      <c r="I112" s="59"/>
      <c r="J112" s="60"/>
      <c r="K112" s="61"/>
      <c r="L112" s="61"/>
      <c r="M112" s="61"/>
      <c r="N112" s="61"/>
      <c r="O112" s="61"/>
      <c r="P112" s="61"/>
      <c r="Q112" s="61"/>
      <c r="R112" s="61"/>
      <c r="S112" s="61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>
      <c r="A113" s="53"/>
      <c r="B113" s="54"/>
      <c r="C113" s="55"/>
      <c r="D113" s="55"/>
      <c r="E113" s="56"/>
      <c r="F113" s="57"/>
      <c r="G113" s="58"/>
      <c r="H113" s="58"/>
      <c r="I113" s="59"/>
      <c r="J113" s="60"/>
      <c r="K113" s="61"/>
      <c r="L113" s="61"/>
      <c r="M113" s="61"/>
      <c r="N113" s="61"/>
      <c r="O113" s="61"/>
      <c r="P113" s="61"/>
      <c r="Q113" s="61"/>
      <c r="R113" s="61"/>
      <c r="S113" s="61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>
      <c r="A114" s="53"/>
      <c r="B114" s="54"/>
      <c r="C114" s="55"/>
      <c r="D114" s="55"/>
      <c r="E114" s="56"/>
      <c r="F114" s="57"/>
      <c r="G114" s="58"/>
      <c r="H114" s="58"/>
      <c r="I114" s="59"/>
      <c r="J114" s="60"/>
      <c r="K114" s="61"/>
      <c r="L114" s="61"/>
      <c r="M114" s="61"/>
      <c r="N114" s="61"/>
      <c r="O114" s="61"/>
      <c r="P114" s="61"/>
      <c r="Q114" s="61"/>
      <c r="R114" s="61"/>
      <c r="S114" s="61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>
      <c r="A115" s="53"/>
      <c r="B115" s="54"/>
      <c r="C115" s="55"/>
      <c r="D115" s="55"/>
      <c r="E115" s="56"/>
      <c r="F115" s="57"/>
      <c r="G115" s="58"/>
      <c r="H115" s="58"/>
      <c r="I115" s="59"/>
      <c r="J115" s="60"/>
      <c r="K115" s="61"/>
      <c r="L115" s="61"/>
      <c r="M115" s="61"/>
      <c r="N115" s="61"/>
      <c r="O115" s="61"/>
      <c r="P115" s="61"/>
      <c r="Q115" s="61"/>
      <c r="R115" s="61"/>
      <c r="S115" s="61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>
      <c r="A116" s="53"/>
      <c r="B116" s="54"/>
      <c r="C116" s="55"/>
      <c r="D116" s="55"/>
      <c r="E116" s="56"/>
      <c r="F116" s="57"/>
      <c r="G116" s="58"/>
      <c r="H116" s="58"/>
      <c r="I116" s="59"/>
      <c r="J116" s="60"/>
      <c r="K116" s="61"/>
      <c r="L116" s="61"/>
      <c r="M116" s="61"/>
      <c r="N116" s="61"/>
      <c r="O116" s="61"/>
      <c r="P116" s="61"/>
      <c r="Q116" s="61"/>
      <c r="R116" s="61"/>
      <c r="S116" s="61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>
      <c r="A117" s="53"/>
      <c r="B117" s="54"/>
      <c r="C117" s="55"/>
      <c r="D117" s="55"/>
      <c r="E117" s="56"/>
      <c r="F117" s="57"/>
      <c r="G117" s="58"/>
      <c r="H117" s="58"/>
      <c r="I117" s="59"/>
      <c r="J117" s="60"/>
      <c r="K117" s="61"/>
      <c r="L117" s="61"/>
      <c r="M117" s="61"/>
      <c r="N117" s="61"/>
      <c r="O117" s="61"/>
      <c r="P117" s="61"/>
      <c r="Q117" s="61"/>
      <c r="R117" s="61"/>
      <c r="S117" s="61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>
      <c r="A118" s="53"/>
      <c r="B118" s="54"/>
      <c r="C118" s="55"/>
      <c r="D118" s="55"/>
      <c r="E118" s="56"/>
      <c r="F118" s="57"/>
      <c r="G118" s="58"/>
      <c r="H118" s="58"/>
      <c r="I118" s="59"/>
      <c r="J118" s="60"/>
      <c r="K118" s="61"/>
      <c r="L118" s="61"/>
      <c r="M118" s="61"/>
      <c r="N118" s="61"/>
      <c r="O118" s="61"/>
      <c r="P118" s="61"/>
      <c r="Q118" s="61"/>
      <c r="R118" s="61"/>
      <c r="S118" s="61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>
      <c r="A119" s="53"/>
      <c r="B119" s="54"/>
      <c r="C119" s="55"/>
      <c r="D119" s="55"/>
      <c r="E119" s="56"/>
      <c r="F119" s="57"/>
      <c r="G119" s="58"/>
      <c r="H119" s="58"/>
      <c r="I119" s="59"/>
      <c r="J119" s="60"/>
      <c r="K119" s="61"/>
      <c r="L119" s="61"/>
      <c r="M119" s="61"/>
      <c r="N119" s="61"/>
      <c r="O119" s="61"/>
      <c r="P119" s="61"/>
      <c r="Q119" s="61"/>
      <c r="R119" s="61"/>
      <c r="S119" s="61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>
      <c r="A120" s="53"/>
      <c r="B120" s="54"/>
      <c r="C120" s="55"/>
      <c r="D120" s="55"/>
      <c r="E120" s="56"/>
      <c r="F120" s="57"/>
      <c r="G120" s="58"/>
      <c r="H120" s="58"/>
      <c r="I120" s="59"/>
      <c r="J120" s="60"/>
      <c r="K120" s="61"/>
      <c r="L120" s="61"/>
      <c r="M120" s="61"/>
      <c r="N120" s="61"/>
      <c r="O120" s="61"/>
      <c r="P120" s="61"/>
      <c r="Q120" s="61"/>
      <c r="R120" s="61"/>
      <c r="S120" s="61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>
      <c r="A121" s="53"/>
      <c r="B121" s="54"/>
      <c r="C121" s="55"/>
      <c r="D121" s="55"/>
      <c r="E121" s="56"/>
      <c r="F121" s="57"/>
      <c r="G121" s="58"/>
      <c r="H121" s="58"/>
      <c r="I121" s="59"/>
      <c r="J121" s="60"/>
      <c r="K121" s="61"/>
      <c r="L121" s="61"/>
      <c r="M121" s="61"/>
      <c r="N121" s="61"/>
      <c r="O121" s="61"/>
      <c r="P121" s="61"/>
      <c r="Q121" s="61"/>
      <c r="R121" s="61"/>
      <c r="S121" s="61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>
      <c r="A122" s="53"/>
      <c r="B122" s="54"/>
      <c r="C122" s="55"/>
      <c r="D122" s="55"/>
      <c r="E122" s="56"/>
      <c r="F122" s="57"/>
      <c r="G122" s="58"/>
      <c r="H122" s="58"/>
      <c r="I122" s="59"/>
      <c r="J122" s="60"/>
      <c r="K122" s="61"/>
      <c r="L122" s="61"/>
      <c r="M122" s="61"/>
      <c r="N122" s="61"/>
      <c r="O122" s="61"/>
      <c r="P122" s="61"/>
      <c r="Q122" s="61"/>
      <c r="R122" s="61"/>
      <c r="S122" s="61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>
      <c r="A123" s="53"/>
      <c r="B123" s="54"/>
      <c r="C123" s="55"/>
      <c r="D123" s="55"/>
      <c r="E123" s="56"/>
      <c r="F123" s="57"/>
      <c r="G123" s="58"/>
      <c r="H123" s="58"/>
      <c r="I123" s="59"/>
      <c r="J123" s="60"/>
      <c r="K123" s="61"/>
      <c r="L123" s="61"/>
      <c r="M123" s="61"/>
      <c r="N123" s="61"/>
      <c r="O123" s="61"/>
      <c r="P123" s="61"/>
      <c r="Q123" s="61"/>
      <c r="R123" s="61"/>
      <c r="S123" s="61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>
      <c r="A124" s="53"/>
      <c r="B124" s="54"/>
      <c r="C124" s="55"/>
      <c r="D124" s="55"/>
      <c r="E124" s="56"/>
      <c r="F124" s="57"/>
      <c r="G124" s="58"/>
      <c r="H124" s="58"/>
      <c r="I124" s="59"/>
      <c r="J124" s="60"/>
      <c r="K124" s="61"/>
      <c r="L124" s="61"/>
      <c r="M124" s="61"/>
      <c r="N124" s="61"/>
      <c r="O124" s="61"/>
      <c r="P124" s="61"/>
      <c r="Q124" s="61"/>
      <c r="R124" s="61"/>
      <c r="S124" s="61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>
      <c r="A125" s="53"/>
      <c r="B125" s="54"/>
      <c r="C125" s="55"/>
      <c r="D125" s="55"/>
      <c r="E125" s="56"/>
      <c r="F125" s="57"/>
      <c r="G125" s="58"/>
      <c r="H125" s="58"/>
      <c r="I125" s="59"/>
      <c r="J125" s="60"/>
      <c r="K125" s="61"/>
      <c r="L125" s="61"/>
      <c r="M125" s="61"/>
      <c r="N125" s="61"/>
      <c r="O125" s="61"/>
      <c r="P125" s="61"/>
      <c r="Q125" s="61"/>
      <c r="R125" s="61"/>
      <c r="S125" s="61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>
      <c r="A126" s="53"/>
      <c r="B126" s="54"/>
      <c r="C126" s="55"/>
      <c r="D126" s="55"/>
      <c r="E126" s="56"/>
      <c r="F126" s="57"/>
      <c r="G126" s="58"/>
      <c r="H126" s="58"/>
      <c r="I126" s="59"/>
      <c r="J126" s="60"/>
      <c r="K126" s="61"/>
      <c r="L126" s="61"/>
      <c r="M126" s="61"/>
      <c r="N126" s="61"/>
      <c r="O126" s="61"/>
      <c r="P126" s="61"/>
      <c r="Q126" s="61"/>
      <c r="R126" s="61"/>
      <c r="S126" s="61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>
      <c r="A127" s="53"/>
      <c r="B127" s="54"/>
      <c r="C127" s="55"/>
      <c r="D127" s="55"/>
      <c r="E127" s="56"/>
      <c r="F127" s="57"/>
      <c r="G127" s="58"/>
      <c r="H127" s="58"/>
      <c r="I127" s="59"/>
      <c r="J127" s="60"/>
      <c r="K127" s="61"/>
      <c r="L127" s="61"/>
      <c r="M127" s="61"/>
      <c r="N127" s="61"/>
      <c r="O127" s="61"/>
      <c r="P127" s="61"/>
      <c r="Q127" s="61"/>
      <c r="R127" s="61"/>
      <c r="S127" s="61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>
      <c r="A128" s="53"/>
      <c r="B128" s="54"/>
      <c r="C128" s="55"/>
      <c r="D128" s="55"/>
      <c r="E128" s="56"/>
      <c r="F128" s="57"/>
      <c r="G128" s="58"/>
      <c r="H128" s="58"/>
      <c r="I128" s="59"/>
      <c r="J128" s="60"/>
      <c r="K128" s="61"/>
      <c r="L128" s="61"/>
      <c r="M128" s="61"/>
      <c r="N128" s="61"/>
      <c r="O128" s="61"/>
      <c r="P128" s="61"/>
      <c r="Q128" s="61"/>
      <c r="R128" s="61"/>
      <c r="S128" s="61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>
      <c r="A129" s="53"/>
      <c r="B129" s="54"/>
      <c r="C129" s="55"/>
      <c r="D129" s="55"/>
      <c r="E129" s="56"/>
      <c r="F129" s="57"/>
      <c r="G129" s="58"/>
      <c r="H129" s="58"/>
      <c r="I129" s="59"/>
      <c r="J129" s="60"/>
      <c r="K129" s="61"/>
      <c r="L129" s="61"/>
      <c r="M129" s="61"/>
      <c r="N129" s="61"/>
      <c r="O129" s="61"/>
      <c r="P129" s="61"/>
      <c r="Q129" s="61"/>
      <c r="R129" s="61"/>
      <c r="S129" s="61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>
      <c r="A130" s="53"/>
      <c r="B130" s="54"/>
      <c r="C130" s="55"/>
      <c r="D130" s="55"/>
      <c r="E130" s="56"/>
      <c r="F130" s="57"/>
      <c r="G130" s="58"/>
      <c r="H130" s="58"/>
      <c r="I130" s="59"/>
      <c r="J130" s="60"/>
      <c r="K130" s="61"/>
      <c r="L130" s="61"/>
      <c r="M130" s="61"/>
      <c r="N130" s="61"/>
      <c r="O130" s="61"/>
      <c r="P130" s="61"/>
      <c r="Q130" s="61"/>
      <c r="R130" s="61"/>
      <c r="S130" s="61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>
      <c r="A131" s="53"/>
      <c r="B131" s="54"/>
      <c r="C131" s="55"/>
      <c r="D131" s="55"/>
      <c r="E131" s="56"/>
      <c r="F131" s="57"/>
      <c r="G131" s="58"/>
      <c r="H131" s="58"/>
      <c r="I131" s="59"/>
      <c r="J131" s="60"/>
      <c r="K131" s="61"/>
      <c r="L131" s="61"/>
      <c r="M131" s="61"/>
      <c r="N131" s="61"/>
      <c r="O131" s="61"/>
      <c r="P131" s="61"/>
      <c r="Q131" s="61"/>
      <c r="R131" s="61"/>
      <c r="S131" s="61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>
      <c r="A132" s="53"/>
      <c r="B132" s="54"/>
      <c r="C132" s="55"/>
      <c r="D132" s="55"/>
      <c r="E132" s="56"/>
      <c r="F132" s="57"/>
      <c r="G132" s="58"/>
      <c r="H132" s="58"/>
      <c r="I132" s="59"/>
      <c r="J132" s="60"/>
      <c r="K132" s="61"/>
      <c r="L132" s="61"/>
      <c r="M132" s="61"/>
      <c r="N132" s="61"/>
      <c r="O132" s="61"/>
      <c r="P132" s="61"/>
      <c r="Q132" s="61"/>
      <c r="R132" s="61"/>
      <c r="S132" s="61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>
      <c r="A133" s="53"/>
      <c r="B133" s="54"/>
      <c r="C133" s="55"/>
      <c r="D133" s="55"/>
      <c r="E133" s="56"/>
      <c r="F133" s="57"/>
      <c r="G133" s="58"/>
      <c r="H133" s="58"/>
      <c r="I133" s="59"/>
      <c r="J133" s="60"/>
      <c r="K133" s="61"/>
      <c r="L133" s="61"/>
      <c r="M133" s="61"/>
      <c r="N133" s="61"/>
      <c r="O133" s="61"/>
      <c r="P133" s="61"/>
      <c r="Q133" s="61"/>
      <c r="R133" s="61"/>
      <c r="S133" s="61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>
      <c r="A134" s="53"/>
      <c r="B134" s="54"/>
      <c r="C134" s="55"/>
      <c r="D134" s="55"/>
      <c r="E134" s="56"/>
      <c r="F134" s="57"/>
      <c r="G134" s="58"/>
      <c r="H134" s="58"/>
      <c r="I134" s="59"/>
      <c r="J134" s="60"/>
      <c r="K134" s="61"/>
      <c r="L134" s="61"/>
      <c r="M134" s="61"/>
      <c r="N134" s="61"/>
      <c r="O134" s="61"/>
      <c r="P134" s="61"/>
      <c r="Q134" s="61"/>
      <c r="R134" s="61"/>
      <c r="S134" s="61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>
      <c r="A135" s="53"/>
      <c r="B135" s="54"/>
      <c r="C135" s="55"/>
      <c r="D135" s="55"/>
      <c r="E135" s="56"/>
      <c r="F135" s="57"/>
      <c r="G135" s="58"/>
      <c r="H135" s="58"/>
      <c r="I135" s="59"/>
      <c r="J135" s="60"/>
      <c r="K135" s="61"/>
      <c r="L135" s="61"/>
      <c r="M135" s="61"/>
      <c r="N135" s="61"/>
      <c r="O135" s="61"/>
      <c r="P135" s="61"/>
      <c r="Q135" s="61"/>
      <c r="R135" s="61"/>
      <c r="S135" s="61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>
      <c r="A136" s="53"/>
      <c r="B136" s="54"/>
      <c r="C136" s="55"/>
      <c r="D136" s="55"/>
      <c r="E136" s="56"/>
      <c r="F136" s="57"/>
      <c r="G136" s="58"/>
      <c r="H136" s="58"/>
      <c r="I136" s="59"/>
      <c r="J136" s="60"/>
      <c r="K136" s="61"/>
      <c r="L136" s="61"/>
      <c r="M136" s="61"/>
      <c r="N136" s="61"/>
      <c r="O136" s="61"/>
      <c r="P136" s="61"/>
      <c r="Q136" s="61"/>
      <c r="R136" s="61"/>
      <c r="S136" s="61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>
      <c r="A137" s="53"/>
      <c r="B137" s="54"/>
      <c r="C137" s="55"/>
      <c r="D137" s="55"/>
      <c r="E137" s="56"/>
      <c r="F137" s="57"/>
      <c r="G137" s="58"/>
      <c r="H137" s="58"/>
      <c r="I137" s="59"/>
      <c r="J137" s="60"/>
      <c r="K137" s="61"/>
      <c r="L137" s="61"/>
      <c r="M137" s="61"/>
      <c r="N137" s="61"/>
      <c r="O137" s="61"/>
      <c r="P137" s="61"/>
      <c r="Q137" s="61"/>
      <c r="R137" s="61"/>
      <c r="S137" s="61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>
      <c r="A138" s="53"/>
      <c r="B138" s="54"/>
      <c r="C138" s="55"/>
      <c r="D138" s="55"/>
      <c r="E138" s="56"/>
      <c r="F138" s="57"/>
      <c r="G138" s="58"/>
      <c r="H138" s="58"/>
      <c r="I138" s="59"/>
      <c r="J138" s="60"/>
      <c r="K138" s="61"/>
      <c r="L138" s="61"/>
      <c r="M138" s="61"/>
      <c r="N138" s="61"/>
      <c r="O138" s="61"/>
      <c r="P138" s="61"/>
      <c r="Q138" s="61"/>
      <c r="R138" s="61"/>
      <c r="S138" s="61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>
      <c r="A139" s="53"/>
      <c r="B139" s="54"/>
      <c r="C139" s="55"/>
      <c r="D139" s="55"/>
      <c r="E139" s="56"/>
      <c r="F139" s="57"/>
      <c r="G139" s="58"/>
      <c r="H139" s="58"/>
      <c r="I139" s="59"/>
      <c r="J139" s="60"/>
      <c r="K139" s="61"/>
      <c r="L139" s="61"/>
      <c r="M139" s="61"/>
      <c r="N139" s="61"/>
      <c r="O139" s="61"/>
      <c r="P139" s="61"/>
      <c r="Q139" s="61"/>
      <c r="R139" s="61"/>
      <c r="S139" s="61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>
      <c r="A140" s="53"/>
      <c r="B140" s="54"/>
      <c r="C140" s="55"/>
      <c r="D140" s="55"/>
      <c r="E140" s="56"/>
      <c r="F140" s="57"/>
      <c r="G140" s="58"/>
      <c r="H140" s="58"/>
      <c r="I140" s="59"/>
      <c r="J140" s="60"/>
      <c r="K140" s="61"/>
      <c r="L140" s="61"/>
      <c r="M140" s="61"/>
      <c r="N140" s="61"/>
      <c r="O140" s="61"/>
      <c r="P140" s="61"/>
      <c r="Q140" s="61"/>
      <c r="R140" s="61"/>
      <c r="S140" s="61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>
      <c r="A141" s="53"/>
      <c r="B141" s="54"/>
      <c r="C141" s="55"/>
      <c r="D141" s="55"/>
      <c r="E141" s="56"/>
      <c r="F141" s="57"/>
      <c r="G141" s="58"/>
      <c r="H141" s="58"/>
      <c r="I141" s="59"/>
      <c r="J141" s="60"/>
      <c r="K141" s="61"/>
      <c r="L141" s="61"/>
      <c r="M141" s="61"/>
      <c r="N141" s="61"/>
      <c r="O141" s="61"/>
      <c r="P141" s="61"/>
      <c r="Q141" s="61"/>
      <c r="R141" s="61"/>
      <c r="S141" s="61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>
      <c r="A142" s="53"/>
      <c r="B142" s="54"/>
      <c r="C142" s="55"/>
      <c r="D142" s="55"/>
      <c r="E142" s="56"/>
      <c r="F142" s="57"/>
      <c r="G142" s="58"/>
      <c r="H142" s="58"/>
      <c r="I142" s="59"/>
      <c r="J142" s="60"/>
      <c r="K142" s="61"/>
      <c r="L142" s="61"/>
      <c r="M142" s="61"/>
      <c r="N142" s="61"/>
      <c r="O142" s="61"/>
      <c r="P142" s="61"/>
      <c r="Q142" s="61"/>
      <c r="R142" s="61"/>
      <c r="S142" s="61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>
      <c r="A143" s="53"/>
      <c r="B143" s="54"/>
      <c r="C143" s="55"/>
      <c r="D143" s="55"/>
      <c r="E143" s="56"/>
      <c r="F143" s="57"/>
      <c r="G143" s="58"/>
      <c r="H143" s="58"/>
      <c r="I143" s="59"/>
      <c r="J143" s="60"/>
      <c r="K143" s="61"/>
      <c r="L143" s="61"/>
      <c r="M143" s="61"/>
      <c r="N143" s="61"/>
      <c r="O143" s="61"/>
      <c r="P143" s="61"/>
      <c r="Q143" s="61"/>
      <c r="R143" s="61"/>
      <c r="S143" s="61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>
      <c r="A144" s="53"/>
      <c r="B144" s="54"/>
      <c r="C144" s="55"/>
      <c r="D144" s="55"/>
      <c r="E144" s="56"/>
      <c r="F144" s="57"/>
      <c r="G144" s="58"/>
      <c r="H144" s="58"/>
      <c r="I144" s="59"/>
      <c r="J144" s="60"/>
      <c r="K144" s="61"/>
      <c r="L144" s="61"/>
      <c r="M144" s="61"/>
      <c r="N144" s="61"/>
      <c r="O144" s="61"/>
      <c r="P144" s="61"/>
      <c r="Q144" s="61"/>
      <c r="R144" s="61"/>
      <c r="S144" s="61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>
      <c r="A145" s="53"/>
      <c r="B145" s="54"/>
      <c r="C145" s="55"/>
      <c r="D145" s="55"/>
      <c r="E145" s="56"/>
      <c r="F145" s="57"/>
      <c r="G145" s="58"/>
      <c r="H145" s="58"/>
      <c r="I145" s="59"/>
      <c r="J145" s="60"/>
      <c r="K145" s="61"/>
      <c r="L145" s="61"/>
      <c r="M145" s="61"/>
      <c r="N145" s="61"/>
      <c r="O145" s="61"/>
      <c r="P145" s="61"/>
      <c r="Q145" s="61"/>
      <c r="R145" s="61"/>
      <c r="S145" s="61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>
      <c r="A146" s="53"/>
      <c r="B146" s="54"/>
      <c r="C146" s="55"/>
      <c r="D146" s="55"/>
      <c r="E146" s="56"/>
      <c r="F146" s="57"/>
      <c r="G146" s="58"/>
      <c r="H146" s="58"/>
      <c r="I146" s="59"/>
      <c r="J146" s="60"/>
      <c r="K146" s="61"/>
      <c r="L146" s="61"/>
      <c r="M146" s="61"/>
      <c r="N146" s="61"/>
      <c r="O146" s="61"/>
      <c r="P146" s="61"/>
      <c r="Q146" s="61"/>
      <c r="R146" s="61"/>
      <c r="S146" s="61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>
      <c r="A147" s="53"/>
      <c r="B147" s="54"/>
      <c r="C147" s="55"/>
      <c r="D147" s="55"/>
      <c r="E147" s="56"/>
      <c r="F147" s="57"/>
      <c r="G147" s="58"/>
      <c r="H147" s="58"/>
      <c r="I147" s="59"/>
      <c r="J147" s="60"/>
      <c r="K147" s="61"/>
      <c r="L147" s="61"/>
      <c r="M147" s="61"/>
      <c r="N147" s="61"/>
      <c r="O147" s="61"/>
      <c r="P147" s="61"/>
      <c r="Q147" s="61"/>
      <c r="R147" s="61"/>
      <c r="S147" s="61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>
      <c r="A148" s="53"/>
      <c r="B148" s="54"/>
      <c r="C148" s="55"/>
      <c r="D148" s="55"/>
      <c r="E148" s="56"/>
      <c r="F148" s="57"/>
      <c r="G148" s="58"/>
      <c r="H148" s="58"/>
      <c r="I148" s="59"/>
      <c r="J148" s="60"/>
      <c r="K148" s="61"/>
      <c r="L148" s="61"/>
      <c r="M148" s="61"/>
      <c r="N148" s="61"/>
      <c r="O148" s="61"/>
      <c r="P148" s="61"/>
      <c r="Q148" s="61"/>
      <c r="R148" s="61"/>
      <c r="S148" s="61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>
      <c r="A149" s="53"/>
      <c r="B149" s="54"/>
      <c r="C149" s="55"/>
      <c r="D149" s="55"/>
      <c r="E149" s="56"/>
      <c r="F149" s="57"/>
      <c r="G149" s="58"/>
      <c r="H149" s="58"/>
      <c r="I149" s="59"/>
      <c r="J149" s="60"/>
      <c r="K149" s="61"/>
      <c r="L149" s="61"/>
      <c r="M149" s="61"/>
      <c r="N149" s="61"/>
      <c r="O149" s="61"/>
      <c r="P149" s="61"/>
      <c r="Q149" s="61"/>
      <c r="R149" s="61"/>
      <c r="S149" s="61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>
      <c r="A150" s="53"/>
      <c r="B150" s="54"/>
      <c r="C150" s="55"/>
      <c r="D150" s="55"/>
      <c r="E150" s="56"/>
      <c r="F150" s="57"/>
      <c r="G150" s="58"/>
      <c r="H150" s="58"/>
      <c r="I150" s="59"/>
      <c r="J150" s="60"/>
      <c r="K150" s="61"/>
      <c r="L150" s="61"/>
      <c r="M150" s="61"/>
      <c r="N150" s="61"/>
      <c r="O150" s="61"/>
      <c r="P150" s="61"/>
      <c r="Q150" s="61"/>
      <c r="R150" s="61"/>
      <c r="S150" s="61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>
      <c r="A151" s="53"/>
      <c r="B151" s="54"/>
      <c r="C151" s="55"/>
      <c r="D151" s="55"/>
      <c r="E151" s="56"/>
      <c r="F151" s="57"/>
      <c r="G151" s="58"/>
      <c r="H151" s="58"/>
      <c r="I151" s="59"/>
      <c r="J151" s="60"/>
      <c r="K151" s="61"/>
      <c r="L151" s="61"/>
      <c r="M151" s="61"/>
      <c r="N151" s="61"/>
      <c r="O151" s="61"/>
      <c r="P151" s="61"/>
      <c r="Q151" s="61"/>
      <c r="R151" s="61"/>
      <c r="S151" s="61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>
      <c r="A152" s="53"/>
      <c r="B152" s="54"/>
      <c r="C152" s="55"/>
      <c r="D152" s="55"/>
      <c r="E152" s="56"/>
      <c r="F152" s="57"/>
      <c r="G152" s="58"/>
      <c r="H152" s="58"/>
      <c r="I152" s="59"/>
      <c r="J152" s="60"/>
      <c r="K152" s="61"/>
      <c r="L152" s="61"/>
      <c r="M152" s="61"/>
      <c r="N152" s="61"/>
      <c r="O152" s="61"/>
      <c r="P152" s="61"/>
      <c r="Q152" s="61"/>
      <c r="R152" s="61"/>
      <c r="S152" s="61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>
      <c r="A153" s="53"/>
      <c r="B153" s="54"/>
      <c r="C153" s="55"/>
      <c r="D153" s="55"/>
      <c r="E153" s="56"/>
      <c r="F153" s="57"/>
      <c r="G153" s="58"/>
      <c r="H153" s="58"/>
      <c r="I153" s="59"/>
      <c r="J153" s="60"/>
      <c r="K153" s="61"/>
      <c r="L153" s="61"/>
      <c r="M153" s="61"/>
      <c r="N153" s="61"/>
      <c r="O153" s="61"/>
      <c r="P153" s="61"/>
      <c r="Q153" s="61"/>
      <c r="R153" s="61"/>
      <c r="S153" s="61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>
      <c r="A154" s="53"/>
      <c r="B154" s="54"/>
      <c r="C154" s="55"/>
      <c r="D154" s="55"/>
      <c r="E154" s="56"/>
      <c r="F154" s="57"/>
      <c r="G154" s="58"/>
      <c r="H154" s="58"/>
      <c r="I154" s="59"/>
      <c r="J154" s="60"/>
      <c r="K154" s="61"/>
      <c r="L154" s="61"/>
      <c r="M154" s="61"/>
      <c r="N154" s="61"/>
      <c r="O154" s="61"/>
      <c r="P154" s="61"/>
      <c r="Q154" s="61"/>
      <c r="R154" s="61"/>
      <c r="S154" s="61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>
      <c r="A155" s="53"/>
      <c r="B155" s="54"/>
      <c r="C155" s="55"/>
      <c r="D155" s="55"/>
      <c r="E155" s="56"/>
      <c r="F155" s="57"/>
      <c r="G155" s="58"/>
      <c r="H155" s="58"/>
      <c r="I155" s="59"/>
      <c r="J155" s="60"/>
      <c r="K155" s="61"/>
      <c r="L155" s="61"/>
      <c r="M155" s="61"/>
      <c r="N155" s="61"/>
      <c r="O155" s="61"/>
      <c r="P155" s="61"/>
      <c r="Q155" s="61"/>
      <c r="R155" s="61"/>
      <c r="S155" s="61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>
      <c r="A156" s="53"/>
      <c r="B156" s="54"/>
      <c r="C156" s="55"/>
      <c r="D156" s="55"/>
      <c r="E156" s="56"/>
      <c r="F156" s="57"/>
      <c r="G156" s="58"/>
      <c r="H156" s="58"/>
      <c r="I156" s="59"/>
      <c r="J156" s="60"/>
      <c r="K156" s="61"/>
      <c r="L156" s="61"/>
      <c r="M156" s="61"/>
      <c r="N156" s="61"/>
      <c r="O156" s="61"/>
      <c r="P156" s="61"/>
      <c r="Q156" s="61"/>
      <c r="R156" s="61"/>
      <c r="S156" s="61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>
      <c r="A157" s="53"/>
      <c r="B157" s="54"/>
      <c r="C157" s="55"/>
      <c r="D157" s="55"/>
      <c r="E157" s="56"/>
      <c r="F157" s="57"/>
      <c r="G157" s="58"/>
      <c r="H157" s="58"/>
      <c r="I157" s="59"/>
      <c r="J157" s="60"/>
      <c r="K157" s="61"/>
      <c r="L157" s="61"/>
      <c r="M157" s="61"/>
      <c r="N157" s="61"/>
      <c r="O157" s="61"/>
      <c r="P157" s="61"/>
      <c r="Q157" s="61"/>
      <c r="R157" s="61"/>
      <c r="S157" s="61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>
      <c r="A158" s="53"/>
      <c r="B158" s="54"/>
      <c r="C158" s="55"/>
      <c r="D158" s="55"/>
      <c r="E158" s="56"/>
      <c r="F158" s="57"/>
      <c r="G158" s="58"/>
      <c r="H158" s="58"/>
      <c r="I158" s="59"/>
      <c r="J158" s="60"/>
      <c r="K158" s="61"/>
      <c r="L158" s="61"/>
      <c r="M158" s="61"/>
      <c r="N158" s="61"/>
      <c r="O158" s="61"/>
      <c r="P158" s="61"/>
      <c r="Q158" s="61"/>
      <c r="R158" s="61"/>
      <c r="S158" s="61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>
      <c r="A159" s="53"/>
      <c r="B159" s="54"/>
      <c r="C159" s="55"/>
      <c r="D159" s="55"/>
      <c r="E159" s="56"/>
      <c r="F159" s="57"/>
      <c r="G159" s="58"/>
      <c r="H159" s="58"/>
      <c r="I159" s="59"/>
      <c r="J159" s="60"/>
      <c r="K159" s="61"/>
      <c r="L159" s="61"/>
      <c r="M159" s="61"/>
      <c r="N159" s="61"/>
      <c r="O159" s="61"/>
      <c r="P159" s="61"/>
      <c r="Q159" s="61"/>
      <c r="R159" s="61"/>
      <c r="S159" s="61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>
      <c r="A160" s="53"/>
      <c r="B160" s="54"/>
      <c r="C160" s="55"/>
      <c r="D160" s="55"/>
      <c r="E160" s="56"/>
      <c r="F160" s="57"/>
      <c r="G160" s="58"/>
      <c r="H160" s="58"/>
      <c r="I160" s="59"/>
      <c r="J160" s="60"/>
      <c r="K160" s="61"/>
      <c r="L160" s="61"/>
      <c r="M160" s="61"/>
      <c r="N160" s="61"/>
      <c r="O160" s="61"/>
      <c r="P160" s="61"/>
      <c r="Q160" s="61"/>
      <c r="R160" s="61"/>
      <c r="S160" s="61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>
      <c r="A161" s="53"/>
      <c r="B161" s="54"/>
      <c r="C161" s="55"/>
      <c r="D161" s="55"/>
      <c r="E161" s="56"/>
      <c r="F161" s="57"/>
      <c r="G161" s="58"/>
      <c r="H161" s="58"/>
      <c r="I161" s="59"/>
      <c r="J161" s="60"/>
      <c r="K161" s="61"/>
      <c r="L161" s="61"/>
      <c r="M161" s="61"/>
      <c r="N161" s="61"/>
      <c r="O161" s="61"/>
      <c r="P161" s="61"/>
      <c r="Q161" s="61"/>
      <c r="R161" s="61"/>
      <c r="S161" s="61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>
      <c r="A162" s="53"/>
      <c r="B162" s="54"/>
      <c r="C162" s="55"/>
      <c r="D162" s="55"/>
      <c r="E162" s="56"/>
      <c r="F162" s="57"/>
      <c r="G162" s="58"/>
      <c r="H162" s="58"/>
      <c r="I162" s="59"/>
      <c r="J162" s="60"/>
      <c r="K162" s="61"/>
      <c r="L162" s="61"/>
      <c r="M162" s="61"/>
      <c r="N162" s="61"/>
      <c r="O162" s="61"/>
      <c r="P162" s="61"/>
      <c r="Q162" s="61"/>
      <c r="R162" s="61"/>
      <c r="S162" s="61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>
      <c r="A163" s="53"/>
      <c r="B163" s="54"/>
      <c r="C163" s="55"/>
      <c r="D163" s="55"/>
      <c r="E163" s="56"/>
      <c r="F163" s="57"/>
      <c r="G163" s="58"/>
      <c r="H163" s="58"/>
      <c r="I163" s="59"/>
      <c r="J163" s="60"/>
      <c r="K163" s="61"/>
      <c r="L163" s="61"/>
      <c r="M163" s="61"/>
      <c r="N163" s="61"/>
      <c r="O163" s="61"/>
      <c r="P163" s="61"/>
      <c r="Q163" s="61"/>
      <c r="R163" s="61"/>
      <c r="S163" s="61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>
      <c r="A164" s="53"/>
      <c r="B164" s="54"/>
      <c r="C164" s="55"/>
      <c r="D164" s="55"/>
      <c r="E164" s="56"/>
      <c r="F164" s="57"/>
      <c r="G164" s="58"/>
      <c r="H164" s="58"/>
      <c r="I164" s="59"/>
      <c r="J164" s="60"/>
      <c r="K164" s="61"/>
      <c r="L164" s="61"/>
      <c r="M164" s="61"/>
      <c r="N164" s="61"/>
      <c r="O164" s="61"/>
      <c r="P164" s="61"/>
      <c r="Q164" s="61"/>
      <c r="R164" s="61"/>
      <c r="S164" s="61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>
      <c r="A165" s="53"/>
      <c r="B165" s="54"/>
      <c r="C165" s="55"/>
      <c r="D165" s="55"/>
      <c r="E165" s="56"/>
      <c r="F165" s="57"/>
      <c r="G165" s="58"/>
      <c r="H165" s="58"/>
      <c r="I165" s="59"/>
      <c r="J165" s="60"/>
      <c r="K165" s="61"/>
      <c r="L165" s="61"/>
      <c r="M165" s="61"/>
      <c r="N165" s="61"/>
      <c r="O165" s="61"/>
      <c r="P165" s="61"/>
      <c r="Q165" s="61"/>
      <c r="R165" s="61"/>
      <c r="S165" s="61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>
      <c r="A166" s="53"/>
      <c r="B166" s="54"/>
      <c r="C166" s="55"/>
      <c r="D166" s="55"/>
      <c r="E166" s="56"/>
      <c r="F166" s="57"/>
      <c r="G166" s="58"/>
      <c r="H166" s="58"/>
      <c r="I166" s="59"/>
      <c r="J166" s="60"/>
      <c r="K166" s="61"/>
      <c r="L166" s="61"/>
      <c r="M166" s="61"/>
      <c r="N166" s="61"/>
      <c r="O166" s="61"/>
      <c r="P166" s="61"/>
      <c r="Q166" s="61"/>
      <c r="R166" s="61"/>
      <c r="S166" s="61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>
      <c r="A167" s="53"/>
      <c r="B167" s="54"/>
      <c r="C167" s="55"/>
      <c r="D167" s="55"/>
      <c r="E167" s="56"/>
      <c r="F167" s="57"/>
      <c r="G167" s="58"/>
      <c r="H167" s="58"/>
      <c r="I167" s="59"/>
      <c r="J167" s="60"/>
      <c r="K167" s="61"/>
      <c r="L167" s="61"/>
      <c r="M167" s="61"/>
      <c r="N167" s="61"/>
      <c r="O167" s="61"/>
      <c r="P167" s="61"/>
      <c r="Q167" s="61"/>
      <c r="R167" s="61"/>
      <c r="S167" s="61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>
      <c r="A168" s="53"/>
      <c r="B168" s="54"/>
      <c r="C168" s="55"/>
      <c r="D168" s="55"/>
      <c r="E168" s="56"/>
      <c r="F168" s="57"/>
      <c r="G168" s="58"/>
      <c r="H168" s="58"/>
      <c r="I168" s="59"/>
      <c r="J168" s="60"/>
      <c r="K168" s="61"/>
      <c r="L168" s="61"/>
      <c r="M168" s="61"/>
      <c r="N168" s="61"/>
      <c r="O168" s="61"/>
      <c r="P168" s="61"/>
      <c r="Q168" s="61"/>
      <c r="R168" s="61"/>
      <c r="S168" s="61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>
      <c r="A169" s="53"/>
      <c r="B169" s="54"/>
      <c r="C169" s="55"/>
      <c r="D169" s="55"/>
      <c r="E169" s="56"/>
      <c r="F169" s="57"/>
      <c r="G169" s="58"/>
      <c r="H169" s="58"/>
      <c r="I169" s="59"/>
      <c r="J169" s="60"/>
      <c r="K169" s="61"/>
      <c r="L169" s="61"/>
      <c r="M169" s="61"/>
      <c r="N169" s="61"/>
      <c r="O169" s="61"/>
      <c r="P169" s="61"/>
      <c r="Q169" s="61"/>
      <c r="R169" s="61"/>
      <c r="S169" s="61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>
      <c r="A170" s="53"/>
      <c r="B170" s="54"/>
      <c r="C170" s="55"/>
      <c r="D170" s="55"/>
      <c r="E170" s="56"/>
      <c r="F170" s="57"/>
      <c r="G170" s="58"/>
      <c r="H170" s="58"/>
      <c r="I170" s="59"/>
      <c r="J170" s="60"/>
      <c r="K170" s="61"/>
      <c r="L170" s="61"/>
      <c r="M170" s="61"/>
      <c r="N170" s="61"/>
      <c r="O170" s="61"/>
      <c r="P170" s="61"/>
      <c r="Q170" s="61"/>
      <c r="R170" s="61"/>
      <c r="S170" s="61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>
      <c r="A171" s="53"/>
      <c r="B171" s="54"/>
      <c r="C171" s="55"/>
      <c r="D171" s="55"/>
      <c r="E171" s="56"/>
      <c r="F171" s="57"/>
      <c r="G171" s="58"/>
      <c r="H171" s="58"/>
      <c r="I171" s="59"/>
      <c r="J171" s="60"/>
      <c r="K171" s="61"/>
      <c r="L171" s="61"/>
      <c r="M171" s="61"/>
      <c r="N171" s="61"/>
      <c r="O171" s="61"/>
      <c r="P171" s="61"/>
      <c r="Q171" s="61"/>
      <c r="R171" s="61"/>
      <c r="S171" s="61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>
      <c r="A172" s="53"/>
      <c r="B172" s="54"/>
      <c r="C172" s="55"/>
      <c r="D172" s="55"/>
      <c r="E172" s="56"/>
      <c r="F172" s="57"/>
      <c r="G172" s="58"/>
      <c r="H172" s="58"/>
      <c r="I172" s="59"/>
      <c r="J172" s="60"/>
      <c r="K172" s="61"/>
      <c r="L172" s="61"/>
      <c r="M172" s="61"/>
      <c r="N172" s="61"/>
      <c r="O172" s="61"/>
      <c r="P172" s="61"/>
      <c r="Q172" s="61"/>
      <c r="R172" s="61"/>
      <c r="S172" s="61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>
      <c r="A173" s="53"/>
      <c r="B173" s="54"/>
      <c r="C173" s="55"/>
      <c r="D173" s="55"/>
      <c r="E173" s="56"/>
      <c r="F173" s="57"/>
      <c r="G173" s="58"/>
      <c r="H173" s="58"/>
      <c r="I173" s="59"/>
      <c r="J173" s="60"/>
      <c r="K173" s="61"/>
      <c r="L173" s="61"/>
      <c r="M173" s="61"/>
      <c r="N173" s="61"/>
      <c r="O173" s="61"/>
      <c r="P173" s="61"/>
      <c r="Q173" s="61"/>
      <c r="R173" s="61"/>
      <c r="S173" s="61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>
      <c r="A174" s="53"/>
      <c r="B174" s="54"/>
      <c r="C174" s="55"/>
      <c r="D174" s="55"/>
      <c r="E174" s="56"/>
      <c r="F174" s="57"/>
      <c r="G174" s="58"/>
      <c r="H174" s="58"/>
      <c r="I174" s="59"/>
      <c r="J174" s="60"/>
      <c r="K174" s="61"/>
      <c r="L174" s="61"/>
      <c r="M174" s="61"/>
      <c r="N174" s="61"/>
      <c r="O174" s="61"/>
      <c r="P174" s="61"/>
      <c r="Q174" s="61"/>
      <c r="R174" s="61"/>
      <c r="S174" s="61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>
      <c r="A175" s="53"/>
      <c r="B175" s="54"/>
      <c r="C175" s="55"/>
      <c r="D175" s="55"/>
      <c r="E175" s="56"/>
      <c r="F175" s="57"/>
      <c r="G175" s="58"/>
      <c r="H175" s="58"/>
      <c r="I175" s="59"/>
      <c r="J175" s="60"/>
      <c r="K175" s="61"/>
      <c r="L175" s="61"/>
      <c r="M175" s="61"/>
      <c r="N175" s="61"/>
      <c r="O175" s="61"/>
      <c r="P175" s="61"/>
      <c r="Q175" s="61"/>
      <c r="R175" s="61"/>
      <c r="S175" s="61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>
      <c r="A176" s="53"/>
      <c r="B176" s="54"/>
      <c r="C176" s="55"/>
      <c r="D176" s="55"/>
      <c r="E176" s="56"/>
      <c r="F176" s="57"/>
      <c r="G176" s="58"/>
      <c r="H176" s="58"/>
      <c r="I176" s="59"/>
      <c r="J176" s="60"/>
      <c r="K176" s="61"/>
      <c r="L176" s="61"/>
      <c r="M176" s="61"/>
      <c r="N176" s="61"/>
      <c r="O176" s="61"/>
      <c r="P176" s="61"/>
      <c r="Q176" s="61"/>
      <c r="R176" s="61"/>
      <c r="S176" s="61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>
      <c r="A177" s="53"/>
      <c r="B177" s="54"/>
      <c r="C177" s="55"/>
      <c r="D177" s="55"/>
      <c r="E177" s="56"/>
      <c r="F177" s="57"/>
      <c r="G177" s="58"/>
      <c r="H177" s="58"/>
      <c r="I177" s="59"/>
      <c r="J177" s="60"/>
      <c r="K177" s="61"/>
      <c r="L177" s="61"/>
      <c r="M177" s="61"/>
      <c r="N177" s="61"/>
      <c r="O177" s="61"/>
      <c r="P177" s="61"/>
      <c r="Q177" s="61"/>
      <c r="R177" s="61"/>
      <c r="S177" s="61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>
      <c r="A178" s="53"/>
      <c r="B178" s="54"/>
      <c r="C178" s="55"/>
      <c r="D178" s="55"/>
      <c r="E178" s="56"/>
      <c r="F178" s="57"/>
      <c r="G178" s="58"/>
      <c r="H178" s="58"/>
      <c r="I178" s="59"/>
      <c r="J178" s="60"/>
      <c r="K178" s="61"/>
      <c r="L178" s="61"/>
      <c r="M178" s="61"/>
      <c r="N178" s="61"/>
      <c r="O178" s="61"/>
      <c r="P178" s="61"/>
      <c r="Q178" s="61"/>
      <c r="R178" s="61"/>
      <c r="S178" s="61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>
      <c r="A179" s="53"/>
      <c r="B179" s="54"/>
      <c r="C179" s="55"/>
      <c r="D179" s="55"/>
      <c r="E179" s="56"/>
      <c r="F179" s="57"/>
      <c r="G179" s="58"/>
      <c r="H179" s="58"/>
      <c r="I179" s="59"/>
      <c r="J179" s="60"/>
      <c r="K179" s="61"/>
      <c r="L179" s="61"/>
      <c r="M179" s="61"/>
      <c r="N179" s="61"/>
      <c r="O179" s="61"/>
      <c r="P179" s="61"/>
      <c r="Q179" s="61"/>
      <c r="R179" s="61"/>
      <c r="S179" s="61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>
      <c r="A180" s="53"/>
      <c r="B180" s="54"/>
      <c r="C180" s="55"/>
      <c r="D180" s="55"/>
      <c r="E180" s="56"/>
      <c r="F180" s="57"/>
      <c r="G180" s="58"/>
      <c r="H180" s="58"/>
      <c r="I180" s="59"/>
      <c r="J180" s="60"/>
      <c r="K180" s="61"/>
      <c r="L180" s="61"/>
      <c r="M180" s="61"/>
      <c r="N180" s="61"/>
      <c r="O180" s="61"/>
      <c r="P180" s="61"/>
      <c r="Q180" s="61"/>
      <c r="R180" s="61"/>
      <c r="S180" s="61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>
      <c r="A181" s="53"/>
      <c r="B181" s="54"/>
      <c r="C181" s="55"/>
      <c r="D181" s="55"/>
      <c r="E181" s="56"/>
      <c r="F181" s="57"/>
      <c r="G181" s="58"/>
      <c r="H181" s="58"/>
      <c r="I181" s="59"/>
      <c r="J181" s="60"/>
      <c r="K181" s="61"/>
      <c r="L181" s="61"/>
      <c r="M181" s="61"/>
      <c r="N181" s="61"/>
      <c r="O181" s="61"/>
      <c r="P181" s="61"/>
      <c r="Q181" s="61"/>
      <c r="R181" s="61"/>
      <c r="S181" s="61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>
      <c r="A182" s="53"/>
      <c r="B182" s="54"/>
      <c r="C182" s="55"/>
      <c r="D182" s="55"/>
      <c r="E182" s="56"/>
      <c r="F182" s="57"/>
      <c r="G182" s="58"/>
      <c r="H182" s="58"/>
      <c r="I182" s="59"/>
      <c r="J182" s="60"/>
      <c r="K182" s="61"/>
      <c r="L182" s="61"/>
      <c r="M182" s="61"/>
      <c r="N182" s="61"/>
      <c r="O182" s="61"/>
      <c r="P182" s="61"/>
      <c r="Q182" s="61"/>
      <c r="R182" s="61"/>
      <c r="S182" s="61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>
      <c r="A183" s="53"/>
      <c r="B183" s="54"/>
      <c r="C183" s="55"/>
      <c r="D183" s="55"/>
      <c r="E183" s="56"/>
      <c r="F183" s="57"/>
      <c r="G183" s="58"/>
      <c r="H183" s="58"/>
      <c r="I183" s="59"/>
      <c r="J183" s="60"/>
      <c r="K183" s="61"/>
      <c r="L183" s="61"/>
      <c r="M183" s="61"/>
      <c r="N183" s="61"/>
      <c r="O183" s="61"/>
      <c r="P183" s="61"/>
      <c r="Q183" s="61"/>
      <c r="R183" s="61"/>
      <c r="S183" s="61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>
      <c r="A184" s="53"/>
      <c r="B184" s="54"/>
      <c r="C184" s="55"/>
      <c r="D184" s="55"/>
      <c r="E184" s="56"/>
      <c r="F184" s="57"/>
      <c r="G184" s="58"/>
      <c r="H184" s="58"/>
      <c r="I184" s="59"/>
      <c r="J184" s="60"/>
      <c r="K184" s="61"/>
      <c r="L184" s="61"/>
      <c r="M184" s="61"/>
      <c r="N184" s="61"/>
      <c r="O184" s="61"/>
      <c r="P184" s="61"/>
      <c r="Q184" s="61"/>
      <c r="R184" s="61"/>
      <c r="S184" s="61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>
      <c r="A185" s="53"/>
      <c r="B185" s="54"/>
      <c r="C185" s="55"/>
      <c r="D185" s="55"/>
      <c r="E185" s="56"/>
      <c r="F185" s="57"/>
      <c r="G185" s="58"/>
      <c r="H185" s="58"/>
      <c r="I185" s="59"/>
      <c r="J185" s="60"/>
      <c r="K185" s="61"/>
      <c r="L185" s="61"/>
      <c r="M185" s="61"/>
      <c r="N185" s="61"/>
      <c r="O185" s="61"/>
      <c r="P185" s="61"/>
      <c r="Q185" s="61"/>
      <c r="R185" s="61"/>
      <c r="S185" s="61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>
      <c r="A186" s="53"/>
      <c r="B186" s="54"/>
      <c r="C186" s="55"/>
      <c r="D186" s="55"/>
      <c r="E186" s="56"/>
      <c r="F186" s="57"/>
      <c r="G186" s="58"/>
      <c r="H186" s="58"/>
      <c r="I186" s="59"/>
      <c r="J186" s="60"/>
      <c r="K186" s="61"/>
      <c r="L186" s="61"/>
      <c r="M186" s="61"/>
      <c r="N186" s="61"/>
      <c r="O186" s="61"/>
      <c r="P186" s="61"/>
      <c r="Q186" s="61"/>
      <c r="R186" s="61"/>
      <c r="S186" s="61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>
      <c r="A187" s="53"/>
      <c r="B187" s="54"/>
      <c r="C187" s="55"/>
      <c r="D187" s="55"/>
      <c r="E187" s="56"/>
      <c r="F187" s="57"/>
      <c r="G187" s="58"/>
      <c r="H187" s="58"/>
      <c r="I187" s="59"/>
      <c r="J187" s="60"/>
      <c r="K187" s="61"/>
      <c r="L187" s="61"/>
      <c r="M187" s="61"/>
      <c r="N187" s="61"/>
      <c r="O187" s="61"/>
      <c r="P187" s="61"/>
      <c r="Q187" s="61"/>
      <c r="R187" s="61"/>
      <c r="S187" s="61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>
      <c r="A188" s="53"/>
      <c r="B188" s="54"/>
      <c r="C188" s="55"/>
      <c r="D188" s="55"/>
      <c r="E188" s="56"/>
      <c r="F188" s="57"/>
      <c r="G188" s="58"/>
      <c r="H188" s="58"/>
      <c r="I188" s="59"/>
      <c r="J188" s="60"/>
      <c r="K188" s="61"/>
      <c r="L188" s="61"/>
      <c r="M188" s="61"/>
      <c r="N188" s="61"/>
      <c r="O188" s="61"/>
      <c r="P188" s="61"/>
      <c r="Q188" s="61"/>
      <c r="R188" s="61"/>
      <c r="S188" s="61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>
      <c r="A189" s="53"/>
      <c r="B189" s="54"/>
      <c r="C189" s="55"/>
      <c r="D189" s="55"/>
      <c r="E189" s="56"/>
      <c r="F189" s="57"/>
      <c r="G189" s="58"/>
      <c r="H189" s="58"/>
      <c r="I189" s="59"/>
      <c r="J189" s="60"/>
      <c r="K189" s="61"/>
      <c r="L189" s="61"/>
      <c r="M189" s="61"/>
      <c r="N189" s="61"/>
      <c r="O189" s="61"/>
      <c r="P189" s="61"/>
      <c r="Q189" s="61"/>
      <c r="R189" s="61"/>
      <c r="S189" s="61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>
      <c r="A190" s="53"/>
      <c r="B190" s="54"/>
      <c r="C190" s="55"/>
      <c r="D190" s="55"/>
      <c r="E190" s="56"/>
      <c r="F190" s="57"/>
      <c r="G190" s="58"/>
      <c r="H190" s="58"/>
      <c r="I190" s="59"/>
      <c r="J190" s="60"/>
      <c r="K190" s="61"/>
      <c r="L190" s="61"/>
      <c r="M190" s="61"/>
      <c r="N190" s="61"/>
      <c r="O190" s="61"/>
      <c r="P190" s="61"/>
      <c r="Q190" s="61"/>
      <c r="R190" s="61"/>
      <c r="S190" s="61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>
      <c r="A191" s="53"/>
      <c r="B191" s="54"/>
      <c r="C191" s="55"/>
      <c r="D191" s="55"/>
      <c r="E191" s="56"/>
      <c r="F191" s="57"/>
      <c r="G191" s="58"/>
      <c r="H191" s="58"/>
      <c r="I191" s="59"/>
      <c r="J191" s="60"/>
      <c r="K191" s="61"/>
      <c r="L191" s="61"/>
      <c r="M191" s="61"/>
      <c r="N191" s="61"/>
      <c r="O191" s="61"/>
      <c r="P191" s="61"/>
      <c r="Q191" s="61"/>
      <c r="R191" s="61"/>
      <c r="S191" s="61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>
      <c r="A192" s="53"/>
      <c r="B192" s="54"/>
      <c r="C192" s="55"/>
      <c r="D192" s="55"/>
      <c r="E192" s="56"/>
      <c r="F192" s="57"/>
      <c r="G192" s="58"/>
      <c r="H192" s="58"/>
      <c r="I192" s="59"/>
      <c r="J192" s="60"/>
      <c r="K192" s="61"/>
      <c r="L192" s="61"/>
      <c r="M192" s="61"/>
      <c r="N192" s="61"/>
      <c r="O192" s="61"/>
      <c r="P192" s="61"/>
      <c r="Q192" s="61"/>
      <c r="R192" s="61"/>
      <c r="S192" s="61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>
      <c r="A193" s="53"/>
      <c r="B193" s="54"/>
      <c r="C193" s="55"/>
      <c r="D193" s="55"/>
      <c r="E193" s="56"/>
      <c r="F193" s="57"/>
      <c r="G193" s="58"/>
      <c r="H193" s="58"/>
      <c r="I193" s="59"/>
      <c r="J193" s="60"/>
      <c r="K193" s="61"/>
      <c r="L193" s="61"/>
      <c r="M193" s="61"/>
      <c r="N193" s="61"/>
      <c r="O193" s="61"/>
      <c r="P193" s="61"/>
      <c r="Q193" s="61"/>
      <c r="R193" s="61"/>
      <c r="S193" s="61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>
      <c r="A194" s="53"/>
      <c r="B194" s="54"/>
      <c r="C194" s="55"/>
      <c r="D194" s="55"/>
      <c r="E194" s="56"/>
      <c r="F194" s="57"/>
      <c r="G194" s="58"/>
      <c r="H194" s="58"/>
      <c r="I194" s="59"/>
      <c r="J194" s="60"/>
      <c r="K194" s="61"/>
      <c r="L194" s="61"/>
      <c r="M194" s="61"/>
      <c r="N194" s="61"/>
      <c r="O194" s="61"/>
      <c r="P194" s="61"/>
      <c r="Q194" s="61"/>
      <c r="R194" s="61"/>
      <c r="S194" s="61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>
      <c r="A195" s="53"/>
      <c r="B195" s="54"/>
      <c r="C195" s="55"/>
      <c r="D195" s="55"/>
      <c r="E195" s="56"/>
      <c r="F195" s="57"/>
      <c r="G195" s="58"/>
      <c r="H195" s="58"/>
      <c r="I195" s="59"/>
      <c r="J195" s="60"/>
      <c r="K195" s="61"/>
      <c r="L195" s="61"/>
      <c r="M195" s="61"/>
      <c r="N195" s="61"/>
      <c r="O195" s="61"/>
      <c r="P195" s="61"/>
      <c r="Q195" s="61"/>
      <c r="R195" s="61"/>
      <c r="S195" s="61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>
      <c r="A196" s="53"/>
      <c r="B196" s="54"/>
      <c r="C196" s="55"/>
      <c r="D196" s="55"/>
      <c r="E196" s="56"/>
      <c r="F196" s="57"/>
      <c r="G196" s="58"/>
      <c r="H196" s="58"/>
      <c r="I196" s="59"/>
      <c r="J196" s="60"/>
      <c r="K196" s="61"/>
      <c r="L196" s="61"/>
      <c r="M196" s="61"/>
      <c r="N196" s="61"/>
      <c r="O196" s="61"/>
      <c r="P196" s="61"/>
      <c r="Q196" s="61"/>
      <c r="R196" s="61"/>
      <c r="S196" s="61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>
      <c r="A197" s="53"/>
      <c r="B197" s="54"/>
      <c r="C197" s="55"/>
      <c r="D197" s="55"/>
      <c r="E197" s="56"/>
      <c r="F197" s="57"/>
      <c r="G197" s="58"/>
      <c r="H197" s="58"/>
      <c r="I197" s="59"/>
      <c r="J197" s="60"/>
      <c r="K197" s="61"/>
      <c r="L197" s="61"/>
      <c r="M197" s="61"/>
      <c r="N197" s="61"/>
      <c r="O197" s="61"/>
      <c r="P197" s="61"/>
      <c r="Q197" s="61"/>
      <c r="R197" s="61"/>
      <c r="S197" s="61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>
      <c r="A198" s="53"/>
      <c r="B198" s="54"/>
      <c r="C198" s="55"/>
      <c r="D198" s="55"/>
      <c r="E198" s="56"/>
      <c r="F198" s="57"/>
      <c r="G198" s="58"/>
      <c r="H198" s="58"/>
      <c r="I198" s="59"/>
      <c r="J198" s="60"/>
      <c r="K198" s="61"/>
      <c r="L198" s="61"/>
      <c r="M198" s="61"/>
      <c r="N198" s="61"/>
      <c r="O198" s="61"/>
      <c r="P198" s="61"/>
      <c r="Q198" s="61"/>
      <c r="R198" s="61"/>
      <c r="S198" s="61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>
      <c r="A199" s="53"/>
      <c r="B199" s="54"/>
      <c r="C199" s="55"/>
      <c r="D199" s="55"/>
      <c r="E199" s="56"/>
      <c r="F199" s="57"/>
      <c r="G199" s="58"/>
      <c r="H199" s="58"/>
      <c r="I199" s="59"/>
      <c r="J199" s="60"/>
      <c r="K199" s="61"/>
      <c r="L199" s="61"/>
      <c r="M199" s="61"/>
      <c r="N199" s="61"/>
      <c r="O199" s="61"/>
      <c r="P199" s="61"/>
      <c r="Q199" s="61"/>
      <c r="R199" s="61"/>
      <c r="S199" s="61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>
      <c r="A200" s="53"/>
      <c r="B200" s="54"/>
      <c r="C200" s="55"/>
      <c r="D200" s="55"/>
      <c r="E200" s="56"/>
      <c r="F200" s="57"/>
      <c r="G200" s="58"/>
      <c r="H200" s="58"/>
      <c r="I200" s="59"/>
      <c r="J200" s="60"/>
      <c r="K200" s="61"/>
      <c r="L200" s="61"/>
      <c r="M200" s="61"/>
      <c r="N200" s="61"/>
      <c r="O200" s="61"/>
      <c r="P200" s="61"/>
      <c r="Q200" s="61"/>
      <c r="R200" s="61"/>
      <c r="S200" s="61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>
      <c r="A201" s="53"/>
      <c r="B201" s="54"/>
      <c r="C201" s="55"/>
      <c r="D201" s="55"/>
      <c r="E201" s="56"/>
      <c r="F201" s="57"/>
      <c r="G201" s="58"/>
      <c r="H201" s="58"/>
      <c r="I201" s="59"/>
      <c r="J201" s="60"/>
      <c r="K201" s="61"/>
      <c r="L201" s="61"/>
      <c r="M201" s="61"/>
      <c r="N201" s="61"/>
      <c r="O201" s="61"/>
      <c r="P201" s="61"/>
      <c r="Q201" s="61"/>
      <c r="R201" s="61"/>
      <c r="S201" s="61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>
      <c r="A202" s="53"/>
      <c r="B202" s="54"/>
      <c r="C202" s="55"/>
      <c r="D202" s="55"/>
      <c r="E202" s="56"/>
      <c r="F202" s="57"/>
      <c r="G202" s="58"/>
      <c r="H202" s="58"/>
      <c r="I202" s="59"/>
      <c r="J202" s="60"/>
      <c r="K202" s="61"/>
      <c r="L202" s="61"/>
      <c r="M202" s="61"/>
      <c r="N202" s="61"/>
      <c r="O202" s="61"/>
      <c r="P202" s="61"/>
      <c r="Q202" s="61"/>
      <c r="R202" s="61"/>
      <c r="S202" s="61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>
      <c r="A203" s="53"/>
      <c r="B203" s="54"/>
      <c r="C203" s="55"/>
      <c r="D203" s="55"/>
      <c r="E203" s="56"/>
      <c r="F203" s="57"/>
      <c r="G203" s="58"/>
      <c r="H203" s="58"/>
      <c r="I203" s="59"/>
      <c r="J203" s="60"/>
      <c r="K203" s="61"/>
      <c r="L203" s="61"/>
      <c r="M203" s="61"/>
      <c r="N203" s="61"/>
      <c r="O203" s="61"/>
      <c r="P203" s="61"/>
      <c r="Q203" s="61"/>
      <c r="R203" s="61"/>
      <c r="S203" s="61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>
      <c r="A204" s="53"/>
      <c r="B204" s="54"/>
      <c r="C204" s="55"/>
      <c r="D204" s="55"/>
      <c r="E204" s="56"/>
      <c r="F204" s="57"/>
      <c r="G204" s="58"/>
      <c r="H204" s="58"/>
      <c r="I204" s="59"/>
      <c r="J204" s="60"/>
      <c r="K204" s="61"/>
      <c r="L204" s="61"/>
      <c r="M204" s="61"/>
      <c r="N204" s="61"/>
      <c r="O204" s="61"/>
      <c r="P204" s="61"/>
      <c r="Q204" s="61"/>
      <c r="R204" s="61"/>
      <c r="S204" s="61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>
      <c r="A205" s="53"/>
      <c r="B205" s="54"/>
      <c r="C205" s="55"/>
      <c r="D205" s="55"/>
      <c r="E205" s="56"/>
      <c r="F205" s="57"/>
      <c r="G205" s="58"/>
      <c r="H205" s="58"/>
      <c r="I205" s="59"/>
      <c r="J205" s="60"/>
      <c r="K205" s="61"/>
      <c r="L205" s="61"/>
      <c r="M205" s="61"/>
      <c r="N205" s="61"/>
      <c r="O205" s="61"/>
      <c r="P205" s="61"/>
      <c r="Q205" s="61"/>
      <c r="R205" s="61"/>
      <c r="S205" s="61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>
      <c r="A206" s="53"/>
      <c r="B206" s="54"/>
      <c r="C206" s="55"/>
      <c r="D206" s="55"/>
      <c r="E206" s="56"/>
      <c r="F206" s="57"/>
      <c r="G206" s="58"/>
      <c r="H206" s="58"/>
      <c r="I206" s="59"/>
      <c r="J206" s="60"/>
      <c r="K206" s="61"/>
      <c r="L206" s="61"/>
      <c r="M206" s="61"/>
      <c r="N206" s="61"/>
      <c r="O206" s="61"/>
      <c r="P206" s="61"/>
      <c r="Q206" s="61"/>
      <c r="R206" s="61"/>
      <c r="S206" s="61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>
      <c r="A207" s="53"/>
      <c r="B207" s="54"/>
      <c r="C207" s="55"/>
      <c r="D207" s="55"/>
      <c r="E207" s="56"/>
      <c r="F207" s="57"/>
      <c r="G207" s="58"/>
      <c r="H207" s="58"/>
      <c r="I207" s="59"/>
      <c r="J207" s="60"/>
      <c r="K207" s="61"/>
      <c r="L207" s="61"/>
      <c r="M207" s="61"/>
      <c r="N207" s="61"/>
      <c r="O207" s="61"/>
      <c r="P207" s="61"/>
      <c r="Q207" s="61"/>
      <c r="R207" s="61"/>
      <c r="S207" s="61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>
      <c r="A208" s="53"/>
      <c r="B208" s="54"/>
      <c r="C208" s="55"/>
      <c r="D208" s="55"/>
      <c r="E208" s="56"/>
      <c r="F208" s="57"/>
      <c r="G208" s="58"/>
      <c r="H208" s="58"/>
      <c r="I208" s="59"/>
      <c r="J208" s="60"/>
      <c r="K208" s="61"/>
      <c r="L208" s="61"/>
      <c r="M208" s="61"/>
      <c r="N208" s="61"/>
      <c r="O208" s="61"/>
      <c r="P208" s="61"/>
      <c r="Q208" s="61"/>
      <c r="R208" s="61"/>
      <c r="S208" s="61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>
      <c r="A209" s="53"/>
      <c r="B209" s="54"/>
      <c r="C209" s="55"/>
      <c r="D209" s="55"/>
      <c r="E209" s="56"/>
      <c r="F209" s="57"/>
      <c r="G209" s="58"/>
      <c r="H209" s="58"/>
      <c r="I209" s="59"/>
      <c r="J209" s="60"/>
      <c r="K209" s="61"/>
      <c r="L209" s="61"/>
      <c r="M209" s="61"/>
      <c r="N209" s="61"/>
      <c r="O209" s="61"/>
      <c r="P209" s="61"/>
      <c r="Q209" s="61"/>
      <c r="R209" s="61"/>
      <c r="S209" s="61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>
      <c r="A210" s="53"/>
      <c r="B210" s="54"/>
      <c r="C210" s="55"/>
      <c r="D210" s="55"/>
      <c r="E210" s="56"/>
      <c r="F210" s="57"/>
      <c r="G210" s="58"/>
      <c r="H210" s="58"/>
      <c r="I210" s="59"/>
      <c r="J210" s="60"/>
      <c r="K210" s="61"/>
      <c r="L210" s="61"/>
      <c r="M210" s="61"/>
      <c r="N210" s="61"/>
      <c r="O210" s="61"/>
      <c r="P210" s="61"/>
      <c r="Q210" s="61"/>
      <c r="R210" s="61"/>
      <c r="S210" s="61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>
      <c r="A211" s="53"/>
      <c r="B211" s="54"/>
      <c r="C211" s="55"/>
      <c r="D211" s="55"/>
      <c r="E211" s="56"/>
      <c r="F211" s="57"/>
      <c r="G211" s="58"/>
      <c r="H211" s="58"/>
      <c r="I211" s="59"/>
      <c r="J211" s="60"/>
      <c r="K211" s="61"/>
      <c r="L211" s="61"/>
      <c r="M211" s="61"/>
      <c r="N211" s="61"/>
      <c r="O211" s="61"/>
      <c r="P211" s="61"/>
      <c r="Q211" s="61"/>
      <c r="R211" s="61"/>
      <c r="S211" s="61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>
      <c r="A212" s="53"/>
      <c r="B212" s="54"/>
      <c r="C212" s="55"/>
      <c r="D212" s="55"/>
      <c r="E212" s="56"/>
      <c r="F212" s="57"/>
      <c r="G212" s="58"/>
      <c r="H212" s="58"/>
      <c r="I212" s="59"/>
      <c r="J212" s="60"/>
      <c r="K212" s="61"/>
      <c r="L212" s="61"/>
      <c r="M212" s="61"/>
      <c r="N212" s="61"/>
      <c r="O212" s="61"/>
      <c r="P212" s="61"/>
      <c r="Q212" s="61"/>
      <c r="R212" s="61"/>
      <c r="S212" s="61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>
      <c r="A213" s="53"/>
      <c r="B213" s="54"/>
      <c r="C213" s="55"/>
      <c r="D213" s="55"/>
      <c r="E213" s="56"/>
      <c r="F213" s="57"/>
      <c r="G213" s="58"/>
      <c r="H213" s="58"/>
      <c r="I213" s="59"/>
      <c r="J213" s="60"/>
      <c r="K213" s="61"/>
      <c r="L213" s="61"/>
      <c r="M213" s="61"/>
      <c r="N213" s="61"/>
      <c r="O213" s="61"/>
      <c r="P213" s="61"/>
      <c r="Q213" s="61"/>
      <c r="R213" s="61"/>
      <c r="S213" s="61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>
      <c r="A214" s="53"/>
      <c r="B214" s="54"/>
      <c r="C214" s="55"/>
      <c r="D214" s="55"/>
      <c r="E214" s="56"/>
      <c r="F214" s="57"/>
      <c r="G214" s="58"/>
      <c r="H214" s="58"/>
      <c r="I214" s="59"/>
      <c r="J214" s="60"/>
      <c r="K214" s="61"/>
      <c r="L214" s="61"/>
      <c r="M214" s="61"/>
      <c r="N214" s="61"/>
      <c r="O214" s="61"/>
      <c r="P214" s="61"/>
      <c r="Q214" s="61"/>
      <c r="R214" s="61"/>
      <c r="S214" s="61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>
      <c r="A215" s="53"/>
      <c r="B215" s="54"/>
      <c r="C215" s="55"/>
      <c r="D215" s="55"/>
      <c r="E215" s="56"/>
      <c r="F215" s="57"/>
      <c r="G215" s="58"/>
      <c r="H215" s="58"/>
      <c r="I215" s="59"/>
      <c r="J215" s="60"/>
      <c r="K215" s="61"/>
      <c r="L215" s="61"/>
      <c r="M215" s="61"/>
      <c r="N215" s="61"/>
      <c r="O215" s="61"/>
      <c r="P215" s="61"/>
      <c r="Q215" s="61"/>
      <c r="R215" s="61"/>
      <c r="S215" s="61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>
      <c r="A216" s="53"/>
      <c r="B216" s="54"/>
      <c r="C216" s="55"/>
      <c r="D216" s="55"/>
      <c r="E216" s="56"/>
      <c r="F216" s="57"/>
      <c r="G216" s="58"/>
      <c r="H216" s="58"/>
      <c r="I216" s="59"/>
      <c r="J216" s="60"/>
      <c r="K216" s="61"/>
      <c r="L216" s="61"/>
      <c r="M216" s="61"/>
      <c r="N216" s="61"/>
      <c r="O216" s="61"/>
      <c r="P216" s="61"/>
      <c r="Q216" s="61"/>
      <c r="R216" s="61"/>
      <c r="S216" s="61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>
      <c r="A217" s="53"/>
      <c r="B217" s="54"/>
      <c r="C217" s="55"/>
      <c r="D217" s="55"/>
      <c r="E217" s="56"/>
      <c r="F217" s="57"/>
      <c r="G217" s="58"/>
      <c r="H217" s="58"/>
      <c r="I217" s="59"/>
      <c r="J217" s="60"/>
      <c r="K217" s="61"/>
      <c r="L217" s="61"/>
      <c r="M217" s="61"/>
      <c r="N217" s="61"/>
      <c r="O217" s="61"/>
      <c r="P217" s="61"/>
      <c r="Q217" s="61"/>
      <c r="R217" s="61"/>
      <c r="S217" s="61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>
      <c r="A218" s="53"/>
      <c r="B218" s="54"/>
      <c r="C218" s="55"/>
      <c r="D218" s="55"/>
      <c r="E218" s="56"/>
      <c r="F218" s="57"/>
      <c r="G218" s="58"/>
      <c r="H218" s="58"/>
      <c r="I218" s="59"/>
      <c r="J218" s="60"/>
      <c r="K218" s="61"/>
      <c r="L218" s="61"/>
      <c r="M218" s="61"/>
      <c r="N218" s="61"/>
      <c r="O218" s="61"/>
      <c r="P218" s="61"/>
      <c r="Q218" s="61"/>
      <c r="R218" s="61"/>
      <c r="S218" s="61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>
      <c r="A219" s="53"/>
      <c r="B219" s="54"/>
      <c r="C219" s="55"/>
      <c r="D219" s="55"/>
      <c r="E219" s="56"/>
      <c r="F219" s="57"/>
      <c r="G219" s="58"/>
      <c r="H219" s="58"/>
      <c r="I219" s="59"/>
      <c r="J219" s="60"/>
      <c r="K219" s="61"/>
      <c r="L219" s="61"/>
      <c r="M219" s="61"/>
      <c r="N219" s="61"/>
      <c r="O219" s="61"/>
      <c r="P219" s="61"/>
      <c r="Q219" s="61"/>
      <c r="R219" s="61"/>
      <c r="S219" s="61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>
      <c r="A220" s="53"/>
      <c r="B220" s="54"/>
      <c r="C220" s="55"/>
      <c r="D220" s="55"/>
      <c r="E220" s="56"/>
      <c r="F220" s="57"/>
      <c r="G220" s="58"/>
      <c r="H220" s="58"/>
      <c r="I220" s="59"/>
      <c r="J220" s="60"/>
      <c r="K220" s="61"/>
      <c r="L220" s="61"/>
      <c r="M220" s="61"/>
      <c r="N220" s="61"/>
      <c r="O220" s="61"/>
      <c r="P220" s="61"/>
      <c r="Q220" s="61"/>
      <c r="R220" s="61"/>
      <c r="S220" s="61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>
      <c r="A221" s="53"/>
      <c r="B221" s="54"/>
      <c r="C221" s="55"/>
      <c r="D221" s="55"/>
      <c r="E221" s="56"/>
      <c r="F221" s="57"/>
      <c r="G221" s="58"/>
      <c r="H221" s="58"/>
      <c r="I221" s="59"/>
      <c r="J221" s="60"/>
      <c r="K221" s="61"/>
      <c r="L221" s="61"/>
      <c r="M221" s="61"/>
      <c r="N221" s="61"/>
      <c r="O221" s="61"/>
      <c r="P221" s="61"/>
      <c r="Q221" s="61"/>
      <c r="R221" s="61"/>
      <c r="S221" s="61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>
      <c r="A222" s="53"/>
      <c r="B222" s="54"/>
      <c r="C222" s="55"/>
      <c r="D222" s="55"/>
      <c r="E222" s="56"/>
      <c r="F222" s="57"/>
      <c r="G222" s="58"/>
      <c r="H222" s="58"/>
      <c r="I222" s="59"/>
      <c r="J222" s="60"/>
      <c r="K222" s="61"/>
      <c r="L222" s="61"/>
      <c r="M222" s="61"/>
      <c r="N222" s="61"/>
      <c r="O222" s="61"/>
      <c r="P222" s="61"/>
      <c r="Q222" s="61"/>
      <c r="R222" s="61"/>
      <c r="S222" s="61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>
      <c r="A223" s="53"/>
      <c r="B223" s="54"/>
      <c r="C223" s="55"/>
      <c r="D223" s="55"/>
      <c r="E223" s="56"/>
      <c r="F223" s="57"/>
      <c r="G223" s="58"/>
      <c r="H223" s="58"/>
      <c r="I223" s="59"/>
      <c r="J223" s="60"/>
      <c r="K223" s="61"/>
      <c r="L223" s="61"/>
      <c r="M223" s="61"/>
      <c r="N223" s="61"/>
      <c r="O223" s="61"/>
      <c r="P223" s="61"/>
      <c r="Q223" s="61"/>
      <c r="R223" s="61"/>
      <c r="S223" s="61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>
      <c r="A224" s="53"/>
      <c r="B224" s="54"/>
      <c r="C224" s="55"/>
      <c r="D224" s="55"/>
      <c r="E224" s="56"/>
      <c r="F224" s="57"/>
      <c r="G224" s="58"/>
      <c r="H224" s="58"/>
      <c r="I224" s="59"/>
      <c r="J224" s="60"/>
      <c r="K224" s="61"/>
      <c r="L224" s="61"/>
      <c r="M224" s="61"/>
      <c r="N224" s="61"/>
      <c r="O224" s="61"/>
      <c r="P224" s="61"/>
      <c r="Q224" s="61"/>
      <c r="R224" s="61"/>
      <c r="S224" s="61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>
      <c r="A225" s="53"/>
      <c r="B225" s="54"/>
      <c r="C225" s="55"/>
      <c r="D225" s="55"/>
      <c r="E225" s="56"/>
      <c r="F225" s="57"/>
      <c r="G225" s="58"/>
      <c r="H225" s="58"/>
      <c r="I225" s="59"/>
      <c r="J225" s="60"/>
      <c r="K225" s="61"/>
      <c r="L225" s="61"/>
      <c r="M225" s="61"/>
      <c r="N225" s="61"/>
      <c r="O225" s="61"/>
      <c r="P225" s="61"/>
      <c r="Q225" s="61"/>
      <c r="R225" s="61"/>
      <c r="S225" s="61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>
      <c r="A226" s="53"/>
      <c r="B226" s="54"/>
      <c r="C226" s="55"/>
      <c r="D226" s="55"/>
      <c r="E226" s="56"/>
      <c r="F226" s="57"/>
      <c r="G226" s="58"/>
      <c r="H226" s="58"/>
      <c r="I226" s="59"/>
      <c r="J226" s="60"/>
      <c r="K226" s="61"/>
      <c r="L226" s="61"/>
      <c r="M226" s="61"/>
      <c r="N226" s="61"/>
      <c r="O226" s="61"/>
      <c r="P226" s="61"/>
      <c r="Q226" s="61"/>
      <c r="R226" s="61"/>
      <c r="S226" s="61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>
      <c r="A227" s="53"/>
      <c r="B227" s="54"/>
      <c r="C227" s="55"/>
      <c r="D227" s="55"/>
      <c r="E227" s="56"/>
      <c r="F227" s="57"/>
      <c r="G227" s="58"/>
      <c r="H227" s="58"/>
      <c r="I227" s="59"/>
      <c r="J227" s="60"/>
      <c r="K227" s="61"/>
      <c r="L227" s="61"/>
      <c r="M227" s="61"/>
      <c r="N227" s="61"/>
      <c r="O227" s="61"/>
      <c r="P227" s="61"/>
      <c r="Q227" s="61"/>
      <c r="R227" s="61"/>
      <c r="S227" s="61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>
      <c r="A228" s="53"/>
      <c r="B228" s="54"/>
      <c r="C228" s="55"/>
      <c r="D228" s="55"/>
      <c r="E228" s="56"/>
      <c r="F228" s="57"/>
      <c r="G228" s="58"/>
      <c r="H228" s="58"/>
      <c r="I228" s="59"/>
      <c r="J228" s="60"/>
      <c r="K228" s="61"/>
      <c r="L228" s="61"/>
      <c r="M228" s="61"/>
      <c r="N228" s="61"/>
      <c r="O228" s="61"/>
      <c r="P228" s="61"/>
      <c r="Q228" s="61"/>
      <c r="R228" s="61"/>
      <c r="S228" s="61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>
      <c r="A229" s="53"/>
      <c r="B229" s="54"/>
      <c r="C229" s="55"/>
      <c r="D229" s="55"/>
      <c r="E229" s="56"/>
      <c r="F229" s="57"/>
      <c r="G229" s="58"/>
      <c r="H229" s="58"/>
      <c r="I229" s="59"/>
      <c r="J229" s="60"/>
      <c r="K229" s="61"/>
      <c r="L229" s="61"/>
      <c r="M229" s="61"/>
      <c r="N229" s="61"/>
      <c r="O229" s="61"/>
      <c r="P229" s="61"/>
      <c r="Q229" s="61"/>
      <c r="R229" s="61"/>
      <c r="S229" s="61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>
      <c r="A230" s="53"/>
      <c r="B230" s="54"/>
      <c r="C230" s="55"/>
      <c r="D230" s="55"/>
      <c r="E230" s="56"/>
      <c r="F230" s="57"/>
      <c r="G230" s="58"/>
      <c r="H230" s="58"/>
      <c r="I230" s="59"/>
      <c r="J230" s="60"/>
      <c r="K230" s="61"/>
      <c r="L230" s="61"/>
      <c r="M230" s="61"/>
      <c r="N230" s="61"/>
      <c r="O230" s="61"/>
      <c r="P230" s="61"/>
      <c r="Q230" s="61"/>
      <c r="R230" s="61"/>
      <c r="S230" s="61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>
      <c r="A231" s="53"/>
      <c r="B231" s="54"/>
      <c r="C231" s="55"/>
      <c r="D231" s="55"/>
      <c r="E231" s="56"/>
      <c r="F231" s="57"/>
      <c r="G231" s="58"/>
      <c r="H231" s="58"/>
      <c r="I231" s="59"/>
      <c r="J231" s="60"/>
      <c r="K231" s="61"/>
      <c r="L231" s="61"/>
      <c r="M231" s="61"/>
      <c r="N231" s="61"/>
      <c r="O231" s="61"/>
      <c r="P231" s="61"/>
      <c r="Q231" s="61"/>
      <c r="R231" s="61"/>
      <c r="S231" s="61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>
      <c r="A232" s="53"/>
      <c r="B232" s="54"/>
      <c r="C232" s="55"/>
      <c r="D232" s="55"/>
      <c r="E232" s="56"/>
      <c r="F232" s="57"/>
      <c r="G232" s="58"/>
      <c r="H232" s="58"/>
      <c r="I232" s="59"/>
      <c r="J232" s="60"/>
      <c r="K232" s="61"/>
      <c r="L232" s="61"/>
      <c r="M232" s="61"/>
      <c r="N232" s="61"/>
      <c r="O232" s="61"/>
      <c r="P232" s="61"/>
      <c r="Q232" s="61"/>
      <c r="R232" s="61"/>
      <c r="S232" s="61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>
      <c r="A233" s="53"/>
      <c r="B233" s="54"/>
      <c r="C233" s="55"/>
      <c r="D233" s="55"/>
      <c r="E233" s="56"/>
      <c r="F233" s="57"/>
      <c r="G233" s="58"/>
      <c r="H233" s="58"/>
      <c r="I233" s="59"/>
      <c r="J233" s="60"/>
      <c r="K233" s="61"/>
      <c r="L233" s="61"/>
      <c r="M233" s="61"/>
      <c r="N233" s="61"/>
      <c r="O233" s="61"/>
      <c r="P233" s="61"/>
      <c r="Q233" s="61"/>
      <c r="R233" s="61"/>
      <c r="S233" s="61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>
      <c r="A234" s="53"/>
      <c r="B234" s="54"/>
      <c r="C234" s="55"/>
      <c r="D234" s="55"/>
      <c r="E234" s="56"/>
      <c r="F234" s="57"/>
      <c r="G234" s="58"/>
      <c r="H234" s="58"/>
      <c r="I234" s="59"/>
      <c r="J234" s="60"/>
      <c r="K234" s="61"/>
      <c r="L234" s="61"/>
      <c r="M234" s="61"/>
      <c r="N234" s="61"/>
      <c r="O234" s="61"/>
      <c r="P234" s="61"/>
      <c r="Q234" s="61"/>
      <c r="R234" s="61"/>
      <c r="S234" s="61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>
      <c r="A235" s="53"/>
      <c r="B235" s="54"/>
      <c r="C235" s="55"/>
      <c r="D235" s="55"/>
      <c r="E235" s="56"/>
      <c r="F235" s="57"/>
      <c r="G235" s="58"/>
      <c r="H235" s="58"/>
      <c r="I235" s="59"/>
      <c r="J235" s="60"/>
      <c r="K235" s="61"/>
      <c r="L235" s="61"/>
      <c r="M235" s="61"/>
      <c r="N235" s="61"/>
      <c r="O235" s="61"/>
      <c r="P235" s="61"/>
      <c r="Q235" s="61"/>
      <c r="R235" s="61"/>
      <c r="S235" s="61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>
      <c r="A236" s="53"/>
      <c r="B236" s="54"/>
      <c r="C236" s="55"/>
      <c r="D236" s="55"/>
      <c r="E236" s="56"/>
      <c r="F236" s="57"/>
      <c r="G236" s="58"/>
      <c r="H236" s="58"/>
      <c r="I236" s="59"/>
      <c r="J236" s="60"/>
      <c r="K236" s="61"/>
      <c r="L236" s="61"/>
      <c r="M236" s="61"/>
      <c r="N236" s="61"/>
      <c r="O236" s="61"/>
      <c r="P236" s="61"/>
      <c r="Q236" s="61"/>
      <c r="R236" s="61"/>
      <c r="S236" s="61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>
      <c r="A237" s="53"/>
      <c r="B237" s="54"/>
      <c r="C237" s="55"/>
      <c r="D237" s="55"/>
      <c r="E237" s="56"/>
      <c r="F237" s="57"/>
      <c r="G237" s="58"/>
      <c r="H237" s="58"/>
      <c r="I237" s="59"/>
      <c r="J237" s="60"/>
      <c r="K237" s="61"/>
      <c r="L237" s="61"/>
      <c r="M237" s="61"/>
      <c r="N237" s="61"/>
      <c r="O237" s="61"/>
      <c r="P237" s="61"/>
      <c r="Q237" s="61"/>
      <c r="R237" s="61"/>
      <c r="S237" s="61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>
      <c r="A238" s="53"/>
      <c r="B238" s="54"/>
      <c r="C238" s="55"/>
      <c r="D238" s="55"/>
      <c r="E238" s="56"/>
      <c r="F238" s="57"/>
      <c r="G238" s="58"/>
      <c r="H238" s="58"/>
      <c r="I238" s="59"/>
      <c r="J238" s="60"/>
      <c r="K238" s="61"/>
      <c r="L238" s="61"/>
      <c r="M238" s="61"/>
      <c r="N238" s="61"/>
      <c r="O238" s="61"/>
      <c r="P238" s="61"/>
      <c r="Q238" s="61"/>
      <c r="R238" s="61"/>
      <c r="S238" s="61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>
      <c r="A239" s="53"/>
      <c r="B239" s="54"/>
      <c r="C239" s="55"/>
      <c r="D239" s="55"/>
      <c r="E239" s="56"/>
      <c r="F239" s="57"/>
      <c r="G239" s="58"/>
      <c r="H239" s="58"/>
      <c r="I239" s="59"/>
      <c r="J239" s="60"/>
      <c r="K239" s="61"/>
      <c r="L239" s="61"/>
      <c r="M239" s="61"/>
      <c r="N239" s="61"/>
      <c r="O239" s="61"/>
      <c r="P239" s="61"/>
      <c r="Q239" s="61"/>
      <c r="R239" s="61"/>
      <c r="S239" s="61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>
      <c r="A240" s="53"/>
      <c r="B240" s="54"/>
      <c r="C240" s="55"/>
      <c r="D240" s="55"/>
      <c r="E240" s="56"/>
      <c r="F240" s="57"/>
      <c r="G240" s="58"/>
      <c r="H240" s="58"/>
      <c r="I240" s="59"/>
      <c r="J240" s="60"/>
      <c r="K240" s="61"/>
      <c r="L240" s="61"/>
      <c r="M240" s="61"/>
      <c r="N240" s="61"/>
      <c r="O240" s="61"/>
      <c r="P240" s="61"/>
      <c r="Q240" s="61"/>
      <c r="R240" s="61"/>
      <c r="S240" s="61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>
      <c r="A241" s="53"/>
      <c r="B241" s="54"/>
      <c r="C241" s="55"/>
      <c r="D241" s="55"/>
      <c r="E241" s="56"/>
      <c r="F241" s="57"/>
      <c r="G241" s="58"/>
      <c r="H241" s="58"/>
      <c r="I241" s="59"/>
      <c r="J241" s="60"/>
      <c r="K241" s="61"/>
      <c r="L241" s="61"/>
      <c r="M241" s="61"/>
      <c r="N241" s="61"/>
      <c r="O241" s="61"/>
      <c r="P241" s="61"/>
      <c r="Q241" s="61"/>
      <c r="R241" s="61"/>
      <c r="S241" s="61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>
      <c r="A242" s="53"/>
      <c r="B242" s="54"/>
      <c r="C242" s="55"/>
      <c r="D242" s="55"/>
      <c r="E242" s="56"/>
      <c r="F242" s="57"/>
      <c r="G242" s="58"/>
      <c r="H242" s="58"/>
      <c r="I242" s="59"/>
      <c r="J242" s="60"/>
      <c r="K242" s="61"/>
      <c r="L242" s="61"/>
      <c r="M242" s="61"/>
      <c r="N242" s="61"/>
      <c r="O242" s="61"/>
      <c r="P242" s="61"/>
      <c r="Q242" s="61"/>
      <c r="R242" s="61"/>
      <c r="S242" s="61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>
      <c r="A243" s="53"/>
      <c r="B243" s="54"/>
      <c r="C243" s="55"/>
      <c r="D243" s="55"/>
      <c r="E243" s="56"/>
      <c r="F243" s="57"/>
      <c r="G243" s="58"/>
      <c r="H243" s="58"/>
      <c r="I243" s="59"/>
      <c r="J243" s="60"/>
      <c r="K243" s="61"/>
      <c r="L243" s="61"/>
      <c r="M243" s="61"/>
      <c r="N243" s="61"/>
      <c r="O243" s="61"/>
      <c r="P243" s="61"/>
      <c r="Q243" s="61"/>
      <c r="R243" s="61"/>
      <c r="S243" s="61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>
      <c r="A244" s="53"/>
      <c r="B244" s="54"/>
      <c r="C244" s="55"/>
      <c r="D244" s="55"/>
      <c r="E244" s="56"/>
      <c r="F244" s="57"/>
      <c r="G244" s="58"/>
      <c r="H244" s="58"/>
      <c r="I244" s="59"/>
      <c r="J244" s="60"/>
      <c r="K244" s="61"/>
      <c r="L244" s="61"/>
      <c r="M244" s="61"/>
      <c r="N244" s="61"/>
      <c r="O244" s="61"/>
      <c r="P244" s="61"/>
      <c r="Q244" s="61"/>
      <c r="R244" s="61"/>
      <c r="S244" s="61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>
      <c r="A245" s="53"/>
      <c r="B245" s="54"/>
      <c r="C245" s="55"/>
      <c r="D245" s="55"/>
      <c r="E245" s="56"/>
      <c r="F245" s="57"/>
      <c r="G245" s="58"/>
      <c r="H245" s="58"/>
      <c r="I245" s="59"/>
      <c r="J245" s="60"/>
      <c r="K245" s="61"/>
      <c r="L245" s="61"/>
      <c r="M245" s="61"/>
      <c r="N245" s="61"/>
      <c r="O245" s="61"/>
      <c r="P245" s="61"/>
      <c r="Q245" s="61"/>
      <c r="R245" s="61"/>
      <c r="S245" s="61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>
      <c r="A246" s="53"/>
      <c r="B246" s="54"/>
      <c r="C246" s="55"/>
      <c r="D246" s="55"/>
      <c r="E246" s="56"/>
      <c r="F246" s="57"/>
      <c r="G246" s="58"/>
      <c r="H246" s="58"/>
      <c r="I246" s="59"/>
      <c r="J246" s="60"/>
      <c r="K246" s="61"/>
      <c r="L246" s="61"/>
      <c r="M246" s="61"/>
      <c r="N246" s="61"/>
      <c r="O246" s="61"/>
      <c r="P246" s="61"/>
      <c r="Q246" s="61"/>
      <c r="R246" s="61"/>
      <c r="S246" s="61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>
      <c r="A247" s="53"/>
      <c r="B247" s="54"/>
      <c r="C247" s="55"/>
      <c r="D247" s="55"/>
      <c r="E247" s="56"/>
      <c r="F247" s="57"/>
      <c r="G247" s="58"/>
      <c r="H247" s="58"/>
      <c r="I247" s="59"/>
      <c r="J247" s="60"/>
      <c r="K247" s="61"/>
      <c r="L247" s="61"/>
      <c r="M247" s="61"/>
      <c r="N247" s="61"/>
      <c r="O247" s="61"/>
      <c r="P247" s="61"/>
      <c r="Q247" s="61"/>
      <c r="R247" s="61"/>
      <c r="S247" s="61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>
      <c r="A248" s="53"/>
      <c r="B248" s="54"/>
      <c r="C248" s="55"/>
      <c r="D248" s="55"/>
      <c r="E248" s="56"/>
      <c r="F248" s="57"/>
      <c r="G248" s="58"/>
      <c r="H248" s="58"/>
      <c r="I248" s="59"/>
      <c r="J248" s="60"/>
      <c r="K248" s="61"/>
      <c r="L248" s="61"/>
      <c r="M248" s="61"/>
      <c r="N248" s="61"/>
      <c r="O248" s="61"/>
      <c r="P248" s="61"/>
      <c r="Q248" s="61"/>
      <c r="R248" s="61"/>
      <c r="S248" s="61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>
      <c r="A249" s="53"/>
      <c r="B249" s="54"/>
      <c r="C249" s="55"/>
      <c r="D249" s="55"/>
      <c r="E249" s="56"/>
      <c r="F249" s="57"/>
      <c r="G249" s="58"/>
      <c r="H249" s="58"/>
      <c r="I249" s="59"/>
      <c r="J249" s="60"/>
      <c r="K249" s="61"/>
      <c r="L249" s="61"/>
      <c r="M249" s="61"/>
      <c r="N249" s="61"/>
      <c r="O249" s="61"/>
      <c r="P249" s="61"/>
      <c r="Q249" s="61"/>
      <c r="R249" s="61"/>
      <c r="S249" s="61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>
      <c r="A250" s="53"/>
      <c r="B250" s="54"/>
      <c r="C250" s="55"/>
      <c r="D250" s="55"/>
      <c r="E250" s="56"/>
      <c r="F250" s="57"/>
      <c r="G250" s="58"/>
      <c r="H250" s="58"/>
      <c r="I250" s="59"/>
      <c r="J250" s="60"/>
      <c r="K250" s="61"/>
      <c r="L250" s="61"/>
      <c r="M250" s="61"/>
      <c r="N250" s="61"/>
      <c r="O250" s="61"/>
      <c r="P250" s="61"/>
      <c r="Q250" s="61"/>
      <c r="R250" s="61"/>
      <c r="S250" s="61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>
      <c r="A251" s="53"/>
      <c r="B251" s="54"/>
      <c r="C251" s="55"/>
      <c r="D251" s="55"/>
      <c r="E251" s="56"/>
      <c r="F251" s="57"/>
      <c r="G251" s="58"/>
      <c r="H251" s="58"/>
      <c r="I251" s="59"/>
      <c r="J251" s="60"/>
      <c r="K251" s="61"/>
      <c r="L251" s="61"/>
      <c r="M251" s="61"/>
      <c r="N251" s="61"/>
      <c r="O251" s="61"/>
      <c r="P251" s="61"/>
      <c r="Q251" s="61"/>
      <c r="R251" s="61"/>
      <c r="S251" s="61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>
      <c r="A252" s="53"/>
      <c r="B252" s="54"/>
      <c r="C252" s="55"/>
      <c r="D252" s="55"/>
      <c r="E252" s="56"/>
      <c r="F252" s="57"/>
      <c r="G252" s="58"/>
      <c r="H252" s="58"/>
      <c r="I252" s="59"/>
      <c r="J252" s="60"/>
      <c r="K252" s="61"/>
      <c r="L252" s="61"/>
      <c r="M252" s="61"/>
      <c r="N252" s="61"/>
      <c r="O252" s="61"/>
      <c r="P252" s="61"/>
      <c r="Q252" s="61"/>
      <c r="R252" s="61"/>
      <c r="S252" s="61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>
      <c r="A253" s="53"/>
      <c r="B253" s="54"/>
      <c r="C253" s="55"/>
      <c r="D253" s="55"/>
      <c r="E253" s="56"/>
      <c r="F253" s="57"/>
      <c r="G253" s="58"/>
      <c r="H253" s="58"/>
      <c r="I253" s="59"/>
      <c r="J253" s="60"/>
      <c r="K253" s="61"/>
      <c r="L253" s="61"/>
      <c r="M253" s="61"/>
      <c r="N253" s="61"/>
      <c r="O253" s="61"/>
      <c r="P253" s="61"/>
      <c r="Q253" s="61"/>
      <c r="R253" s="61"/>
      <c r="S253" s="61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>
      <c r="A254" s="53"/>
      <c r="B254" s="54"/>
      <c r="C254" s="55"/>
      <c r="D254" s="55"/>
      <c r="E254" s="56"/>
      <c r="F254" s="57"/>
      <c r="G254" s="58"/>
      <c r="H254" s="58"/>
      <c r="I254" s="59"/>
      <c r="J254" s="60"/>
      <c r="K254" s="61"/>
      <c r="L254" s="61"/>
      <c r="M254" s="61"/>
      <c r="N254" s="61"/>
      <c r="O254" s="61"/>
      <c r="P254" s="61"/>
      <c r="Q254" s="61"/>
      <c r="R254" s="61"/>
      <c r="S254" s="61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>
      <c r="A255" s="53"/>
      <c r="B255" s="54"/>
      <c r="C255" s="55"/>
      <c r="D255" s="55"/>
      <c r="E255" s="56"/>
      <c r="F255" s="57"/>
      <c r="G255" s="58"/>
      <c r="H255" s="58"/>
      <c r="I255" s="59"/>
      <c r="J255" s="60"/>
      <c r="K255" s="61"/>
      <c r="L255" s="61"/>
      <c r="M255" s="61"/>
      <c r="N255" s="61"/>
      <c r="O255" s="61"/>
      <c r="P255" s="61"/>
      <c r="Q255" s="61"/>
      <c r="R255" s="61"/>
      <c r="S255" s="61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>
      <c r="A256" s="53"/>
      <c r="B256" s="54"/>
      <c r="C256" s="55"/>
      <c r="D256" s="55"/>
      <c r="E256" s="56"/>
      <c r="F256" s="57"/>
      <c r="G256" s="58"/>
      <c r="H256" s="58"/>
      <c r="I256" s="59"/>
      <c r="J256" s="60"/>
      <c r="K256" s="61"/>
      <c r="L256" s="61"/>
      <c r="M256" s="61"/>
      <c r="N256" s="61"/>
      <c r="O256" s="61"/>
      <c r="P256" s="61"/>
      <c r="Q256" s="61"/>
      <c r="R256" s="61"/>
      <c r="S256" s="61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>
      <c r="A257" s="53"/>
      <c r="B257" s="54"/>
      <c r="C257" s="55"/>
      <c r="D257" s="55"/>
      <c r="E257" s="56"/>
      <c r="F257" s="57"/>
      <c r="G257" s="58"/>
      <c r="H257" s="58"/>
      <c r="I257" s="59"/>
      <c r="J257" s="60"/>
      <c r="K257" s="61"/>
      <c r="L257" s="61"/>
      <c r="M257" s="61"/>
      <c r="N257" s="61"/>
      <c r="O257" s="61"/>
      <c r="P257" s="61"/>
      <c r="Q257" s="61"/>
      <c r="R257" s="61"/>
      <c r="S257" s="61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>
      <c r="A258" s="53"/>
      <c r="B258" s="54"/>
      <c r="C258" s="55"/>
      <c r="D258" s="55"/>
      <c r="E258" s="56"/>
      <c r="F258" s="57"/>
      <c r="G258" s="58"/>
      <c r="H258" s="58"/>
      <c r="I258" s="59"/>
      <c r="J258" s="60"/>
      <c r="K258" s="61"/>
      <c r="L258" s="61"/>
      <c r="M258" s="61"/>
      <c r="N258" s="61"/>
      <c r="O258" s="61"/>
      <c r="P258" s="61"/>
      <c r="Q258" s="61"/>
      <c r="R258" s="61"/>
      <c r="S258" s="61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>
      <c r="A259" s="53"/>
      <c r="B259" s="54"/>
      <c r="C259" s="55"/>
      <c r="D259" s="55"/>
      <c r="E259" s="56"/>
      <c r="F259" s="57"/>
      <c r="G259" s="58"/>
      <c r="H259" s="58"/>
      <c r="I259" s="59"/>
      <c r="J259" s="60"/>
      <c r="K259" s="61"/>
      <c r="L259" s="61"/>
      <c r="M259" s="61"/>
      <c r="N259" s="61"/>
      <c r="O259" s="61"/>
      <c r="P259" s="61"/>
      <c r="Q259" s="61"/>
      <c r="R259" s="61"/>
      <c r="S259" s="61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>
      <c r="A260" s="53"/>
      <c r="B260" s="54"/>
      <c r="C260" s="55"/>
      <c r="D260" s="55"/>
      <c r="E260" s="56"/>
      <c r="F260" s="57"/>
      <c r="G260" s="58"/>
      <c r="H260" s="58"/>
      <c r="I260" s="59"/>
      <c r="J260" s="60"/>
      <c r="K260" s="61"/>
      <c r="L260" s="61"/>
      <c r="M260" s="61"/>
      <c r="N260" s="61"/>
      <c r="O260" s="61"/>
      <c r="P260" s="61"/>
      <c r="Q260" s="61"/>
      <c r="R260" s="61"/>
      <c r="S260" s="61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>
      <c r="A261" s="53"/>
      <c r="B261" s="54"/>
      <c r="C261" s="55"/>
      <c r="D261" s="55"/>
      <c r="E261" s="56"/>
      <c r="F261" s="57"/>
      <c r="G261" s="58"/>
      <c r="H261" s="58"/>
      <c r="I261" s="59"/>
      <c r="J261" s="60"/>
      <c r="K261" s="61"/>
      <c r="L261" s="61"/>
      <c r="M261" s="61"/>
      <c r="N261" s="61"/>
      <c r="O261" s="61"/>
      <c r="P261" s="61"/>
      <c r="Q261" s="61"/>
      <c r="R261" s="61"/>
      <c r="S261" s="61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>
      <c r="A262" s="53"/>
      <c r="B262" s="54"/>
      <c r="C262" s="55"/>
      <c r="D262" s="55"/>
      <c r="E262" s="56"/>
      <c r="F262" s="57"/>
      <c r="G262" s="58"/>
      <c r="H262" s="58"/>
      <c r="I262" s="59"/>
      <c r="J262" s="60"/>
      <c r="K262" s="61"/>
      <c r="L262" s="61"/>
      <c r="M262" s="61"/>
      <c r="N262" s="61"/>
      <c r="O262" s="61"/>
      <c r="P262" s="61"/>
      <c r="Q262" s="61"/>
      <c r="R262" s="61"/>
      <c r="S262" s="61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>
      <c r="A263" s="53"/>
      <c r="B263" s="54"/>
      <c r="C263" s="55"/>
      <c r="D263" s="55"/>
      <c r="E263" s="56"/>
      <c r="F263" s="57"/>
      <c r="G263" s="58"/>
      <c r="H263" s="58"/>
      <c r="I263" s="59"/>
      <c r="J263" s="60"/>
      <c r="K263" s="61"/>
      <c r="L263" s="61"/>
      <c r="M263" s="61"/>
      <c r="N263" s="61"/>
      <c r="O263" s="61"/>
      <c r="P263" s="61"/>
      <c r="Q263" s="61"/>
      <c r="R263" s="61"/>
      <c r="S263" s="61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>
      <c r="A264" s="53"/>
      <c r="B264" s="54"/>
      <c r="C264" s="55"/>
      <c r="D264" s="55"/>
      <c r="E264" s="56"/>
      <c r="F264" s="57"/>
      <c r="G264" s="58"/>
      <c r="H264" s="58"/>
      <c r="I264" s="59"/>
      <c r="J264" s="60"/>
      <c r="K264" s="61"/>
      <c r="L264" s="61"/>
      <c r="M264" s="61"/>
      <c r="N264" s="61"/>
      <c r="O264" s="61"/>
      <c r="P264" s="61"/>
      <c r="Q264" s="61"/>
      <c r="R264" s="61"/>
      <c r="S264" s="61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>
      <c r="A265" s="53"/>
      <c r="B265" s="54"/>
      <c r="C265" s="55"/>
      <c r="D265" s="55"/>
      <c r="E265" s="56"/>
      <c r="F265" s="57"/>
      <c r="G265" s="58"/>
      <c r="H265" s="58"/>
      <c r="I265" s="59"/>
      <c r="J265" s="60"/>
      <c r="K265" s="61"/>
      <c r="L265" s="61"/>
      <c r="M265" s="61"/>
      <c r="N265" s="61"/>
      <c r="O265" s="61"/>
      <c r="P265" s="61"/>
      <c r="Q265" s="61"/>
      <c r="R265" s="61"/>
      <c r="S265" s="61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>
      <c r="A266" s="53"/>
      <c r="B266" s="54"/>
      <c r="C266" s="55"/>
      <c r="D266" s="55"/>
      <c r="E266" s="56"/>
      <c r="F266" s="57"/>
      <c r="G266" s="58"/>
      <c r="H266" s="58"/>
      <c r="I266" s="59"/>
      <c r="J266" s="60"/>
      <c r="K266" s="61"/>
      <c r="L266" s="61"/>
      <c r="M266" s="61"/>
      <c r="N266" s="61"/>
      <c r="O266" s="61"/>
      <c r="P266" s="61"/>
      <c r="Q266" s="61"/>
      <c r="R266" s="61"/>
      <c r="S266" s="61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>
      <c r="A267" s="53"/>
      <c r="B267" s="54"/>
      <c r="C267" s="55"/>
      <c r="D267" s="55"/>
      <c r="E267" s="56"/>
      <c r="F267" s="57"/>
      <c r="G267" s="58"/>
      <c r="H267" s="58"/>
      <c r="I267" s="59"/>
      <c r="J267" s="60"/>
      <c r="K267" s="61"/>
      <c r="L267" s="61"/>
      <c r="M267" s="61"/>
      <c r="N267" s="61"/>
      <c r="O267" s="61"/>
      <c r="P267" s="61"/>
      <c r="Q267" s="61"/>
      <c r="R267" s="61"/>
      <c r="S267" s="61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>
      <c r="A268" s="53"/>
      <c r="B268" s="54"/>
      <c r="C268" s="55"/>
      <c r="D268" s="55"/>
      <c r="E268" s="56"/>
      <c r="F268" s="57"/>
      <c r="G268" s="58"/>
      <c r="H268" s="58"/>
      <c r="I268" s="59"/>
      <c r="J268" s="60"/>
      <c r="K268" s="61"/>
      <c r="L268" s="61"/>
      <c r="M268" s="61"/>
      <c r="N268" s="61"/>
      <c r="O268" s="61"/>
      <c r="P268" s="61"/>
      <c r="Q268" s="61"/>
      <c r="R268" s="61"/>
      <c r="S268" s="61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>
      <c r="A269" s="53"/>
      <c r="B269" s="54"/>
      <c r="C269" s="55"/>
      <c r="D269" s="55"/>
      <c r="E269" s="56"/>
      <c r="F269" s="57"/>
      <c r="G269" s="58"/>
      <c r="H269" s="58"/>
      <c r="I269" s="59"/>
      <c r="J269" s="60"/>
      <c r="K269" s="61"/>
      <c r="L269" s="61"/>
      <c r="M269" s="61"/>
      <c r="N269" s="61"/>
      <c r="O269" s="61"/>
      <c r="P269" s="61"/>
      <c r="Q269" s="61"/>
      <c r="R269" s="61"/>
      <c r="S269" s="61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>
      <c r="A270" s="53"/>
      <c r="B270" s="54"/>
      <c r="C270" s="55"/>
      <c r="D270" s="55"/>
      <c r="E270" s="56"/>
      <c r="F270" s="57"/>
      <c r="G270" s="58"/>
      <c r="H270" s="58"/>
      <c r="I270" s="59"/>
      <c r="J270" s="60"/>
      <c r="K270" s="61"/>
      <c r="L270" s="61"/>
      <c r="M270" s="61"/>
      <c r="N270" s="61"/>
      <c r="O270" s="61"/>
      <c r="P270" s="61"/>
      <c r="Q270" s="61"/>
      <c r="R270" s="61"/>
      <c r="S270" s="61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>
      <c r="A271" s="53"/>
      <c r="B271" s="54"/>
      <c r="C271" s="55"/>
      <c r="D271" s="55"/>
      <c r="E271" s="56"/>
      <c r="F271" s="57"/>
      <c r="G271" s="58"/>
      <c r="H271" s="58"/>
      <c r="I271" s="59"/>
      <c r="J271" s="60"/>
      <c r="K271" s="61"/>
      <c r="L271" s="61"/>
      <c r="M271" s="61"/>
      <c r="N271" s="61"/>
      <c r="O271" s="61"/>
      <c r="P271" s="61"/>
      <c r="Q271" s="61"/>
      <c r="R271" s="61"/>
      <c r="S271" s="61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>
      <c r="A272" s="53"/>
      <c r="B272" s="54"/>
      <c r="C272" s="55"/>
      <c r="D272" s="55"/>
      <c r="E272" s="56"/>
      <c r="F272" s="57"/>
      <c r="G272" s="58"/>
      <c r="H272" s="58"/>
      <c r="I272" s="59"/>
      <c r="J272" s="60"/>
      <c r="K272" s="61"/>
      <c r="L272" s="61"/>
      <c r="M272" s="61"/>
      <c r="N272" s="61"/>
      <c r="O272" s="61"/>
      <c r="P272" s="61"/>
      <c r="Q272" s="61"/>
      <c r="R272" s="61"/>
      <c r="S272" s="61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>
      <c r="A273" s="53"/>
      <c r="B273" s="54"/>
      <c r="C273" s="55"/>
      <c r="D273" s="55"/>
      <c r="E273" s="56"/>
      <c r="F273" s="57"/>
      <c r="G273" s="58"/>
      <c r="H273" s="58"/>
      <c r="I273" s="59"/>
      <c r="J273" s="60"/>
      <c r="K273" s="61"/>
      <c r="L273" s="61"/>
      <c r="M273" s="61"/>
      <c r="N273" s="61"/>
      <c r="O273" s="61"/>
      <c r="P273" s="61"/>
      <c r="Q273" s="61"/>
      <c r="R273" s="61"/>
      <c r="S273" s="61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>
      <c r="A274" s="53"/>
      <c r="B274" s="54"/>
      <c r="C274" s="55"/>
      <c r="D274" s="55"/>
      <c r="E274" s="56"/>
      <c r="F274" s="57"/>
      <c r="G274" s="58"/>
      <c r="H274" s="58"/>
      <c r="I274" s="59"/>
      <c r="J274" s="60"/>
      <c r="K274" s="61"/>
      <c r="L274" s="61"/>
      <c r="M274" s="61"/>
      <c r="N274" s="61"/>
      <c r="O274" s="61"/>
      <c r="P274" s="61"/>
      <c r="Q274" s="61"/>
      <c r="R274" s="61"/>
      <c r="S274" s="61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>
      <c r="A275" s="53"/>
      <c r="B275" s="54"/>
      <c r="C275" s="55"/>
      <c r="D275" s="55"/>
      <c r="E275" s="56"/>
      <c r="F275" s="57"/>
      <c r="G275" s="58"/>
      <c r="H275" s="58"/>
      <c r="I275" s="59"/>
      <c r="J275" s="60"/>
      <c r="K275" s="61"/>
      <c r="L275" s="61"/>
      <c r="M275" s="61"/>
      <c r="N275" s="61"/>
      <c r="O275" s="61"/>
      <c r="P275" s="61"/>
      <c r="Q275" s="61"/>
      <c r="R275" s="61"/>
      <c r="S275" s="61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>
      <c r="A276" s="53"/>
      <c r="B276" s="54"/>
      <c r="C276" s="55"/>
      <c r="D276" s="55"/>
      <c r="E276" s="56"/>
      <c r="F276" s="57"/>
      <c r="G276" s="58"/>
      <c r="H276" s="58"/>
      <c r="I276" s="59"/>
      <c r="J276" s="60"/>
      <c r="K276" s="61"/>
      <c r="L276" s="61"/>
      <c r="M276" s="61"/>
      <c r="N276" s="61"/>
      <c r="O276" s="61"/>
      <c r="P276" s="61"/>
      <c r="Q276" s="61"/>
      <c r="R276" s="61"/>
      <c r="S276" s="61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>
      <c r="A277" s="53"/>
      <c r="B277" s="54"/>
      <c r="C277" s="55"/>
      <c r="D277" s="55"/>
      <c r="E277" s="56"/>
      <c r="F277" s="57"/>
      <c r="G277" s="58"/>
      <c r="H277" s="58"/>
      <c r="I277" s="59"/>
      <c r="J277" s="60"/>
      <c r="K277" s="61"/>
      <c r="L277" s="61"/>
      <c r="M277" s="61"/>
      <c r="N277" s="61"/>
      <c r="O277" s="61"/>
      <c r="P277" s="61"/>
      <c r="Q277" s="61"/>
      <c r="R277" s="61"/>
      <c r="S277" s="61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>
      <c r="A278" s="53"/>
      <c r="B278" s="54"/>
      <c r="C278" s="55"/>
      <c r="D278" s="55"/>
      <c r="E278" s="56"/>
      <c r="F278" s="57"/>
      <c r="G278" s="58"/>
      <c r="H278" s="58"/>
      <c r="I278" s="59"/>
      <c r="J278" s="60"/>
      <c r="K278" s="61"/>
      <c r="L278" s="61"/>
      <c r="M278" s="61"/>
      <c r="N278" s="61"/>
      <c r="O278" s="61"/>
      <c r="P278" s="61"/>
      <c r="Q278" s="61"/>
      <c r="R278" s="61"/>
      <c r="S278" s="61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>
      <c r="A279" s="53"/>
      <c r="B279" s="54"/>
      <c r="C279" s="55"/>
      <c r="D279" s="55"/>
      <c r="E279" s="56"/>
      <c r="F279" s="57"/>
      <c r="G279" s="58"/>
      <c r="H279" s="58"/>
      <c r="I279" s="59"/>
      <c r="J279" s="60"/>
      <c r="K279" s="61"/>
      <c r="L279" s="61"/>
      <c r="M279" s="61"/>
      <c r="N279" s="61"/>
      <c r="O279" s="61"/>
      <c r="P279" s="61"/>
      <c r="Q279" s="61"/>
      <c r="R279" s="61"/>
      <c r="S279" s="61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>
      <c r="A280" s="53"/>
      <c r="B280" s="54"/>
      <c r="C280" s="55"/>
      <c r="D280" s="55"/>
      <c r="E280" s="56"/>
      <c r="F280" s="57"/>
      <c r="G280" s="58"/>
      <c r="H280" s="58"/>
      <c r="I280" s="59"/>
      <c r="J280" s="60"/>
      <c r="K280" s="61"/>
      <c r="L280" s="61"/>
      <c r="M280" s="61"/>
      <c r="N280" s="61"/>
      <c r="O280" s="61"/>
      <c r="P280" s="61"/>
      <c r="Q280" s="61"/>
      <c r="R280" s="61"/>
      <c r="S280" s="61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>
      <c r="A281" s="53"/>
      <c r="B281" s="54"/>
      <c r="C281" s="55"/>
      <c r="D281" s="55"/>
      <c r="E281" s="56"/>
      <c r="F281" s="57"/>
      <c r="G281" s="58"/>
      <c r="H281" s="58"/>
      <c r="I281" s="59"/>
      <c r="J281" s="60"/>
      <c r="K281" s="61"/>
      <c r="L281" s="61"/>
      <c r="M281" s="61"/>
      <c r="N281" s="61"/>
      <c r="O281" s="61"/>
      <c r="P281" s="61"/>
      <c r="Q281" s="61"/>
      <c r="R281" s="61"/>
      <c r="S281" s="61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>
      <c r="A282" s="53"/>
      <c r="B282" s="54"/>
      <c r="C282" s="55"/>
      <c r="D282" s="55"/>
      <c r="E282" s="56"/>
      <c r="F282" s="57"/>
      <c r="G282" s="58"/>
      <c r="H282" s="58"/>
      <c r="I282" s="59"/>
      <c r="J282" s="60"/>
      <c r="K282" s="61"/>
      <c r="L282" s="61"/>
      <c r="M282" s="61"/>
      <c r="N282" s="61"/>
      <c r="O282" s="61"/>
      <c r="P282" s="61"/>
      <c r="Q282" s="61"/>
      <c r="R282" s="61"/>
      <c r="S282" s="61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>
      <c r="A283" s="53"/>
      <c r="B283" s="54"/>
      <c r="C283" s="55"/>
      <c r="D283" s="55"/>
      <c r="E283" s="56"/>
      <c r="F283" s="57"/>
      <c r="G283" s="58"/>
      <c r="H283" s="58"/>
      <c r="I283" s="59"/>
      <c r="J283" s="60"/>
      <c r="K283" s="61"/>
      <c r="L283" s="61"/>
      <c r="M283" s="61"/>
      <c r="N283" s="61"/>
      <c r="O283" s="61"/>
      <c r="P283" s="61"/>
      <c r="Q283" s="61"/>
      <c r="R283" s="61"/>
      <c r="S283" s="61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>
      <c r="A284" s="53"/>
      <c r="B284" s="54"/>
      <c r="C284" s="55"/>
      <c r="D284" s="55"/>
      <c r="E284" s="56"/>
      <c r="F284" s="57"/>
      <c r="G284" s="58"/>
      <c r="H284" s="58"/>
      <c r="I284" s="59"/>
      <c r="J284" s="60"/>
      <c r="K284" s="61"/>
      <c r="L284" s="61"/>
      <c r="M284" s="61"/>
      <c r="N284" s="61"/>
      <c r="O284" s="61"/>
      <c r="P284" s="61"/>
      <c r="Q284" s="61"/>
      <c r="R284" s="61"/>
      <c r="S284" s="61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>
      <c r="A285" s="53"/>
      <c r="B285" s="54"/>
      <c r="C285" s="55"/>
      <c r="D285" s="55"/>
      <c r="E285" s="56"/>
      <c r="F285" s="57"/>
      <c r="G285" s="58"/>
      <c r="H285" s="58"/>
      <c r="I285" s="59"/>
      <c r="J285" s="60"/>
      <c r="K285" s="61"/>
      <c r="L285" s="61"/>
      <c r="M285" s="61"/>
      <c r="N285" s="61"/>
      <c r="O285" s="61"/>
      <c r="P285" s="61"/>
      <c r="Q285" s="61"/>
      <c r="R285" s="61"/>
      <c r="S285" s="61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>
      <c r="A286" s="53"/>
      <c r="B286" s="54"/>
      <c r="C286" s="55"/>
      <c r="D286" s="55"/>
      <c r="E286" s="56"/>
      <c r="F286" s="57"/>
      <c r="G286" s="58"/>
      <c r="H286" s="58"/>
      <c r="I286" s="59"/>
      <c r="J286" s="60"/>
      <c r="K286" s="61"/>
      <c r="L286" s="61"/>
      <c r="M286" s="61"/>
      <c r="N286" s="61"/>
      <c r="O286" s="61"/>
      <c r="P286" s="61"/>
      <c r="Q286" s="61"/>
      <c r="R286" s="61"/>
      <c r="S286" s="61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>
      <c r="A287" s="53"/>
      <c r="B287" s="54"/>
      <c r="C287" s="55"/>
      <c r="D287" s="55"/>
      <c r="E287" s="56"/>
      <c r="F287" s="57"/>
      <c r="G287" s="58"/>
      <c r="H287" s="58"/>
      <c r="I287" s="59"/>
      <c r="J287" s="60"/>
      <c r="K287" s="61"/>
      <c r="L287" s="61"/>
      <c r="M287" s="61"/>
      <c r="N287" s="61"/>
      <c r="O287" s="61"/>
      <c r="P287" s="61"/>
      <c r="Q287" s="61"/>
      <c r="R287" s="61"/>
      <c r="S287" s="61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>
      <c r="A288" s="53"/>
      <c r="B288" s="54"/>
      <c r="C288" s="55"/>
      <c r="D288" s="55"/>
      <c r="E288" s="56"/>
      <c r="F288" s="57"/>
      <c r="G288" s="58"/>
      <c r="H288" s="58"/>
      <c r="I288" s="59"/>
      <c r="J288" s="60"/>
      <c r="K288" s="61"/>
      <c r="L288" s="61"/>
      <c r="M288" s="61"/>
      <c r="N288" s="61"/>
      <c r="O288" s="61"/>
      <c r="P288" s="61"/>
      <c r="Q288" s="61"/>
      <c r="R288" s="61"/>
      <c r="S288" s="61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>
      <c r="A289" s="53"/>
      <c r="B289" s="54"/>
      <c r="C289" s="55"/>
      <c r="D289" s="55"/>
      <c r="E289" s="56"/>
      <c r="F289" s="57"/>
      <c r="G289" s="58"/>
      <c r="H289" s="58"/>
      <c r="I289" s="59"/>
      <c r="J289" s="60"/>
      <c r="K289" s="61"/>
      <c r="L289" s="61"/>
      <c r="M289" s="61"/>
      <c r="N289" s="61"/>
      <c r="O289" s="61"/>
      <c r="P289" s="61"/>
      <c r="Q289" s="61"/>
      <c r="R289" s="61"/>
      <c r="S289" s="61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>
      <c r="A290" s="53"/>
      <c r="B290" s="54"/>
      <c r="C290" s="55"/>
      <c r="D290" s="55"/>
      <c r="E290" s="56"/>
      <c r="F290" s="57"/>
      <c r="G290" s="58"/>
      <c r="H290" s="58"/>
      <c r="I290" s="59"/>
      <c r="J290" s="60"/>
      <c r="K290" s="61"/>
      <c r="L290" s="61"/>
      <c r="M290" s="61"/>
      <c r="N290" s="61"/>
      <c r="O290" s="61"/>
      <c r="P290" s="61"/>
      <c r="Q290" s="61"/>
      <c r="R290" s="61"/>
      <c r="S290" s="61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>
      <c r="A291" s="53"/>
      <c r="B291" s="54"/>
      <c r="C291" s="55"/>
      <c r="D291" s="55"/>
      <c r="E291" s="56"/>
      <c r="F291" s="57"/>
      <c r="G291" s="58"/>
      <c r="H291" s="58"/>
      <c r="I291" s="59"/>
      <c r="J291" s="60"/>
      <c r="K291" s="61"/>
      <c r="L291" s="61"/>
      <c r="M291" s="61"/>
      <c r="N291" s="61"/>
      <c r="O291" s="61"/>
      <c r="P291" s="61"/>
      <c r="Q291" s="61"/>
      <c r="R291" s="61"/>
      <c r="S291" s="61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>
      <c r="A292" s="53"/>
      <c r="B292" s="54"/>
      <c r="C292" s="55"/>
      <c r="D292" s="55"/>
      <c r="E292" s="56"/>
      <c r="F292" s="57"/>
      <c r="G292" s="58"/>
      <c r="H292" s="58"/>
      <c r="I292" s="59"/>
      <c r="J292" s="60"/>
      <c r="K292" s="61"/>
      <c r="L292" s="61"/>
      <c r="M292" s="61"/>
      <c r="N292" s="61"/>
      <c r="O292" s="61"/>
      <c r="P292" s="61"/>
      <c r="Q292" s="61"/>
      <c r="R292" s="61"/>
      <c r="S292" s="61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>
      <c r="A293" s="53"/>
      <c r="B293" s="54"/>
      <c r="C293" s="55"/>
      <c r="D293" s="55"/>
      <c r="E293" s="56"/>
      <c r="F293" s="57"/>
      <c r="G293" s="58"/>
      <c r="H293" s="58"/>
      <c r="I293" s="59"/>
      <c r="J293" s="60"/>
      <c r="K293" s="61"/>
      <c r="L293" s="61"/>
      <c r="M293" s="61"/>
      <c r="N293" s="61"/>
      <c r="O293" s="61"/>
      <c r="P293" s="61"/>
      <c r="Q293" s="61"/>
      <c r="R293" s="61"/>
      <c r="S293" s="61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>
      <c r="A294" s="53"/>
      <c r="B294" s="54"/>
      <c r="C294" s="55"/>
      <c r="D294" s="55"/>
      <c r="E294" s="56"/>
      <c r="F294" s="57"/>
      <c r="G294" s="58"/>
      <c r="H294" s="58"/>
      <c r="I294" s="59"/>
      <c r="J294" s="60"/>
      <c r="K294" s="61"/>
      <c r="L294" s="61"/>
      <c r="M294" s="61"/>
      <c r="N294" s="61"/>
      <c r="O294" s="61"/>
      <c r="P294" s="61"/>
      <c r="Q294" s="61"/>
      <c r="R294" s="61"/>
      <c r="S294" s="61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>
      <c r="A295" s="53"/>
      <c r="B295" s="54"/>
      <c r="C295" s="55"/>
      <c r="D295" s="55"/>
      <c r="E295" s="56"/>
      <c r="F295" s="57"/>
      <c r="G295" s="58"/>
      <c r="H295" s="58"/>
      <c r="I295" s="59"/>
      <c r="J295" s="60"/>
      <c r="K295" s="61"/>
      <c r="L295" s="61"/>
      <c r="M295" s="61"/>
      <c r="N295" s="61"/>
      <c r="O295" s="61"/>
      <c r="P295" s="61"/>
      <c r="Q295" s="61"/>
      <c r="R295" s="61"/>
      <c r="S295" s="61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>
      <c r="A296" s="53"/>
      <c r="B296" s="54"/>
      <c r="C296" s="55"/>
      <c r="D296" s="55"/>
      <c r="E296" s="56"/>
      <c r="F296" s="57"/>
      <c r="G296" s="58"/>
      <c r="H296" s="58"/>
      <c r="I296" s="59"/>
      <c r="J296" s="60"/>
      <c r="K296" s="61"/>
      <c r="L296" s="61"/>
      <c r="M296" s="61"/>
      <c r="N296" s="61"/>
      <c r="O296" s="61"/>
      <c r="P296" s="61"/>
      <c r="Q296" s="61"/>
      <c r="R296" s="61"/>
      <c r="S296" s="61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>
      <c r="A297" s="53"/>
      <c r="B297" s="54"/>
      <c r="C297" s="55"/>
      <c r="D297" s="55"/>
      <c r="E297" s="56"/>
      <c r="F297" s="57"/>
      <c r="G297" s="58"/>
      <c r="H297" s="58"/>
      <c r="I297" s="59"/>
      <c r="J297" s="60"/>
      <c r="K297" s="61"/>
      <c r="L297" s="61"/>
      <c r="M297" s="61"/>
      <c r="N297" s="61"/>
      <c r="O297" s="61"/>
      <c r="P297" s="61"/>
      <c r="Q297" s="61"/>
      <c r="R297" s="61"/>
      <c r="S297" s="61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>
      <c r="A298" s="53"/>
      <c r="B298" s="54"/>
      <c r="C298" s="55"/>
      <c r="D298" s="55"/>
      <c r="E298" s="56"/>
      <c r="F298" s="57"/>
      <c r="G298" s="58"/>
      <c r="H298" s="58"/>
      <c r="I298" s="59"/>
      <c r="J298" s="60"/>
      <c r="K298" s="61"/>
      <c r="L298" s="61"/>
      <c r="M298" s="61"/>
      <c r="N298" s="61"/>
      <c r="O298" s="61"/>
      <c r="P298" s="61"/>
      <c r="Q298" s="61"/>
      <c r="R298" s="61"/>
      <c r="S298" s="61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>
      <c r="A299" s="53"/>
      <c r="B299" s="54"/>
      <c r="C299" s="55"/>
      <c r="D299" s="55"/>
      <c r="E299" s="56"/>
      <c r="F299" s="57"/>
      <c r="G299" s="58"/>
      <c r="H299" s="58"/>
      <c r="I299" s="59"/>
      <c r="J299" s="60"/>
      <c r="K299" s="61"/>
      <c r="L299" s="61"/>
      <c r="M299" s="61"/>
      <c r="N299" s="61"/>
      <c r="O299" s="61"/>
      <c r="P299" s="61"/>
      <c r="Q299" s="61"/>
      <c r="R299" s="61"/>
      <c r="S299" s="61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>
      <c r="A300" s="53"/>
      <c r="B300" s="54"/>
      <c r="C300" s="55"/>
      <c r="D300" s="55"/>
      <c r="E300" s="56"/>
      <c r="F300" s="57"/>
      <c r="G300" s="58"/>
      <c r="H300" s="58"/>
      <c r="I300" s="59"/>
      <c r="J300" s="60"/>
      <c r="K300" s="61"/>
      <c r="L300" s="61"/>
      <c r="M300" s="61"/>
      <c r="N300" s="61"/>
      <c r="O300" s="61"/>
      <c r="P300" s="61"/>
      <c r="Q300" s="61"/>
      <c r="R300" s="61"/>
      <c r="S300" s="61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>
      <c r="A301" s="53"/>
      <c r="B301" s="54"/>
      <c r="C301" s="55"/>
      <c r="D301" s="55"/>
      <c r="E301" s="56"/>
      <c r="F301" s="57"/>
      <c r="G301" s="58"/>
      <c r="H301" s="58"/>
      <c r="I301" s="59"/>
      <c r="J301" s="60"/>
      <c r="K301" s="61"/>
      <c r="L301" s="61"/>
      <c r="M301" s="61"/>
      <c r="N301" s="61"/>
      <c r="O301" s="61"/>
      <c r="P301" s="61"/>
      <c r="Q301" s="61"/>
      <c r="R301" s="61"/>
      <c r="S301" s="61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>
      <c r="A302" s="53"/>
      <c r="B302" s="54"/>
      <c r="C302" s="55"/>
      <c r="D302" s="55"/>
      <c r="E302" s="56"/>
      <c r="F302" s="57"/>
      <c r="G302" s="58"/>
      <c r="H302" s="58"/>
      <c r="I302" s="59"/>
      <c r="J302" s="60"/>
      <c r="K302" s="61"/>
      <c r="L302" s="61"/>
      <c r="M302" s="61"/>
      <c r="N302" s="61"/>
      <c r="O302" s="61"/>
      <c r="P302" s="61"/>
      <c r="Q302" s="61"/>
      <c r="R302" s="61"/>
      <c r="S302" s="61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>
      <c r="A303" s="53"/>
      <c r="B303" s="54"/>
      <c r="C303" s="55"/>
      <c r="D303" s="55"/>
      <c r="E303" s="56"/>
      <c r="F303" s="57"/>
      <c r="G303" s="58"/>
      <c r="H303" s="58"/>
      <c r="I303" s="59"/>
      <c r="J303" s="60"/>
      <c r="K303" s="61"/>
      <c r="L303" s="61"/>
      <c r="M303" s="61"/>
      <c r="N303" s="61"/>
      <c r="O303" s="61"/>
      <c r="P303" s="61"/>
      <c r="Q303" s="61"/>
      <c r="R303" s="61"/>
      <c r="S303" s="61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>
      <c r="A304" s="53"/>
      <c r="B304" s="54"/>
      <c r="C304" s="55"/>
      <c r="D304" s="55"/>
      <c r="E304" s="56"/>
      <c r="F304" s="57"/>
      <c r="G304" s="58"/>
      <c r="H304" s="58"/>
      <c r="I304" s="59"/>
      <c r="J304" s="60"/>
      <c r="K304" s="61"/>
      <c r="L304" s="61"/>
      <c r="M304" s="61"/>
      <c r="N304" s="61"/>
      <c r="O304" s="61"/>
      <c r="P304" s="61"/>
      <c r="Q304" s="61"/>
      <c r="R304" s="61"/>
      <c r="S304" s="61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>
      <c r="A305" s="53"/>
      <c r="B305" s="54"/>
      <c r="C305" s="55"/>
      <c r="D305" s="55"/>
      <c r="E305" s="56"/>
      <c r="F305" s="57"/>
      <c r="G305" s="58"/>
      <c r="H305" s="58"/>
      <c r="I305" s="59"/>
      <c r="J305" s="60"/>
      <c r="K305" s="61"/>
      <c r="L305" s="61"/>
      <c r="M305" s="61"/>
      <c r="N305" s="61"/>
      <c r="O305" s="61"/>
      <c r="P305" s="61"/>
      <c r="Q305" s="61"/>
      <c r="R305" s="61"/>
      <c r="S305" s="61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>
      <c r="A306" s="53"/>
      <c r="B306" s="54"/>
      <c r="C306" s="55"/>
      <c r="D306" s="55"/>
      <c r="E306" s="56"/>
      <c r="F306" s="57"/>
      <c r="G306" s="58"/>
      <c r="H306" s="58"/>
      <c r="I306" s="59"/>
      <c r="J306" s="60"/>
      <c r="K306" s="61"/>
      <c r="L306" s="61"/>
      <c r="M306" s="61"/>
      <c r="N306" s="61"/>
      <c r="O306" s="61"/>
      <c r="P306" s="61"/>
      <c r="Q306" s="61"/>
      <c r="R306" s="61"/>
      <c r="S306" s="61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>
      <c r="A307" s="53"/>
      <c r="B307" s="54"/>
      <c r="C307" s="55"/>
      <c r="D307" s="55"/>
      <c r="E307" s="56"/>
      <c r="F307" s="57"/>
      <c r="G307" s="58"/>
      <c r="H307" s="58"/>
      <c r="I307" s="59"/>
      <c r="J307" s="60"/>
      <c r="K307" s="61"/>
      <c r="L307" s="61"/>
      <c r="M307" s="61"/>
      <c r="N307" s="61"/>
      <c r="O307" s="61"/>
      <c r="P307" s="61"/>
      <c r="Q307" s="61"/>
      <c r="R307" s="61"/>
      <c r="S307" s="61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>
      <c r="A308" s="53"/>
      <c r="B308" s="54"/>
      <c r="C308" s="55"/>
      <c r="D308" s="55"/>
      <c r="E308" s="56"/>
      <c r="F308" s="57"/>
      <c r="G308" s="58"/>
      <c r="H308" s="58"/>
      <c r="I308" s="59"/>
      <c r="J308" s="60"/>
      <c r="K308" s="61"/>
      <c r="L308" s="61"/>
      <c r="M308" s="61"/>
      <c r="N308" s="61"/>
      <c r="O308" s="61"/>
      <c r="P308" s="61"/>
      <c r="Q308" s="61"/>
      <c r="R308" s="61"/>
      <c r="S308" s="61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>
      <c r="A309" s="53"/>
      <c r="B309" s="54"/>
      <c r="C309" s="55"/>
      <c r="D309" s="55"/>
      <c r="E309" s="56"/>
      <c r="F309" s="57"/>
      <c r="G309" s="58"/>
      <c r="H309" s="58"/>
      <c r="I309" s="59"/>
      <c r="J309" s="60"/>
      <c r="K309" s="61"/>
      <c r="L309" s="61"/>
      <c r="M309" s="61"/>
      <c r="N309" s="61"/>
      <c r="O309" s="61"/>
      <c r="P309" s="61"/>
      <c r="Q309" s="61"/>
      <c r="R309" s="61"/>
      <c r="S309" s="61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>
      <c r="A310" s="53"/>
      <c r="B310" s="54"/>
      <c r="C310" s="55"/>
      <c r="D310" s="55"/>
      <c r="E310" s="56"/>
      <c r="F310" s="57"/>
      <c r="G310" s="58"/>
      <c r="H310" s="58"/>
      <c r="I310" s="59"/>
      <c r="J310" s="60"/>
      <c r="K310" s="61"/>
      <c r="L310" s="61"/>
      <c r="M310" s="61"/>
      <c r="N310" s="61"/>
      <c r="O310" s="61"/>
      <c r="P310" s="61"/>
      <c r="Q310" s="61"/>
      <c r="R310" s="61"/>
      <c r="S310" s="61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>
      <c r="A311" s="53"/>
      <c r="B311" s="54"/>
      <c r="C311" s="55"/>
      <c r="D311" s="55"/>
      <c r="E311" s="56"/>
      <c r="F311" s="57"/>
      <c r="G311" s="58"/>
      <c r="H311" s="58"/>
      <c r="I311" s="59"/>
      <c r="J311" s="60"/>
      <c r="K311" s="61"/>
      <c r="L311" s="61"/>
      <c r="M311" s="61"/>
      <c r="N311" s="61"/>
      <c r="O311" s="61"/>
      <c r="P311" s="61"/>
      <c r="Q311" s="61"/>
      <c r="R311" s="61"/>
      <c r="S311" s="61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>
      <c r="A312" s="53"/>
      <c r="B312" s="54"/>
      <c r="C312" s="55"/>
      <c r="D312" s="55"/>
      <c r="E312" s="56"/>
      <c r="F312" s="57"/>
      <c r="G312" s="58"/>
      <c r="H312" s="58"/>
      <c r="I312" s="59"/>
      <c r="J312" s="60"/>
      <c r="K312" s="61"/>
      <c r="L312" s="61"/>
      <c r="M312" s="61"/>
      <c r="N312" s="61"/>
      <c r="O312" s="61"/>
      <c r="P312" s="61"/>
      <c r="Q312" s="61"/>
      <c r="R312" s="61"/>
      <c r="S312" s="61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>
      <c r="A313" s="53"/>
      <c r="B313" s="54"/>
      <c r="C313" s="55"/>
      <c r="D313" s="55"/>
      <c r="E313" s="56"/>
      <c r="F313" s="57"/>
      <c r="G313" s="58"/>
      <c r="H313" s="58"/>
      <c r="I313" s="59"/>
      <c r="J313" s="60"/>
      <c r="K313" s="61"/>
      <c r="L313" s="61"/>
      <c r="M313" s="61"/>
      <c r="N313" s="61"/>
      <c r="O313" s="61"/>
      <c r="P313" s="61"/>
      <c r="Q313" s="61"/>
      <c r="R313" s="61"/>
      <c r="S313" s="61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>
      <c r="A314" s="53"/>
      <c r="B314" s="54"/>
      <c r="C314" s="55"/>
      <c r="D314" s="55"/>
      <c r="E314" s="56"/>
      <c r="F314" s="57"/>
      <c r="G314" s="58"/>
      <c r="H314" s="58"/>
      <c r="I314" s="59"/>
      <c r="J314" s="60"/>
      <c r="K314" s="61"/>
      <c r="L314" s="61"/>
      <c r="M314" s="61"/>
      <c r="N314" s="61"/>
      <c r="O314" s="61"/>
      <c r="P314" s="61"/>
      <c r="Q314" s="61"/>
      <c r="R314" s="61"/>
      <c r="S314" s="61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>
      <c r="A315" s="53"/>
      <c r="B315" s="54"/>
      <c r="C315" s="55"/>
      <c r="D315" s="55"/>
      <c r="E315" s="56"/>
      <c r="F315" s="57"/>
      <c r="G315" s="58"/>
      <c r="H315" s="58"/>
      <c r="I315" s="59"/>
      <c r="J315" s="60"/>
      <c r="K315" s="61"/>
      <c r="L315" s="61"/>
      <c r="M315" s="61"/>
      <c r="N315" s="61"/>
      <c r="O315" s="61"/>
      <c r="P315" s="61"/>
      <c r="Q315" s="61"/>
      <c r="R315" s="61"/>
      <c r="S315" s="61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>
      <c r="A316" s="53"/>
      <c r="B316" s="54"/>
      <c r="C316" s="55"/>
      <c r="D316" s="55"/>
      <c r="E316" s="56"/>
      <c r="F316" s="57"/>
      <c r="G316" s="58"/>
      <c r="H316" s="58"/>
      <c r="I316" s="59"/>
      <c r="J316" s="60"/>
      <c r="K316" s="61"/>
      <c r="L316" s="61"/>
      <c r="M316" s="61"/>
      <c r="N316" s="61"/>
      <c r="O316" s="61"/>
      <c r="P316" s="61"/>
      <c r="Q316" s="61"/>
      <c r="R316" s="61"/>
      <c r="S316" s="61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>
      <c r="A317" s="53"/>
      <c r="B317" s="54"/>
      <c r="C317" s="55"/>
      <c r="D317" s="55"/>
      <c r="E317" s="56"/>
      <c r="F317" s="57"/>
      <c r="G317" s="58"/>
      <c r="H317" s="58"/>
      <c r="I317" s="59"/>
      <c r="J317" s="60"/>
      <c r="K317" s="61"/>
      <c r="L317" s="61"/>
      <c r="M317" s="61"/>
      <c r="N317" s="61"/>
      <c r="O317" s="61"/>
      <c r="P317" s="61"/>
      <c r="Q317" s="61"/>
      <c r="R317" s="61"/>
      <c r="S317" s="61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>
      <c r="A318" s="53"/>
      <c r="B318" s="54"/>
      <c r="C318" s="55"/>
      <c r="D318" s="55"/>
      <c r="E318" s="56"/>
      <c r="F318" s="57"/>
      <c r="G318" s="58"/>
      <c r="H318" s="58"/>
      <c r="I318" s="59"/>
      <c r="J318" s="60"/>
      <c r="K318" s="61"/>
      <c r="L318" s="61"/>
      <c r="M318" s="61"/>
      <c r="N318" s="61"/>
      <c r="O318" s="61"/>
      <c r="P318" s="61"/>
      <c r="Q318" s="61"/>
      <c r="R318" s="61"/>
      <c r="S318" s="61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>
      <c r="A319" s="53"/>
      <c r="B319" s="54"/>
      <c r="C319" s="55"/>
      <c r="D319" s="55"/>
      <c r="E319" s="56"/>
      <c r="F319" s="57"/>
      <c r="G319" s="58"/>
      <c r="H319" s="58"/>
      <c r="I319" s="59"/>
      <c r="J319" s="60"/>
      <c r="K319" s="61"/>
      <c r="L319" s="61"/>
      <c r="M319" s="61"/>
      <c r="N319" s="61"/>
      <c r="O319" s="61"/>
      <c r="P319" s="61"/>
      <c r="Q319" s="61"/>
      <c r="R319" s="61"/>
      <c r="S319" s="61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>
      <c r="A320" s="53"/>
      <c r="B320" s="54"/>
      <c r="C320" s="55"/>
      <c r="D320" s="55"/>
      <c r="E320" s="56"/>
      <c r="F320" s="57"/>
      <c r="G320" s="58"/>
      <c r="H320" s="58"/>
      <c r="I320" s="59"/>
      <c r="J320" s="60"/>
      <c r="K320" s="61"/>
      <c r="L320" s="61"/>
      <c r="M320" s="61"/>
      <c r="N320" s="61"/>
      <c r="O320" s="61"/>
      <c r="P320" s="61"/>
      <c r="Q320" s="61"/>
      <c r="R320" s="61"/>
      <c r="S320" s="61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>
      <c r="A321" s="53"/>
      <c r="B321" s="54"/>
      <c r="C321" s="55"/>
      <c r="D321" s="55"/>
      <c r="E321" s="56"/>
      <c r="F321" s="57"/>
      <c r="G321" s="58"/>
      <c r="H321" s="58"/>
      <c r="I321" s="59"/>
      <c r="J321" s="60"/>
      <c r="K321" s="61"/>
      <c r="L321" s="61"/>
      <c r="M321" s="61"/>
      <c r="N321" s="61"/>
      <c r="O321" s="61"/>
      <c r="P321" s="61"/>
      <c r="Q321" s="61"/>
      <c r="R321" s="61"/>
      <c r="S321" s="61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>
      <c r="A322" s="53"/>
      <c r="B322" s="54"/>
      <c r="C322" s="55"/>
      <c r="D322" s="55"/>
      <c r="E322" s="56"/>
      <c r="F322" s="57"/>
      <c r="G322" s="58"/>
      <c r="H322" s="58"/>
      <c r="I322" s="59"/>
      <c r="J322" s="60"/>
      <c r="K322" s="61"/>
      <c r="L322" s="61"/>
      <c r="M322" s="61"/>
      <c r="N322" s="61"/>
      <c r="O322" s="61"/>
      <c r="P322" s="61"/>
      <c r="Q322" s="61"/>
      <c r="R322" s="61"/>
      <c r="S322" s="61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>
      <c r="A323" s="53"/>
      <c r="B323" s="54"/>
      <c r="C323" s="55"/>
      <c r="D323" s="55"/>
      <c r="E323" s="56"/>
      <c r="F323" s="57"/>
      <c r="G323" s="58"/>
      <c r="H323" s="58"/>
      <c r="I323" s="59"/>
      <c r="J323" s="60"/>
      <c r="K323" s="61"/>
      <c r="L323" s="61"/>
      <c r="M323" s="61"/>
      <c r="N323" s="61"/>
      <c r="O323" s="61"/>
      <c r="P323" s="61"/>
      <c r="Q323" s="61"/>
      <c r="R323" s="61"/>
      <c r="S323" s="61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>
      <c r="A324" s="53"/>
      <c r="B324" s="54"/>
      <c r="C324" s="55"/>
      <c r="D324" s="55"/>
      <c r="E324" s="56"/>
      <c r="F324" s="57"/>
      <c r="G324" s="58"/>
      <c r="H324" s="58"/>
      <c r="I324" s="59"/>
      <c r="J324" s="60"/>
      <c r="K324" s="61"/>
      <c r="L324" s="61"/>
      <c r="M324" s="61"/>
      <c r="N324" s="61"/>
      <c r="O324" s="61"/>
      <c r="P324" s="61"/>
      <c r="Q324" s="61"/>
      <c r="R324" s="61"/>
      <c r="S324" s="61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>
      <c r="A325" s="53"/>
      <c r="B325" s="54"/>
      <c r="C325" s="55"/>
      <c r="D325" s="55"/>
      <c r="E325" s="56"/>
      <c r="F325" s="57"/>
      <c r="G325" s="58"/>
      <c r="H325" s="58"/>
      <c r="I325" s="59"/>
      <c r="J325" s="60"/>
      <c r="K325" s="61"/>
      <c r="L325" s="61"/>
      <c r="M325" s="61"/>
      <c r="N325" s="61"/>
      <c r="O325" s="61"/>
      <c r="P325" s="61"/>
      <c r="Q325" s="61"/>
      <c r="R325" s="61"/>
      <c r="S325" s="61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>
      <c r="A326" s="53"/>
      <c r="B326" s="54"/>
      <c r="C326" s="55"/>
      <c r="D326" s="55"/>
      <c r="E326" s="56"/>
      <c r="F326" s="57"/>
      <c r="G326" s="58"/>
      <c r="H326" s="58"/>
      <c r="I326" s="59"/>
      <c r="J326" s="60"/>
      <c r="K326" s="61"/>
      <c r="L326" s="61"/>
      <c r="M326" s="61"/>
      <c r="N326" s="61"/>
      <c r="O326" s="61"/>
      <c r="P326" s="61"/>
      <c r="Q326" s="61"/>
      <c r="R326" s="61"/>
      <c r="S326" s="61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>
      <c r="A327" s="53"/>
      <c r="B327" s="54"/>
      <c r="C327" s="55"/>
      <c r="D327" s="55"/>
      <c r="E327" s="56"/>
      <c r="F327" s="57"/>
      <c r="G327" s="58"/>
      <c r="H327" s="58"/>
      <c r="I327" s="59"/>
      <c r="J327" s="60"/>
      <c r="K327" s="61"/>
      <c r="L327" s="61"/>
      <c r="M327" s="61"/>
      <c r="N327" s="61"/>
      <c r="O327" s="61"/>
      <c r="P327" s="61"/>
      <c r="Q327" s="61"/>
      <c r="R327" s="61"/>
      <c r="S327" s="61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>
      <c r="A328" s="53"/>
      <c r="B328" s="54"/>
      <c r="C328" s="55"/>
      <c r="D328" s="55"/>
      <c r="E328" s="56"/>
      <c r="F328" s="57"/>
      <c r="G328" s="58"/>
      <c r="H328" s="58"/>
      <c r="I328" s="59"/>
      <c r="J328" s="60"/>
      <c r="K328" s="61"/>
      <c r="L328" s="61"/>
      <c r="M328" s="61"/>
      <c r="N328" s="61"/>
      <c r="O328" s="61"/>
      <c r="P328" s="61"/>
      <c r="Q328" s="61"/>
      <c r="R328" s="61"/>
      <c r="S328" s="61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>
      <c r="A329" s="53"/>
      <c r="B329" s="54"/>
      <c r="C329" s="55"/>
      <c r="D329" s="55"/>
      <c r="E329" s="56"/>
      <c r="F329" s="57"/>
      <c r="G329" s="58"/>
      <c r="H329" s="58"/>
      <c r="I329" s="59"/>
      <c r="J329" s="60"/>
      <c r="K329" s="61"/>
      <c r="L329" s="61"/>
      <c r="M329" s="61"/>
      <c r="N329" s="61"/>
      <c r="O329" s="61"/>
      <c r="P329" s="61"/>
      <c r="Q329" s="61"/>
      <c r="R329" s="61"/>
      <c r="S329" s="61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>
      <c r="A330" s="53"/>
      <c r="B330" s="54"/>
      <c r="C330" s="55"/>
      <c r="D330" s="55"/>
      <c r="E330" s="56"/>
      <c r="F330" s="57"/>
      <c r="G330" s="58"/>
      <c r="H330" s="58"/>
      <c r="I330" s="59"/>
      <c r="J330" s="60"/>
      <c r="K330" s="61"/>
      <c r="L330" s="61"/>
      <c r="M330" s="61"/>
      <c r="N330" s="61"/>
      <c r="O330" s="61"/>
      <c r="P330" s="61"/>
      <c r="Q330" s="61"/>
      <c r="R330" s="61"/>
      <c r="S330" s="61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>
      <c r="A331" s="53"/>
      <c r="B331" s="54"/>
      <c r="C331" s="55"/>
      <c r="D331" s="55"/>
      <c r="E331" s="56"/>
      <c r="F331" s="57"/>
      <c r="G331" s="58"/>
      <c r="H331" s="58"/>
      <c r="I331" s="59"/>
      <c r="J331" s="60"/>
      <c r="K331" s="61"/>
      <c r="L331" s="61"/>
      <c r="M331" s="61"/>
      <c r="N331" s="61"/>
      <c r="O331" s="61"/>
      <c r="P331" s="61"/>
      <c r="Q331" s="61"/>
      <c r="R331" s="61"/>
      <c r="S331" s="61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>
      <c r="A332" s="53"/>
      <c r="B332" s="54"/>
      <c r="C332" s="55"/>
      <c r="D332" s="55"/>
      <c r="E332" s="56"/>
      <c r="F332" s="57"/>
      <c r="G332" s="58"/>
      <c r="H332" s="58"/>
      <c r="I332" s="59"/>
      <c r="J332" s="60"/>
      <c r="K332" s="61"/>
      <c r="L332" s="61"/>
      <c r="M332" s="61"/>
      <c r="N332" s="61"/>
      <c r="O332" s="61"/>
      <c r="P332" s="61"/>
      <c r="Q332" s="61"/>
      <c r="R332" s="61"/>
      <c r="S332" s="61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>
      <c r="A333" s="53"/>
      <c r="B333" s="54"/>
      <c r="C333" s="55"/>
      <c r="D333" s="55"/>
      <c r="E333" s="56"/>
      <c r="F333" s="57"/>
      <c r="G333" s="58"/>
      <c r="H333" s="58"/>
      <c r="I333" s="59"/>
      <c r="J333" s="60"/>
      <c r="K333" s="61"/>
      <c r="L333" s="61"/>
      <c r="M333" s="61"/>
      <c r="N333" s="61"/>
      <c r="O333" s="61"/>
      <c r="P333" s="61"/>
      <c r="Q333" s="61"/>
      <c r="R333" s="61"/>
      <c r="S333" s="61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>
      <c r="A334" s="53"/>
      <c r="B334" s="54"/>
      <c r="C334" s="55"/>
      <c r="D334" s="55"/>
      <c r="E334" s="56"/>
      <c r="F334" s="57"/>
      <c r="G334" s="58"/>
      <c r="H334" s="58"/>
      <c r="I334" s="59"/>
      <c r="J334" s="60"/>
      <c r="K334" s="61"/>
      <c r="L334" s="61"/>
      <c r="M334" s="61"/>
      <c r="N334" s="61"/>
      <c r="O334" s="61"/>
      <c r="P334" s="61"/>
      <c r="Q334" s="61"/>
      <c r="R334" s="61"/>
      <c r="S334" s="61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>
      <c r="A335" s="53"/>
      <c r="B335" s="54"/>
      <c r="C335" s="55"/>
      <c r="D335" s="55"/>
      <c r="E335" s="56"/>
      <c r="F335" s="57"/>
      <c r="G335" s="58"/>
      <c r="H335" s="58"/>
      <c r="I335" s="59"/>
      <c r="J335" s="60"/>
      <c r="K335" s="61"/>
      <c r="L335" s="61"/>
      <c r="M335" s="61"/>
      <c r="N335" s="61"/>
      <c r="O335" s="61"/>
      <c r="P335" s="61"/>
      <c r="Q335" s="61"/>
      <c r="R335" s="61"/>
      <c r="S335" s="61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>
      <c r="A336" s="53"/>
      <c r="B336" s="54"/>
      <c r="C336" s="55"/>
      <c r="D336" s="55"/>
      <c r="E336" s="56"/>
      <c r="F336" s="57"/>
      <c r="G336" s="58"/>
      <c r="H336" s="58"/>
      <c r="I336" s="59"/>
      <c r="J336" s="60"/>
      <c r="K336" s="61"/>
      <c r="L336" s="61"/>
      <c r="M336" s="61"/>
      <c r="N336" s="61"/>
      <c r="O336" s="61"/>
      <c r="P336" s="61"/>
      <c r="Q336" s="61"/>
      <c r="R336" s="61"/>
      <c r="S336" s="61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>
      <c r="A337" s="53"/>
      <c r="B337" s="54"/>
      <c r="C337" s="55"/>
      <c r="D337" s="55"/>
      <c r="E337" s="56"/>
      <c r="F337" s="57"/>
      <c r="G337" s="58"/>
      <c r="H337" s="58"/>
      <c r="I337" s="59"/>
      <c r="J337" s="60"/>
      <c r="K337" s="61"/>
      <c r="L337" s="61"/>
      <c r="M337" s="61"/>
      <c r="N337" s="61"/>
      <c r="O337" s="61"/>
      <c r="P337" s="61"/>
      <c r="Q337" s="61"/>
      <c r="R337" s="61"/>
      <c r="S337" s="61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>
      <c r="A338" s="53"/>
      <c r="B338" s="54"/>
      <c r="C338" s="55"/>
      <c r="D338" s="55"/>
      <c r="E338" s="56"/>
      <c r="F338" s="57"/>
      <c r="G338" s="58"/>
      <c r="H338" s="58"/>
      <c r="I338" s="59"/>
      <c r="J338" s="60"/>
      <c r="K338" s="61"/>
      <c r="L338" s="61"/>
      <c r="M338" s="61"/>
      <c r="N338" s="61"/>
      <c r="O338" s="61"/>
      <c r="P338" s="61"/>
      <c r="Q338" s="61"/>
      <c r="R338" s="61"/>
      <c r="S338" s="61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>
      <c r="A339" s="53"/>
      <c r="B339" s="54"/>
      <c r="C339" s="55"/>
      <c r="D339" s="55"/>
      <c r="E339" s="56"/>
      <c r="F339" s="57"/>
      <c r="G339" s="58"/>
      <c r="H339" s="58"/>
      <c r="I339" s="59"/>
      <c r="J339" s="60"/>
      <c r="K339" s="61"/>
      <c r="L339" s="61"/>
      <c r="M339" s="61"/>
      <c r="N339" s="61"/>
      <c r="O339" s="61"/>
      <c r="P339" s="61"/>
      <c r="Q339" s="61"/>
      <c r="R339" s="61"/>
      <c r="S339" s="61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>
      <c r="A340" s="53"/>
      <c r="B340" s="54"/>
      <c r="C340" s="55"/>
      <c r="D340" s="55"/>
      <c r="E340" s="56"/>
      <c r="F340" s="57"/>
      <c r="G340" s="58"/>
      <c r="H340" s="58"/>
      <c r="I340" s="59"/>
      <c r="J340" s="60"/>
      <c r="K340" s="61"/>
      <c r="L340" s="61"/>
      <c r="M340" s="61"/>
      <c r="N340" s="61"/>
      <c r="O340" s="61"/>
      <c r="P340" s="61"/>
      <c r="Q340" s="61"/>
      <c r="R340" s="61"/>
      <c r="S340" s="61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>
      <c r="A341" s="53"/>
      <c r="B341" s="54"/>
      <c r="C341" s="55"/>
      <c r="D341" s="55"/>
      <c r="E341" s="56"/>
      <c r="F341" s="57"/>
      <c r="G341" s="58"/>
      <c r="H341" s="58"/>
      <c r="I341" s="59"/>
      <c r="J341" s="60"/>
      <c r="K341" s="61"/>
      <c r="L341" s="61"/>
      <c r="M341" s="61"/>
      <c r="N341" s="61"/>
      <c r="O341" s="61"/>
      <c r="P341" s="61"/>
      <c r="Q341" s="61"/>
      <c r="R341" s="61"/>
      <c r="S341" s="61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>
      <c r="A342" s="53"/>
      <c r="B342" s="54"/>
      <c r="C342" s="55"/>
      <c r="D342" s="55"/>
      <c r="E342" s="56"/>
      <c r="F342" s="57"/>
      <c r="G342" s="58"/>
      <c r="H342" s="58"/>
      <c r="I342" s="59"/>
      <c r="J342" s="60"/>
      <c r="K342" s="61"/>
      <c r="L342" s="61"/>
      <c r="M342" s="61"/>
      <c r="N342" s="61"/>
      <c r="O342" s="61"/>
      <c r="P342" s="61"/>
      <c r="Q342" s="61"/>
      <c r="R342" s="61"/>
      <c r="S342" s="61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>
      <c r="A343" s="53"/>
      <c r="B343" s="54"/>
      <c r="C343" s="55"/>
      <c r="D343" s="55"/>
      <c r="E343" s="56"/>
      <c r="F343" s="57"/>
      <c r="G343" s="58"/>
      <c r="H343" s="58"/>
      <c r="I343" s="59"/>
      <c r="J343" s="60"/>
      <c r="K343" s="61"/>
      <c r="L343" s="61"/>
      <c r="M343" s="61"/>
      <c r="N343" s="61"/>
      <c r="O343" s="61"/>
      <c r="P343" s="61"/>
      <c r="Q343" s="61"/>
      <c r="R343" s="61"/>
      <c r="S343" s="61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>
      <c r="A344" s="53"/>
      <c r="B344" s="54"/>
      <c r="C344" s="55"/>
      <c r="D344" s="55"/>
      <c r="E344" s="56"/>
      <c r="F344" s="57"/>
      <c r="G344" s="58"/>
      <c r="H344" s="58"/>
      <c r="I344" s="59"/>
      <c r="J344" s="60"/>
      <c r="K344" s="61"/>
      <c r="L344" s="61"/>
      <c r="M344" s="61"/>
      <c r="N344" s="61"/>
      <c r="O344" s="61"/>
      <c r="P344" s="61"/>
      <c r="Q344" s="61"/>
      <c r="R344" s="61"/>
      <c r="S344" s="61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>
      <c r="A345" s="53"/>
      <c r="B345" s="54"/>
      <c r="C345" s="55"/>
      <c r="D345" s="55"/>
      <c r="E345" s="56"/>
      <c r="F345" s="57"/>
      <c r="G345" s="58"/>
      <c r="H345" s="58"/>
      <c r="I345" s="59"/>
      <c r="J345" s="60"/>
      <c r="K345" s="61"/>
      <c r="L345" s="61"/>
      <c r="M345" s="61"/>
      <c r="N345" s="61"/>
      <c r="O345" s="61"/>
      <c r="P345" s="61"/>
      <c r="Q345" s="61"/>
      <c r="R345" s="61"/>
      <c r="S345" s="61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>
      <c r="A346" s="53"/>
      <c r="B346" s="54"/>
      <c r="C346" s="55"/>
      <c r="D346" s="55"/>
      <c r="E346" s="56"/>
      <c r="F346" s="57"/>
      <c r="G346" s="58"/>
      <c r="H346" s="58"/>
      <c r="I346" s="59"/>
      <c r="J346" s="60"/>
      <c r="K346" s="61"/>
      <c r="L346" s="61"/>
      <c r="M346" s="61"/>
      <c r="N346" s="61"/>
      <c r="O346" s="61"/>
      <c r="P346" s="61"/>
      <c r="Q346" s="61"/>
      <c r="R346" s="61"/>
      <c r="S346" s="61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>
      <c r="A347" s="53"/>
      <c r="B347" s="54"/>
      <c r="C347" s="55"/>
      <c r="D347" s="55"/>
      <c r="E347" s="56"/>
      <c r="F347" s="57"/>
      <c r="G347" s="58"/>
      <c r="H347" s="58"/>
      <c r="I347" s="59"/>
      <c r="J347" s="60"/>
      <c r="K347" s="61"/>
      <c r="L347" s="61"/>
      <c r="M347" s="61"/>
      <c r="N347" s="61"/>
      <c r="O347" s="61"/>
      <c r="P347" s="61"/>
      <c r="Q347" s="61"/>
      <c r="R347" s="61"/>
      <c r="S347" s="61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>
      <c r="A348" s="53"/>
      <c r="B348" s="54"/>
      <c r="C348" s="55"/>
      <c r="D348" s="55"/>
      <c r="E348" s="56"/>
      <c r="F348" s="57"/>
      <c r="G348" s="58"/>
      <c r="H348" s="58"/>
      <c r="I348" s="59"/>
      <c r="J348" s="60"/>
      <c r="K348" s="61"/>
      <c r="L348" s="61"/>
      <c r="M348" s="61"/>
      <c r="N348" s="61"/>
      <c r="O348" s="61"/>
      <c r="P348" s="61"/>
      <c r="Q348" s="61"/>
      <c r="R348" s="61"/>
      <c r="S348" s="61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>
      <c r="A349" s="53"/>
      <c r="B349" s="54"/>
      <c r="C349" s="55"/>
      <c r="D349" s="55"/>
      <c r="E349" s="56"/>
      <c r="F349" s="57"/>
      <c r="G349" s="58"/>
      <c r="H349" s="58"/>
      <c r="I349" s="59"/>
      <c r="J349" s="60"/>
      <c r="K349" s="61"/>
      <c r="L349" s="61"/>
      <c r="M349" s="61"/>
      <c r="N349" s="61"/>
      <c r="O349" s="61"/>
      <c r="P349" s="61"/>
      <c r="Q349" s="61"/>
      <c r="R349" s="61"/>
      <c r="S349" s="61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>
      <c r="A350" s="53"/>
      <c r="B350" s="54"/>
      <c r="C350" s="55"/>
      <c r="D350" s="55"/>
      <c r="E350" s="56"/>
      <c r="F350" s="57"/>
      <c r="G350" s="58"/>
      <c r="H350" s="58"/>
      <c r="I350" s="59"/>
      <c r="J350" s="60"/>
      <c r="K350" s="61"/>
      <c r="L350" s="61"/>
      <c r="M350" s="61"/>
      <c r="N350" s="61"/>
      <c r="O350" s="61"/>
      <c r="P350" s="61"/>
      <c r="Q350" s="61"/>
      <c r="R350" s="61"/>
      <c r="S350" s="61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>
      <c r="A351" s="53"/>
      <c r="B351" s="54"/>
      <c r="C351" s="55"/>
      <c r="D351" s="55"/>
      <c r="E351" s="56"/>
      <c r="F351" s="57"/>
      <c r="G351" s="58"/>
      <c r="H351" s="58"/>
      <c r="I351" s="59"/>
      <c r="J351" s="60"/>
      <c r="K351" s="61"/>
      <c r="L351" s="61"/>
      <c r="M351" s="61"/>
      <c r="N351" s="61"/>
      <c r="O351" s="61"/>
      <c r="P351" s="61"/>
      <c r="Q351" s="61"/>
      <c r="R351" s="61"/>
      <c r="S351" s="61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>
      <c r="A352" s="53"/>
      <c r="B352" s="54"/>
      <c r="C352" s="55"/>
      <c r="D352" s="55"/>
      <c r="E352" s="56"/>
      <c r="F352" s="57"/>
      <c r="G352" s="58"/>
      <c r="H352" s="58"/>
      <c r="I352" s="59"/>
      <c r="J352" s="60"/>
      <c r="K352" s="61"/>
      <c r="L352" s="61"/>
      <c r="M352" s="61"/>
      <c r="N352" s="61"/>
      <c r="O352" s="61"/>
      <c r="P352" s="61"/>
      <c r="Q352" s="61"/>
      <c r="R352" s="61"/>
      <c r="S352" s="61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>
      <c r="A353" s="53"/>
      <c r="B353" s="54"/>
      <c r="C353" s="55"/>
      <c r="D353" s="55"/>
      <c r="E353" s="56"/>
      <c r="F353" s="57"/>
      <c r="G353" s="58"/>
      <c r="H353" s="58"/>
      <c r="I353" s="59"/>
      <c r="J353" s="60"/>
      <c r="K353" s="61"/>
      <c r="L353" s="61"/>
      <c r="M353" s="61"/>
      <c r="N353" s="61"/>
      <c r="O353" s="61"/>
      <c r="P353" s="61"/>
      <c r="Q353" s="61"/>
      <c r="R353" s="61"/>
      <c r="S353" s="61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>
      <c r="A354" s="53"/>
      <c r="B354" s="54"/>
      <c r="C354" s="55"/>
      <c r="D354" s="55"/>
      <c r="E354" s="56"/>
      <c r="F354" s="57"/>
      <c r="G354" s="58"/>
      <c r="H354" s="58"/>
      <c r="I354" s="59"/>
      <c r="J354" s="60"/>
      <c r="K354" s="61"/>
      <c r="L354" s="61"/>
      <c r="M354" s="61"/>
      <c r="N354" s="61"/>
      <c r="O354" s="61"/>
      <c r="P354" s="61"/>
      <c r="Q354" s="61"/>
      <c r="R354" s="61"/>
      <c r="S354" s="61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>
      <c r="A355" s="53"/>
      <c r="B355" s="54"/>
      <c r="C355" s="55"/>
      <c r="D355" s="55"/>
      <c r="E355" s="56"/>
      <c r="F355" s="57"/>
      <c r="G355" s="58"/>
      <c r="H355" s="58"/>
      <c r="I355" s="59"/>
      <c r="J355" s="60"/>
      <c r="K355" s="61"/>
      <c r="L355" s="61"/>
      <c r="M355" s="61"/>
      <c r="N355" s="61"/>
      <c r="O355" s="61"/>
      <c r="P355" s="61"/>
      <c r="Q355" s="61"/>
      <c r="R355" s="61"/>
      <c r="S355" s="61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>
      <c r="A356" s="53"/>
      <c r="B356" s="54"/>
      <c r="C356" s="55"/>
      <c r="D356" s="55"/>
      <c r="E356" s="56"/>
      <c r="F356" s="57"/>
      <c r="G356" s="58"/>
      <c r="H356" s="58"/>
      <c r="I356" s="59"/>
      <c r="J356" s="60"/>
      <c r="K356" s="61"/>
      <c r="L356" s="61"/>
      <c r="M356" s="61"/>
      <c r="N356" s="61"/>
      <c r="O356" s="61"/>
      <c r="P356" s="61"/>
      <c r="Q356" s="61"/>
      <c r="R356" s="61"/>
      <c r="S356" s="61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>
      <c r="A357" s="53"/>
      <c r="B357" s="54"/>
      <c r="C357" s="55"/>
      <c r="D357" s="55"/>
      <c r="E357" s="56"/>
      <c r="F357" s="57"/>
      <c r="G357" s="58"/>
      <c r="H357" s="58"/>
      <c r="I357" s="59"/>
      <c r="J357" s="60"/>
      <c r="K357" s="61"/>
      <c r="L357" s="61"/>
      <c r="M357" s="61"/>
      <c r="N357" s="61"/>
      <c r="O357" s="61"/>
      <c r="P357" s="61"/>
      <c r="Q357" s="61"/>
      <c r="R357" s="61"/>
      <c r="S357" s="61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>
      <c r="A358" s="53"/>
      <c r="B358" s="54"/>
      <c r="C358" s="55"/>
      <c r="D358" s="55"/>
      <c r="E358" s="56"/>
      <c r="F358" s="57"/>
      <c r="G358" s="58"/>
      <c r="H358" s="58"/>
      <c r="I358" s="59"/>
      <c r="J358" s="60"/>
      <c r="K358" s="61"/>
      <c r="L358" s="61"/>
      <c r="M358" s="61"/>
      <c r="N358" s="61"/>
      <c r="O358" s="61"/>
      <c r="P358" s="61"/>
      <c r="Q358" s="61"/>
      <c r="R358" s="61"/>
      <c r="S358" s="61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>
      <c r="A359" s="53"/>
      <c r="B359" s="54"/>
      <c r="C359" s="55"/>
      <c r="D359" s="55"/>
      <c r="E359" s="56"/>
      <c r="F359" s="57"/>
      <c r="G359" s="58"/>
      <c r="H359" s="58"/>
      <c r="I359" s="59"/>
      <c r="J359" s="60"/>
      <c r="K359" s="61"/>
      <c r="L359" s="61"/>
      <c r="M359" s="61"/>
      <c r="N359" s="61"/>
      <c r="O359" s="61"/>
      <c r="P359" s="61"/>
      <c r="Q359" s="61"/>
      <c r="R359" s="61"/>
      <c r="S359" s="61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>
      <c r="A360" s="53"/>
      <c r="B360" s="54"/>
      <c r="C360" s="55"/>
      <c r="D360" s="55"/>
      <c r="E360" s="56"/>
      <c r="F360" s="57"/>
      <c r="G360" s="58"/>
      <c r="H360" s="58"/>
      <c r="I360" s="59"/>
      <c r="J360" s="60"/>
      <c r="K360" s="61"/>
      <c r="L360" s="61"/>
      <c r="M360" s="61"/>
      <c r="N360" s="61"/>
      <c r="O360" s="61"/>
      <c r="P360" s="61"/>
      <c r="Q360" s="61"/>
      <c r="R360" s="61"/>
      <c r="S360" s="61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>
      <c r="A361" s="53"/>
      <c r="B361" s="54"/>
      <c r="C361" s="55"/>
      <c r="D361" s="55"/>
      <c r="E361" s="56"/>
      <c r="F361" s="57"/>
      <c r="G361" s="58"/>
      <c r="H361" s="58"/>
      <c r="I361" s="59"/>
      <c r="J361" s="60"/>
      <c r="K361" s="61"/>
      <c r="L361" s="61"/>
      <c r="M361" s="61"/>
      <c r="N361" s="61"/>
      <c r="O361" s="61"/>
      <c r="P361" s="61"/>
      <c r="Q361" s="61"/>
      <c r="R361" s="61"/>
      <c r="S361" s="61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>
      <c r="A362" s="53"/>
      <c r="B362" s="54"/>
      <c r="C362" s="55"/>
      <c r="D362" s="55"/>
      <c r="E362" s="56"/>
      <c r="F362" s="57"/>
      <c r="G362" s="58"/>
      <c r="H362" s="58"/>
      <c r="I362" s="59"/>
      <c r="J362" s="60"/>
      <c r="K362" s="61"/>
      <c r="L362" s="61"/>
      <c r="M362" s="61"/>
      <c r="N362" s="61"/>
      <c r="O362" s="61"/>
      <c r="P362" s="61"/>
      <c r="Q362" s="61"/>
      <c r="R362" s="61"/>
      <c r="S362" s="61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>
      <c r="A363" s="53"/>
      <c r="B363" s="54"/>
      <c r="C363" s="55"/>
      <c r="D363" s="55"/>
      <c r="E363" s="56"/>
      <c r="F363" s="57"/>
      <c r="G363" s="58"/>
      <c r="H363" s="58"/>
      <c r="I363" s="59"/>
      <c r="J363" s="60"/>
      <c r="K363" s="61"/>
      <c r="L363" s="61"/>
      <c r="M363" s="61"/>
      <c r="N363" s="61"/>
      <c r="O363" s="61"/>
      <c r="P363" s="61"/>
      <c r="Q363" s="61"/>
      <c r="R363" s="61"/>
      <c r="S363" s="61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>
      <c r="A364" s="53"/>
      <c r="B364" s="54"/>
      <c r="C364" s="55"/>
      <c r="D364" s="55"/>
      <c r="E364" s="56"/>
      <c r="F364" s="57"/>
      <c r="G364" s="58"/>
      <c r="H364" s="58"/>
      <c r="I364" s="59"/>
      <c r="J364" s="60"/>
      <c r="K364" s="61"/>
      <c r="L364" s="61"/>
      <c r="M364" s="61"/>
      <c r="N364" s="61"/>
      <c r="O364" s="61"/>
      <c r="P364" s="61"/>
      <c r="Q364" s="61"/>
      <c r="R364" s="61"/>
      <c r="S364" s="61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>
      <c r="A365" s="53"/>
      <c r="B365" s="54"/>
      <c r="C365" s="55"/>
      <c r="D365" s="55"/>
      <c r="E365" s="56"/>
      <c r="F365" s="57"/>
      <c r="G365" s="58"/>
      <c r="H365" s="58"/>
      <c r="I365" s="59"/>
      <c r="J365" s="60"/>
      <c r="K365" s="61"/>
      <c r="L365" s="61"/>
      <c r="M365" s="61"/>
      <c r="N365" s="61"/>
      <c r="O365" s="61"/>
      <c r="P365" s="61"/>
      <c r="Q365" s="61"/>
      <c r="R365" s="61"/>
      <c r="S365" s="61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>
      <c r="A366" s="53"/>
      <c r="B366" s="54"/>
      <c r="C366" s="55"/>
      <c r="D366" s="55"/>
      <c r="E366" s="56"/>
      <c r="F366" s="57"/>
      <c r="G366" s="58"/>
      <c r="H366" s="58"/>
      <c r="I366" s="59"/>
      <c r="J366" s="60"/>
      <c r="K366" s="61"/>
      <c r="L366" s="61"/>
      <c r="M366" s="61"/>
      <c r="N366" s="61"/>
      <c r="O366" s="61"/>
      <c r="P366" s="61"/>
      <c r="Q366" s="61"/>
      <c r="R366" s="61"/>
      <c r="S366" s="61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>
      <c r="A367" s="53"/>
      <c r="B367" s="54"/>
      <c r="C367" s="55"/>
      <c r="D367" s="55"/>
      <c r="E367" s="56"/>
      <c r="F367" s="57"/>
      <c r="G367" s="58"/>
      <c r="H367" s="58"/>
      <c r="I367" s="59"/>
      <c r="J367" s="60"/>
      <c r="K367" s="61"/>
      <c r="L367" s="61"/>
      <c r="M367" s="61"/>
      <c r="N367" s="61"/>
      <c r="O367" s="61"/>
      <c r="P367" s="61"/>
      <c r="Q367" s="61"/>
      <c r="R367" s="61"/>
      <c r="S367" s="61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>
      <c r="A368" s="53"/>
      <c r="B368" s="54"/>
      <c r="C368" s="55"/>
      <c r="D368" s="55"/>
      <c r="E368" s="56"/>
      <c r="F368" s="57"/>
      <c r="G368" s="58"/>
      <c r="H368" s="58"/>
      <c r="I368" s="59"/>
      <c r="J368" s="60"/>
      <c r="K368" s="61"/>
      <c r="L368" s="61"/>
      <c r="M368" s="61"/>
      <c r="N368" s="61"/>
      <c r="O368" s="61"/>
      <c r="P368" s="61"/>
      <c r="Q368" s="61"/>
      <c r="R368" s="61"/>
      <c r="S368" s="61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>
      <c r="A369" s="53"/>
      <c r="B369" s="54"/>
      <c r="C369" s="55"/>
      <c r="D369" s="55"/>
      <c r="E369" s="56"/>
      <c r="F369" s="57"/>
      <c r="G369" s="58"/>
      <c r="H369" s="58"/>
      <c r="I369" s="59"/>
      <c r="J369" s="60"/>
      <c r="K369" s="61"/>
      <c r="L369" s="61"/>
      <c r="M369" s="61"/>
      <c r="N369" s="61"/>
      <c r="O369" s="61"/>
      <c r="P369" s="61"/>
      <c r="Q369" s="61"/>
      <c r="R369" s="61"/>
      <c r="S369" s="61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>
      <c r="A370" s="53"/>
      <c r="B370" s="54"/>
      <c r="C370" s="55"/>
      <c r="D370" s="55"/>
      <c r="E370" s="56"/>
      <c r="F370" s="57"/>
      <c r="G370" s="58"/>
      <c r="H370" s="58"/>
      <c r="I370" s="59"/>
      <c r="J370" s="60"/>
      <c r="K370" s="61"/>
      <c r="L370" s="61"/>
      <c r="M370" s="61"/>
      <c r="N370" s="61"/>
      <c r="O370" s="61"/>
      <c r="P370" s="61"/>
      <c r="Q370" s="61"/>
      <c r="R370" s="61"/>
      <c r="S370" s="61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>
      <c r="A371" s="53"/>
      <c r="B371" s="54"/>
      <c r="C371" s="55"/>
      <c r="D371" s="55"/>
      <c r="E371" s="56"/>
      <c r="F371" s="57"/>
      <c r="G371" s="58"/>
      <c r="H371" s="58"/>
      <c r="I371" s="59"/>
      <c r="J371" s="60"/>
      <c r="K371" s="61"/>
      <c r="L371" s="61"/>
      <c r="M371" s="61"/>
      <c r="N371" s="61"/>
      <c r="O371" s="61"/>
      <c r="P371" s="61"/>
      <c r="Q371" s="61"/>
      <c r="R371" s="61"/>
      <c r="S371" s="61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>
      <c r="A372" s="53"/>
      <c r="B372" s="54"/>
      <c r="C372" s="55"/>
      <c r="D372" s="55"/>
      <c r="E372" s="56"/>
      <c r="F372" s="57"/>
      <c r="G372" s="58"/>
      <c r="H372" s="58"/>
      <c r="I372" s="59"/>
      <c r="J372" s="60"/>
      <c r="K372" s="61"/>
      <c r="L372" s="61"/>
      <c r="M372" s="61"/>
      <c r="N372" s="61"/>
      <c r="O372" s="61"/>
      <c r="P372" s="61"/>
      <c r="Q372" s="61"/>
      <c r="R372" s="61"/>
      <c r="S372" s="61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>
      <c r="A373" s="53"/>
      <c r="B373" s="54"/>
      <c r="C373" s="55"/>
      <c r="D373" s="55"/>
      <c r="E373" s="56"/>
      <c r="F373" s="57"/>
      <c r="G373" s="58"/>
      <c r="H373" s="58"/>
      <c r="I373" s="59"/>
      <c r="J373" s="60"/>
      <c r="K373" s="61"/>
      <c r="L373" s="61"/>
      <c r="M373" s="61"/>
      <c r="N373" s="61"/>
      <c r="O373" s="61"/>
      <c r="P373" s="61"/>
      <c r="Q373" s="61"/>
      <c r="R373" s="61"/>
      <c r="S373" s="61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>
      <c r="A374" s="53"/>
      <c r="B374" s="54"/>
      <c r="C374" s="55"/>
      <c r="D374" s="55"/>
      <c r="E374" s="56"/>
      <c r="F374" s="57"/>
      <c r="G374" s="58"/>
      <c r="H374" s="58"/>
      <c r="I374" s="59"/>
      <c r="J374" s="60"/>
      <c r="K374" s="61"/>
      <c r="L374" s="61"/>
      <c r="M374" s="61"/>
      <c r="N374" s="61"/>
      <c r="O374" s="61"/>
      <c r="P374" s="61"/>
      <c r="Q374" s="61"/>
      <c r="R374" s="61"/>
      <c r="S374" s="61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>
      <c r="A375" s="53"/>
      <c r="B375" s="54"/>
      <c r="C375" s="55"/>
      <c r="D375" s="55"/>
      <c r="E375" s="56"/>
      <c r="F375" s="57"/>
      <c r="G375" s="58"/>
      <c r="H375" s="58"/>
      <c r="I375" s="59"/>
      <c r="J375" s="60"/>
      <c r="K375" s="61"/>
      <c r="L375" s="61"/>
      <c r="M375" s="61"/>
      <c r="N375" s="61"/>
      <c r="O375" s="61"/>
      <c r="P375" s="61"/>
      <c r="Q375" s="61"/>
      <c r="R375" s="61"/>
      <c r="S375" s="61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>
      <c r="A376" s="53"/>
      <c r="B376" s="54"/>
      <c r="C376" s="55"/>
      <c r="D376" s="55"/>
      <c r="E376" s="56"/>
      <c r="F376" s="57"/>
      <c r="G376" s="58"/>
      <c r="H376" s="58"/>
      <c r="I376" s="59"/>
      <c r="J376" s="60"/>
      <c r="K376" s="61"/>
      <c r="L376" s="61"/>
      <c r="M376" s="61"/>
      <c r="N376" s="61"/>
      <c r="O376" s="61"/>
      <c r="P376" s="61"/>
      <c r="Q376" s="61"/>
      <c r="R376" s="61"/>
      <c r="S376" s="61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>
      <c r="A377" s="53"/>
      <c r="B377" s="54"/>
      <c r="C377" s="55"/>
      <c r="D377" s="55"/>
      <c r="E377" s="56"/>
      <c r="F377" s="57"/>
      <c r="G377" s="58"/>
      <c r="H377" s="58"/>
      <c r="I377" s="59"/>
      <c r="J377" s="60"/>
      <c r="K377" s="61"/>
      <c r="L377" s="61"/>
      <c r="M377" s="61"/>
      <c r="N377" s="61"/>
      <c r="O377" s="61"/>
      <c r="P377" s="61"/>
      <c r="Q377" s="61"/>
      <c r="R377" s="61"/>
      <c r="S377" s="61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>
      <c r="A378" s="53"/>
      <c r="B378" s="54"/>
      <c r="C378" s="55"/>
      <c r="D378" s="55"/>
      <c r="E378" s="56"/>
      <c r="F378" s="57"/>
      <c r="G378" s="58"/>
      <c r="H378" s="58"/>
      <c r="I378" s="59"/>
      <c r="J378" s="60"/>
      <c r="K378" s="61"/>
      <c r="L378" s="61"/>
      <c r="M378" s="61"/>
      <c r="N378" s="61"/>
      <c r="O378" s="61"/>
      <c r="P378" s="61"/>
      <c r="Q378" s="61"/>
      <c r="R378" s="61"/>
      <c r="S378" s="61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>
      <c r="A379" s="53"/>
      <c r="B379" s="54"/>
      <c r="C379" s="55"/>
      <c r="D379" s="55"/>
      <c r="E379" s="56"/>
      <c r="F379" s="57"/>
      <c r="G379" s="58"/>
      <c r="H379" s="58"/>
      <c r="I379" s="59"/>
      <c r="J379" s="60"/>
      <c r="K379" s="61"/>
      <c r="L379" s="61"/>
      <c r="M379" s="61"/>
      <c r="N379" s="61"/>
      <c r="O379" s="61"/>
      <c r="P379" s="61"/>
      <c r="Q379" s="61"/>
      <c r="R379" s="61"/>
      <c r="S379" s="61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>
      <c r="A380" s="53"/>
      <c r="B380" s="54"/>
      <c r="C380" s="55"/>
      <c r="D380" s="55"/>
      <c r="E380" s="56"/>
      <c r="F380" s="57"/>
      <c r="G380" s="58"/>
      <c r="H380" s="58"/>
      <c r="I380" s="59"/>
      <c r="J380" s="60"/>
      <c r="K380" s="61"/>
      <c r="L380" s="61"/>
      <c r="M380" s="61"/>
      <c r="N380" s="61"/>
      <c r="O380" s="61"/>
      <c r="P380" s="61"/>
      <c r="Q380" s="61"/>
      <c r="R380" s="61"/>
      <c r="S380" s="61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>
      <c r="A381" s="53"/>
      <c r="B381" s="54"/>
      <c r="C381" s="55"/>
      <c r="D381" s="55"/>
      <c r="E381" s="56"/>
      <c r="F381" s="57"/>
      <c r="G381" s="58"/>
      <c r="H381" s="58"/>
      <c r="I381" s="59"/>
      <c r="J381" s="60"/>
      <c r="K381" s="61"/>
      <c r="L381" s="61"/>
      <c r="M381" s="61"/>
      <c r="N381" s="61"/>
      <c r="O381" s="61"/>
      <c r="P381" s="61"/>
      <c r="Q381" s="61"/>
      <c r="R381" s="61"/>
      <c r="S381" s="61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>
      <c r="A382" s="53"/>
      <c r="B382" s="54"/>
      <c r="C382" s="55"/>
      <c r="D382" s="55"/>
      <c r="E382" s="56"/>
      <c r="F382" s="57"/>
      <c r="G382" s="58"/>
      <c r="H382" s="58"/>
      <c r="I382" s="59"/>
      <c r="J382" s="60"/>
      <c r="K382" s="61"/>
      <c r="L382" s="61"/>
      <c r="M382" s="61"/>
      <c r="N382" s="61"/>
      <c r="O382" s="61"/>
      <c r="P382" s="61"/>
      <c r="Q382" s="61"/>
      <c r="R382" s="61"/>
      <c r="S382" s="61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>
      <c r="A383" s="53"/>
      <c r="B383" s="54"/>
      <c r="C383" s="55"/>
      <c r="D383" s="55"/>
      <c r="E383" s="56"/>
      <c r="F383" s="57"/>
      <c r="G383" s="58"/>
      <c r="H383" s="58"/>
      <c r="I383" s="59"/>
      <c r="J383" s="60"/>
      <c r="K383" s="61"/>
      <c r="L383" s="61"/>
      <c r="M383" s="61"/>
      <c r="N383" s="61"/>
      <c r="O383" s="61"/>
      <c r="P383" s="61"/>
      <c r="Q383" s="61"/>
      <c r="R383" s="61"/>
      <c r="S383" s="61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>
      <c r="A384" s="53"/>
      <c r="B384" s="54"/>
      <c r="C384" s="55"/>
      <c r="D384" s="55"/>
      <c r="E384" s="56"/>
      <c r="F384" s="57"/>
      <c r="G384" s="58"/>
      <c r="H384" s="58"/>
      <c r="I384" s="59"/>
      <c r="J384" s="60"/>
      <c r="K384" s="61"/>
      <c r="L384" s="61"/>
      <c r="M384" s="61"/>
      <c r="N384" s="61"/>
      <c r="O384" s="61"/>
      <c r="P384" s="61"/>
      <c r="Q384" s="61"/>
      <c r="R384" s="61"/>
      <c r="S384" s="61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>
      <c r="A385" s="53"/>
      <c r="B385" s="54"/>
      <c r="C385" s="55"/>
      <c r="D385" s="55"/>
      <c r="E385" s="56"/>
      <c r="F385" s="57"/>
      <c r="G385" s="58"/>
      <c r="H385" s="58"/>
      <c r="I385" s="59"/>
      <c r="J385" s="60"/>
      <c r="K385" s="61"/>
      <c r="L385" s="61"/>
      <c r="M385" s="61"/>
      <c r="N385" s="61"/>
      <c r="O385" s="61"/>
      <c r="P385" s="61"/>
      <c r="Q385" s="61"/>
      <c r="R385" s="61"/>
      <c r="S385" s="61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>
      <c r="A386" s="53"/>
      <c r="B386" s="54"/>
      <c r="C386" s="55"/>
      <c r="D386" s="55"/>
      <c r="E386" s="56"/>
      <c r="F386" s="57"/>
      <c r="G386" s="58"/>
      <c r="H386" s="58"/>
      <c r="I386" s="59"/>
      <c r="J386" s="60"/>
      <c r="K386" s="61"/>
      <c r="L386" s="61"/>
      <c r="M386" s="61"/>
      <c r="N386" s="61"/>
      <c r="O386" s="61"/>
      <c r="P386" s="61"/>
      <c r="Q386" s="61"/>
      <c r="R386" s="61"/>
      <c r="S386" s="61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>
      <c r="A387" s="53"/>
      <c r="B387" s="54"/>
      <c r="C387" s="55"/>
      <c r="D387" s="55"/>
      <c r="E387" s="56"/>
      <c r="F387" s="57"/>
      <c r="G387" s="58"/>
      <c r="H387" s="58"/>
      <c r="I387" s="59"/>
      <c r="J387" s="60"/>
      <c r="K387" s="61"/>
      <c r="L387" s="61"/>
      <c r="M387" s="61"/>
      <c r="N387" s="61"/>
      <c r="O387" s="61"/>
      <c r="P387" s="61"/>
      <c r="Q387" s="61"/>
      <c r="R387" s="61"/>
      <c r="S387" s="61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>
      <c r="A388" s="53"/>
      <c r="B388" s="54"/>
      <c r="C388" s="55"/>
      <c r="D388" s="55"/>
      <c r="E388" s="56"/>
      <c r="F388" s="57"/>
      <c r="G388" s="58"/>
      <c r="H388" s="58"/>
      <c r="I388" s="59"/>
      <c r="J388" s="60"/>
      <c r="K388" s="61"/>
      <c r="L388" s="61"/>
      <c r="M388" s="61"/>
      <c r="N388" s="61"/>
      <c r="O388" s="61"/>
      <c r="P388" s="61"/>
      <c r="Q388" s="61"/>
      <c r="R388" s="61"/>
      <c r="S388" s="61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>
      <c r="A389" s="53"/>
      <c r="B389" s="54"/>
      <c r="C389" s="55"/>
      <c r="D389" s="55"/>
      <c r="E389" s="56"/>
      <c r="F389" s="57"/>
      <c r="G389" s="58"/>
      <c r="H389" s="58"/>
      <c r="I389" s="59"/>
      <c r="J389" s="60"/>
      <c r="K389" s="61"/>
      <c r="L389" s="61"/>
      <c r="M389" s="61"/>
      <c r="N389" s="61"/>
      <c r="O389" s="61"/>
      <c r="P389" s="61"/>
      <c r="Q389" s="61"/>
      <c r="R389" s="61"/>
      <c r="S389" s="61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>
      <c r="A390" s="53"/>
      <c r="B390" s="54"/>
      <c r="C390" s="55"/>
      <c r="D390" s="55"/>
      <c r="E390" s="56"/>
      <c r="F390" s="57"/>
      <c r="G390" s="58"/>
      <c r="H390" s="58"/>
      <c r="I390" s="59"/>
      <c r="J390" s="60"/>
      <c r="K390" s="61"/>
      <c r="L390" s="61"/>
      <c r="M390" s="61"/>
      <c r="N390" s="61"/>
      <c r="O390" s="61"/>
      <c r="P390" s="61"/>
      <c r="Q390" s="61"/>
      <c r="R390" s="61"/>
      <c r="S390" s="61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>
      <c r="A391" s="53"/>
      <c r="B391" s="54"/>
      <c r="C391" s="55"/>
      <c r="D391" s="55"/>
      <c r="E391" s="56"/>
      <c r="F391" s="57"/>
      <c r="G391" s="58"/>
      <c r="H391" s="58"/>
      <c r="I391" s="59"/>
      <c r="J391" s="60"/>
      <c r="K391" s="61"/>
      <c r="L391" s="61"/>
      <c r="M391" s="61"/>
      <c r="N391" s="61"/>
      <c r="O391" s="61"/>
      <c r="P391" s="61"/>
      <c r="Q391" s="61"/>
      <c r="R391" s="61"/>
      <c r="S391" s="61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>
      <c r="A392" s="53"/>
      <c r="B392" s="54"/>
      <c r="C392" s="55"/>
      <c r="D392" s="55"/>
      <c r="E392" s="56"/>
      <c r="F392" s="57"/>
      <c r="G392" s="58"/>
      <c r="H392" s="58"/>
      <c r="I392" s="59"/>
      <c r="J392" s="60"/>
      <c r="K392" s="61"/>
      <c r="L392" s="61"/>
      <c r="M392" s="61"/>
      <c r="N392" s="61"/>
      <c r="O392" s="61"/>
      <c r="P392" s="61"/>
      <c r="Q392" s="61"/>
      <c r="R392" s="61"/>
      <c r="S392" s="61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>
      <c r="A393" s="53"/>
      <c r="B393" s="54"/>
      <c r="C393" s="55"/>
      <c r="D393" s="55"/>
      <c r="E393" s="56"/>
      <c r="F393" s="57"/>
      <c r="G393" s="58"/>
      <c r="H393" s="58"/>
      <c r="I393" s="59"/>
      <c r="J393" s="60"/>
      <c r="K393" s="61"/>
      <c r="L393" s="61"/>
      <c r="M393" s="61"/>
      <c r="N393" s="61"/>
      <c r="O393" s="61"/>
      <c r="P393" s="61"/>
      <c r="Q393" s="61"/>
      <c r="R393" s="61"/>
      <c r="S393" s="61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>
      <c r="A394" s="53"/>
      <c r="B394" s="54"/>
      <c r="C394" s="55"/>
      <c r="D394" s="55"/>
      <c r="E394" s="56"/>
      <c r="F394" s="57"/>
      <c r="G394" s="58"/>
      <c r="H394" s="58"/>
      <c r="I394" s="59"/>
      <c r="J394" s="60"/>
      <c r="K394" s="61"/>
      <c r="L394" s="61"/>
      <c r="M394" s="61"/>
      <c r="N394" s="61"/>
      <c r="O394" s="61"/>
      <c r="P394" s="61"/>
      <c r="Q394" s="61"/>
      <c r="R394" s="61"/>
      <c r="S394" s="61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>
      <c r="A395" s="53"/>
      <c r="B395" s="54"/>
      <c r="C395" s="55"/>
      <c r="D395" s="55"/>
      <c r="E395" s="56"/>
      <c r="F395" s="57"/>
      <c r="G395" s="58"/>
      <c r="H395" s="58"/>
      <c r="I395" s="59"/>
      <c r="J395" s="60"/>
      <c r="K395" s="61"/>
      <c r="L395" s="61"/>
      <c r="M395" s="61"/>
      <c r="N395" s="61"/>
      <c r="O395" s="61"/>
      <c r="P395" s="61"/>
      <c r="Q395" s="61"/>
      <c r="R395" s="61"/>
      <c r="S395" s="61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>
      <c r="A396" s="53"/>
      <c r="B396" s="54"/>
      <c r="C396" s="55"/>
      <c r="D396" s="55"/>
      <c r="E396" s="56"/>
      <c r="F396" s="57"/>
      <c r="G396" s="58"/>
      <c r="H396" s="58"/>
      <c r="I396" s="59"/>
      <c r="J396" s="60"/>
      <c r="K396" s="61"/>
      <c r="L396" s="61"/>
      <c r="M396" s="61"/>
      <c r="N396" s="61"/>
      <c r="O396" s="61"/>
      <c r="P396" s="61"/>
      <c r="Q396" s="61"/>
      <c r="R396" s="61"/>
      <c r="S396" s="61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>
      <c r="A397" s="53"/>
      <c r="B397" s="54"/>
      <c r="C397" s="55"/>
      <c r="D397" s="55"/>
      <c r="E397" s="56"/>
      <c r="F397" s="57"/>
      <c r="G397" s="58"/>
      <c r="H397" s="58"/>
      <c r="I397" s="59"/>
      <c r="J397" s="60"/>
      <c r="K397" s="61"/>
      <c r="L397" s="61"/>
      <c r="M397" s="61"/>
      <c r="N397" s="61"/>
      <c r="O397" s="61"/>
      <c r="P397" s="61"/>
      <c r="Q397" s="61"/>
      <c r="R397" s="61"/>
      <c r="S397" s="61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>
      <c r="A398" s="53"/>
      <c r="B398" s="54"/>
      <c r="C398" s="55"/>
      <c r="D398" s="55"/>
      <c r="E398" s="56"/>
      <c r="F398" s="57"/>
      <c r="G398" s="58"/>
      <c r="H398" s="58"/>
      <c r="I398" s="59"/>
      <c r="J398" s="60"/>
      <c r="K398" s="61"/>
      <c r="L398" s="61"/>
      <c r="M398" s="61"/>
      <c r="N398" s="61"/>
      <c r="O398" s="61"/>
      <c r="P398" s="61"/>
      <c r="Q398" s="61"/>
      <c r="R398" s="61"/>
      <c r="S398" s="61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>
      <c r="A399" s="53"/>
      <c r="B399" s="54"/>
      <c r="C399" s="55"/>
      <c r="D399" s="55"/>
      <c r="E399" s="56"/>
      <c r="F399" s="57"/>
      <c r="G399" s="58"/>
      <c r="H399" s="58"/>
      <c r="I399" s="59"/>
      <c r="J399" s="60"/>
      <c r="K399" s="61"/>
      <c r="L399" s="61"/>
      <c r="M399" s="61"/>
      <c r="N399" s="61"/>
      <c r="O399" s="61"/>
      <c r="P399" s="61"/>
      <c r="Q399" s="61"/>
      <c r="R399" s="61"/>
      <c r="S399" s="61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>
      <c r="A400" s="53"/>
      <c r="B400" s="54"/>
      <c r="C400" s="55"/>
      <c r="D400" s="55"/>
      <c r="E400" s="56"/>
      <c r="F400" s="57"/>
      <c r="G400" s="58"/>
      <c r="H400" s="58"/>
      <c r="I400" s="59"/>
      <c r="J400" s="60"/>
      <c r="K400" s="61"/>
      <c r="L400" s="61"/>
      <c r="M400" s="61"/>
      <c r="N400" s="61"/>
      <c r="O400" s="61"/>
      <c r="P400" s="61"/>
      <c r="Q400" s="61"/>
      <c r="R400" s="61"/>
      <c r="S400" s="61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>
      <c r="A401" s="53"/>
      <c r="B401" s="54"/>
      <c r="C401" s="55"/>
      <c r="D401" s="55"/>
      <c r="E401" s="56"/>
      <c r="F401" s="57"/>
      <c r="G401" s="58"/>
      <c r="H401" s="58"/>
      <c r="I401" s="59"/>
      <c r="J401" s="60"/>
      <c r="K401" s="61"/>
      <c r="L401" s="61"/>
      <c r="M401" s="61"/>
      <c r="N401" s="61"/>
      <c r="O401" s="61"/>
      <c r="P401" s="61"/>
      <c r="Q401" s="61"/>
      <c r="R401" s="61"/>
      <c r="S401" s="61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>
      <c r="A402" s="53"/>
      <c r="B402" s="54"/>
      <c r="C402" s="55"/>
      <c r="D402" s="55"/>
      <c r="E402" s="56"/>
      <c r="F402" s="57"/>
      <c r="G402" s="58"/>
      <c r="H402" s="58"/>
      <c r="I402" s="59"/>
      <c r="J402" s="60"/>
      <c r="K402" s="61"/>
      <c r="L402" s="61"/>
      <c r="M402" s="61"/>
      <c r="N402" s="61"/>
      <c r="O402" s="61"/>
      <c r="P402" s="61"/>
      <c r="Q402" s="61"/>
      <c r="R402" s="61"/>
      <c r="S402" s="61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>
      <c r="A403" s="53"/>
      <c r="B403" s="54"/>
      <c r="C403" s="55"/>
      <c r="D403" s="55"/>
      <c r="E403" s="56"/>
      <c r="F403" s="57"/>
      <c r="G403" s="58"/>
      <c r="H403" s="58"/>
      <c r="I403" s="59"/>
      <c r="J403" s="60"/>
      <c r="K403" s="61"/>
      <c r="L403" s="61"/>
      <c r="M403" s="61"/>
      <c r="N403" s="61"/>
      <c r="O403" s="61"/>
      <c r="P403" s="61"/>
      <c r="Q403" s="61"/>
      <c r="R403" s="61"/>
      <c r="S403" s="61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>
      <c r="A404" s="53"/>
      <c r="B404" s="54"/>
      <c r="C404" s="55"/>
      <c r="D404" s="55"/>
      <c r="E404" s="56"/>
      <c r="F404" s="57"/>
      <c r="G404" s="58"/>
      <c r="H404" s="58"/>
      <c r="I404" s="59"/>
      <c r="J404" s="60"/>
      <c r="K404" s="61"/>
      <c r="L404" s="61"/>
      <c r="M404" s="61"/>
      <c r="N404" s="61"/>
      <c r="O404" s="61"/>
      <c r="P404" s="61"/>
      <c r="Q404" s="61"/>
      <c r="R404" s="61"/>
      <c r="S404" s="61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>
      <c r="A405" s="53"/>
      <c r="B405" s="54"/>
      <c r="C405" s="55"/>
      <c r="D405" s="55"/>
      <c r="E405" s="56"/>
      <c r="F405" s="57"/>
      <c r="G405" s="58"/>
      <c r="H405" s="58"/>
      <c r="I405" s="59"/>
      <c r="J405" s="60"/>
      <c r="K405" s="61"/>
      <c r="L405" s="61"/>
      <c r="M405" s="61"/>
      <c r="N405" s="61"/>
      <c r="O405" s="61"/>
      <c r="P405" s="61"/>
      <c r="Q405" s="61"/>
      <c r="R405" s="61"/>
      <c r="S405" s="61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>
      <c r="A406" s="53"/>
      <c r="B406" s="54"/>
      <c r="C406" s="55"/>
      <c r="D406" s="55"/>
      <c r="E406" s="56"/>
      <c r="F406" s="57"/>
      <c r="G406" s="58"/>
      <c r="H406" s="58"/>
      <c r="I406" s="59"/>
      <c r="J406" s="60"/>
      <c r="K406" s="61"/>
      <c r="L406" s="61"/>
      <c r="M406" s="61"/>
      <c r="N406" s="61"/>
      <c r="O406" s="61"/>
      <c r="P406" s="61"/>
      <c r="Q406" s="61"/>
      <c r="R406" s="61"/>
      <c r="S406" s="61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>
      <c r="A407" s="53"/>
      <c r="B407" s="54"/>
      <c r="C407" s="55"/>
      <c r="D407" s="55"/>
      <c r="E407" s="56"/>
      <c r="F407" s="57"/>
      <c r="G407" s="58"/>
      <c r="H407" s="58"/>
      <c r="I407" s="59"/>
      <c r="J407" s="60"/>
      <c r="K407" s="61"/>
      <c r="L407" s="61"/>
      <c r="M407" s="61"/>
      <c r="N407" s="61"/>
      <c r="O407" s="61"/>
      <c r="P407" s="61"/>
      <c r="Q407" s="61"/>
      <c r="R407" s="61"/>
      <c r="S407" s="61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>
      <c r="A408" s="53"/>
      <c r="B408" s="54"/>
      <c r="C408" s="55"/>
      <c r="D408" s="55"/>
      <c r="E408" s="56"/>
      <c r="F408" s="57"/>
      <c r="G408" s="58"/>
      <c r="H408" s="58"/>
      <c r="I408" s="59"/>
      <c r="J408" s="60"/>
      <c r="K408" s="61"/>
      <c r="L408" s="61"/>
      <c r="M408" s="61"/>
      <c r="N408" s="61"/>
      <c r="O408" s="61"/>
      <c r="P408" s="61"/>
      <c r="Q408" s="61"/>
      <c r="R408" s="61"/>
      <c r="S408" s="61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>
      <c r="A409" s="53"/>
      <c r="B409" s="54"/>
      <c r="C409" s="55"/>
      <c r="D409" s="55"/>
      <c r="E409" s="56"/>
      <c r="F409" s="57"/>
      <c r="G409" s="58"/>
      <c r="H409" s="58"/>
      <c r="I409" s="59"/>
      <c r="J409" s="60"/>
      <c r="K409" s="61"/>
      <c r="L409" s="61"/>
      <c r="M409" s="61"/>
      <c r="N409" s="61"/>
      <c r="O409" s="61"/>
      <c r="P409" s="61"/>
      <c r="Q409" s="61"/>
      <c r="R409" s="61"/>
      <c r="S409" s="61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>
      <c r="A410" s="53"/>
      <c r="B410" s="54"/>
      <c r="C410" s="55"/>
      <c r="D410" s="55"/>
      <c r="E410" s="56"/>
      <c r="F410" s="57"/>
      <c r="G410" s="58"/>
      <c r="H410" s="58"/>
      <c r="I410" s="59"/>
      <c r="J410" s="60"/>
      <c r="K410" s="61"/>
      <c r="L410" s="61"/>
      <c r="M410" s="61"/>
      <c r="N410" s="61"/>
      <c r="O410" s="61"/>
      <c r="P410" s="61"/>
      <c r="Q410" s="61"/>
      <c r="R410" s="61"/>
      <c r="S410" s="61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>
      <c r="A411" s="53"/>
      <c r="B411" s="54"/>
      <c r="C411" s="55"/>
      <c r="D411" s="55"/>
      <c r="E411" s="56"/>
      <c r="F411" s="57"/>
      <c r="G411" s="58"/>
      <c r="H411" s="58"/>
      <c r="I411" s="59"/>
      <c r="J411" s="60"/>
      <c r="K411" s="61"/>
      <c r="L411" s="61"/>
      <c r="M411" s="61"/>
      <c r="N411" s="61"/>
      <c r="O411" s="61"/>
      <c r="P411" s="61"/>
      <c r="Q411" s="61"/>
      <c r="R411" s="61"/>
      <c r="S411" s="61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>
      <c r="A412" s="53"/>
      <c r="B412" s="54"/>
      <c r="C412" s="55"/>
      <c r="D412" s="55"/>
      <c r="E412" s="56"/>
      <c r="F412" s="57"/>
      <c r="G412" s="58"/>
      <c r="H412" s="58"/>
      <c r="I412" s="59"/>
      <c r="J412" s="60"/>
      <c r="K412" s="61"/>
      <c r="L412" s="61"/>
      <c r="M412" s="61"/>
      <c r="N412" s="61"/>
      <c r="O412" s="61"/>
      <c r="P412" s="61"/>
      <c r="Q412" s="61"/>
      <c r="R412" s="61"/>
      <c r="S412" s="61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>
      <c r="A413" s="53"/>
      <c r="B413" s="54"/>
      <c r="C413" s="55"/>
      <c r="D413" s="55"/>
      <c r="E413" s="56"/>
      <c r="F413" s="57"/>
      <c r="G413" s="58"/>
      <c r="H413" s="58"/>
      <c r="I413" s="59"/>
      <c r="J413" s="60"/>
      <c r="K413" s="61"/>
      <c r="L413" s="61"/>
      <c r="M413" s="61"/>
      <c r="N413" s="61"/>
      <c r="O413" s="61"/>
      <c r="P413" s="61"/>
      <c r="Q413" s="61"/>
      <c r="R413" s="61"/>
      <c r="S413" s="61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>
      <c r="A414" s="53"/>
      <c r="B414" s="54"/>
      <c r="C414" s="55"/>
      <c r="D414" s="55"/>
      <c r="E414" s="56"/>
      <c r="F414" s="57"/>
      <c r="G414" s="58"/>
      <c r="H414" s="58"/>
      <c r="I414" s="59"/>
      <c r="J414" s="60"/>
      <c r="K414" s="61"/>
      <c r="L414" s="61"/>
      <c r="M414" s="61"/>
      <c r="N414" s="61"/>
      <c r="O414" s="61"/>
      <c r="P414" s="61"/>
      <c r="Q414" s="61"/>
      <c r="R414" s="61"/>
      <c r="S414" s="61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>
      <c r="A415" s="53"/>
      <c r="B415" s="54"/>
      <c r="C415" s="55"/>
      <c r="D415" s="55"/>
      <c r="E415" s="56"/>
      <c r="F415" s="57"/>
      <c r="G415" s="58"/>
      <c r="H415" s="58"/>
      <c r="I415" s="59"/>
      <c r="J415" s="60"/>
      <c r="K415" s="61"/>
      <c r="L415" s="61"/>
      <c r="M415" s="61"/>
      <c r="N415" s="61"/>
      <c r="O415" s="61"/>
      <c r="P415" s="61"/>
      <c r="Q415" s="61"/>
      <c r="R415" s="61"/>
      <c r="S415" s="61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>
      <c r="A416" s="53"/>
      <c r="B416" s="54"/>
      <c r="C416" s="55"/>
      <c r="D416" s="55"/>
      <c r="E416" s="56"/>
      <c r="F416" s="57"/>
      <c r="G416" s="58"/>
      <c r="H416" s="58"/>
      <c r="I416" s="59"/>
      <c r="J416" s="60"/>
      <c r="K416" s="61"/>
      <c r="L416" s="61"/>
      <c r="M416" s="61"/>
      <c r="N416" s="61"/>
      <c r="O416" s="61"/>
      <c r="P416" s="61"/>
      <c r="Q416" s="61"/>
      <c r="R416" s="61"/>
      <c r="S416" s="61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>
      <c r="A417" s="53"/>
      <c r="B417" s="54"/>
      <c r="C417" s="55"/>
      <c r="D417" s="55"/>
      <c r="E417" s="56"/>
      <c r="F417" s="57"/>
      <c r="G417" s="58"/>
      <c r="H417" s="58"/>
      <c r="I417" s="59"/>
      <c r="J417" s="60"/>
      <c r="K417" s="61"/>
      <c r="L417" s="61"/>
      <c r="M417" s="61"/>
      <c r="N417" s="61"/>
      <c r="O417" s="61"/>
      <c r="P417" s="61"/>
      <c r="Q417" s="61"/>
      <c r="R417" s="61"/>
      <c r="S417" s="61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>
      <c r="A418" s="53"/>
      <c r="B418" s="54"/>
      <c r="C418" s="55"/>
      <c r="D418" s="55"/>
      <c r="E418" s="56"/>
      <c r="F418" s="57"/>
      <c r="G418" s="58"/>
      <c r="H418" s="58"/>
      <c r="I418" s="59"/>
      <c r="J418" s="60"/>
      <c r="K418" s="61"/>
      <c r="L418" s="61"/>
      <c r="M418" s="61"/>
      <c r="N418" s="61"/>
      <c r="O418" s="61"/>
      <c r="P418" s="61"/>
      <c r="Q418" s="61"/>
      <c r="R418" s="61"/>
      <c r="S418" s="61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>
      <c r="A419" s="53"/>
      <c r="B419" s="54"/>
      <c r="C419" s="55"/>
      <c r="D419" s="55"/>
      <c r="E419" s="56"/>
      <c r="F419" s="57"/>
      <c r="G419" s="58"/>
      <c r="H419" s="58"/>
      <c r="I419" s="59"/>
      <c r="J419" s="60"/>
      <c r="K419" s="61"/>
      <c r="L419" s="61"/>
      <c r="M419" s="61"/>
      <c r="N419" s="61"/>
      <c r="O419" s="61"/>
      <c r="P419" s="61"/>
      <c r="Q419" s="61"/>
      <c r="R419" s="61"/>
      <c r="S419" s="61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>
      <c r="A420" s="53"/>
      <c r="B420" s="54"/>
      <c r="C420" s="55"/>
      <c r="D420" s="55"/>
      <c r="E420" s="56"/>
      <c r="F420" s="57"/>
      <c r="G420" s="58"/>
      <c r="H420" s="58"/>
      <c r="I420" s="59"/>
      <c r="J420" s="60"/>
      <c r="K420" s="61"/>
      <c r="L420" s="61"/>
      <c r="M420" s="61"/>
      <c r="N420" s="61"/>
      <c r="O420" s="61"/>
      <c r="P420" s="61"/>
      <c r="Q420" s="61"/>
      <c r="R420" s="61"/>
      <c r="S420" s="61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>
      <c r="A421" s="53"/>
      <c r="B421" s="54"/>
      <c r="C421" s="55"/>
      <c r="D421" s="55"/>
      <c r="E421" s="56"/>
      <c r="F421" s="57"/>
      <c r="G421" s="58"/>
      <c r="H421" s="58"/>
      <c r="I421" s="59"/>
      <c r="J421" s="60"/>
      <c r="K421" s="61"/>
      <c r="L421" s="61"/>
      <c r="M421" s="61"/>
      <c r="N421" s="61"/>
      <c r="O421" s="61"/>
      <c r="P421" s="61"/>
      <c r="Q421" s="61"/>
      <c r="R421" s="61"/>
      <c r="S421" s="61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>
      <c r="A422" s="53"/>
      <c r="B422" s="54"/>
      <c r="C422" s="55"/>
      <c r="D422" s="55"/>
      <c r="E422" s="56"/>
      <c r="F422" s="57"/>
      <c r="G422" s="58"/>
      <c r="H422" s="58"/>
      <c r="I422" s="59"/>
      <c r="J422" s="60"/>
      <c r="K422" s="61"/>
      <c r="L422" s="61"/>
      <c r="M422" s="61"/>
      <c r="N422" s="61"/>
      <c r="O422" s="61"/>
      <c r="P422" s="61"/>
      <c r="Q422" s="61"/>
      <c r="R422" s="61"/>
      <c r="S422" s="61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>
      <c r="A423" s="53"/>
      <c r="B423" s="54"/>
      <c r="C423" s="55"/>
      <c r="D423" s="55"/>
      <c r="E423" s="56"/>
      <c r="F423" s="57"/>
      <c r="G423" s="58"/>
      <c r="H423" s="58"/>
      <c r="I423" s="59"/>
      <c r="J423" s="60"/>
      <c r="K423" s="61"/>
      <c r="L423" s="61"/>
      <c r="M423" s="61"/>
      <c r="N423" s="61"/>
      <c r="O423" s="61"/>
      <c r="P423" s="61"/>
      <c r="Q423" s="61"/>
      <c r="R423" s="61"/>
      <c r="S423" s="61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>
      <c r="A424" s="53"/>
      <c r="B424" s="54"/>
      <c r="C424" s="55"/>
      <c r="D424" s="55"/>
      <c r="E424" s="56"/>
      <c r="F424" s="57"/>
      <c r="G424" s="58"/>
      <c r="H424" s="58"/>
      <c r="I424" s="59"/>
      <c r="J424" s="60"/>
      <c r="K424" s="61"/>
      <c r="L424" s="61"/>
      <c r="M424" s="61"/>
      <c r="N424" s="61"/>
      <c r="O424" s="61"/>
      <c r="P424" s="61"/>
      <c r="Q424" s="61"/>
      <c r="R424" s="61"/>
      <c r="S424" s="61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>
      <c r="A425" s="53"/>
      <c r="B425" s="54"/>
      <c r="C425" s="55"/>
      <c r="D425" s="55"/>
      <c r="E425" s="56"/>
      <c r="F425" s="57"/>
      <c r="G425" s="58"/>
      <c r="H425" s="58"/>
      <c r="I425" s="59"/>
      <c r="J425" s="60"/>
      <c r="K425" s="61"/>
      <c r="L425" s="61"/>
      <c r="M425" s="61"/>
      <c r="N425" s="61"/>
      <c r="O425" s="61"/>
      <c r="P425" s="61"/>
      <c r="Q425" s="61"/>
      <c r="R425" s="61"/>
      <c r="S425" s="61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>
      <c r="A426" s="53"/>
      <c r="B426" s="54"/>
      <c r="C426" s="55"/>
      <c r="D426" s="55"/>
      <c r="E426" s="56"/>
      <c r="F426" s="57"/>
      <c r="G426" s="58"/>
      <c r="H426" s="58"/>
      <c r="I426" s="59"/>
      <c r="J426" s="60"/>
      <c r="K426" s="61"/>
      <c r="L426" s="61"/>
      <c r="M426" s="61"/>
      <c r="N426" s="61"/>
      <c r="O426" s="61"/>
      <c r="P426" s="61"/>
      <c r="Q426" s="61"/>
      <c r="R426" s="61"/>
      <c r="S426" s="61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>
      <c r="A427" s="53"/>
      <c r="B427" s="54"/>
      <c r="C427" s="55"/>
      <c r="D427" s="55"/>
      <c r="E427" s="56"/>
      <c r="F427" s="57"/>
      <c r="G427" s="58"/>
      <c r="H427" s="58"/>
      <c r="I427" s="59"/>
      <c r="J427" s="60"/>
      <c r="K427" s="61"/>
      <c r="L427" s="61"/>
      <c r="M427" s="61"/>
      <c r="N427" s="61"/>
      <c r="O427" s="61"/>
      <c r="P427" s="61"/>
      <c r="Q427" s="61"/>
      <c r="R427" s="61"/>
      <c r="S427" s="61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>
      <c r="A428" s="53"/>
      <c r="B428" s="54"/>
      <c r="C428" s="55"/>
      <c r="D428" s="55"/>
      <c r="E428" s="56"/>
      <c r="F428" s="57"/>
      <c r="G428" s="58"/>
      <c r="H428" s="58"/>
      <c r="I428" s="59"/>
      <c r="J428" s="60"/>
      <c r="K428" s="61"/>
      <c r="L428" s="61"/>
      <c r="M428" s="61"/>
      <c r="N428" s="61"/>
      <c r="O428" s="61"/>
      <c r="P428" s="61"/>
      <c r="Q428" s="61"/>
      <c r="R428" s="61"/>
      <c r="S428" s="61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>
      <c r="A429" s="53"/>
      <c r="B429" s="54"/>
      <c r="C429" s="55"/>
      <c r="D429" s="55"/>
      <c r="E429" s="56"/>
      <c r="F429" s="57"/>
      <c r="G429" s="58"/>
      <c r="H429" s="58"/>
      <c r="I429" s="59"/>
      <c r="J429" s="60"/>
      <c r="K429" s="61"/>
      <c r="L429" s="61"/>
      <c r="M429" s="61"/>
      <c r="N429" s="61"/>
      <c r="O429" s="61"/>
      <c r="P429" s="61"/>
      <c r="Q429" s="61"/>
      <c r="R429" s="61"/>
      <c r="S429" s="61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>
      <c r="A430" s="53"/>
      <c r="B430" s="54"/>
      <c r="C430" s="55"/>
      <c r="D430" s="55"/>
      <c r="E430" s="56"/>
      <c r="F430" s="57"/>
      <c r="G430" s="58"/>
      <c r="H430" s="58"/>
      <c r="I430" s="59"/>
      <c r="J430" s="60"/>
      <c r="K430" s="61"/>
      <c r="L430" s="61"/>
      <c r="M430" s="61"/>
      <c r="N430" s="61"/>
      <c r="O430" s="61"/>
      <c r="P430" s="61"/>
      <c r="Q430" s="61"/>
      <c r="R430" s="61"/>
      <c r="S430" s="61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>
      <c r="A431" s="53"/>
      <c r="B431" s="54"/>
      <c r="C431" s="55"/>
      <c r="D431" s="55"/>
      <c r="E431" s="56"/>
      <c r="F431" s="57"/>
      <c r="G431" s="58"/>
      <c r="H431" s="58"/>
      <c r="I431" s="59"/>
      <c r="J431" s="60"/>
      <c r="K431" s="61"/>
      <c r="L431" s="61"/>
      <c r="M431" s="61"/>
      <c r="N431" s="61"/>
      <c r="O431" s="61"/>
      <c r="P431" s="61"/>
      <c r="Q431" s="61"/>
      <c r="R431" s="61"/>
      <c r="S431" s="61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>
      <c r="A432" s="53"/>
      <c r="B432" s="54"/>
      <c r="C432" s="55"/>
      <c r="D432" s="55"/>
      <c r="E432" s="56"/>
      <c r="F432" s="57"/>
      <c r="G432" s="58"/>
      <c r="H432" s="58"/>
      <c r="I432" s="59"/>
      <c r="J432" s="60"/>
      <c r="K432" s="61"/>
      <c r="L432" s="61"/>
      <c r="M432" s="61"/>
      <c r="N432" s="61"/>
      <c r="O432" s="61"/>
      <c r="P432" s="61"/>
      <c r="Q432" s="61"/>
      <c r="R432" s="61"/>
      <c r="S432" s="61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>
      <c r="A433" s="53"/>
      <c r="B433" s="54"/>
      <c r="C433" s="55"/>
      <c r="D433" s="55"/>
      <c r="E433" s="56"/>
      <c r="F433" s="57"/>
      <c r="G433" s="58"/>
      <c r="H433" s="58"/>
      <c r="I433" s="59"/>
      <c r="J433" s="60"/>
      <c r="K433" s="61"/>
      <c r="L433" s="61"/>
      <c r="M433" s="61"/>
      <c r="N433" s="61"/>
      <c r="O433" s="61"/>
      <c r="P433" s="61"/>
      <c r="Q433" s="61"/>
      <c r="R433" s="61"/>
      <c r="S433" s="61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>
      <c r="A434" s="53"/>
      <c r="B434" s="54"/>
      <c r="C434" s="55"/>
      <c r="D434" s="55"/>
      <c r="E434" s="56"/>
      <c r="F434" s="57"/>
      <c r="G434" s="58"/>
      <c r="H434" s="58"/>
      <c r="I434" s="59"/>
      <c r="J434" s="60"/>
      <c r="K434" s="61"/>
      <c r="L434" s="61"/>
      <c r="M434" s="61"/>
      <c r="N434" s="61"/>
      <c r="O434" s="61"/>
      <c r="P434" s="61"/>
      <c r="Q434" s="61"/>
      <c r="R434" s="61"/>
      <c r="S434" s="61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>
      <c r="A435" s="53"/>
      <c r="B435" s="54"/>
      <c r="C435" s="55"/>
      <c r="D435" s="55"/>
      <c r="E435" s="56"/>
      <c r="F435" s="57"/>
      <c r="G435" s="58"/>
      <c r="H435" s="58"/>
      <c r="I435" s="59"/>
      <c r="J435" s="60"/>
      <c r="K435" s="61"/>
      <c r="L435" s="61"/>
      <c r="M435" s="61"/>
      <c r="N435" s="61"/>
      <c r="O435" s="61"/>
      <c r="P435" s="61"/>
      <c r="Q435" s="61"/>
      <c r="R435" s="61"/>
      <c r="S435" s="61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>
      <c r="A436" s="53"/>
      <c r="B436" s="54"/>
      <c r="C436" s="55"/>
      <c r="D436" s="55"/>
      <c r="E436" s="56"/>
      <c r="F436" s="57"/>
      <c r="G436" s="58"/>
      <c r="H436" s="58"/>
      <c r="I436" s="59"/>
      <c r="J436" s="60"/>
      <c r="K436" s="61"/>
      <c r="L436" s="61"/>
      <c r="M436" s="61"/>
      <c r="N436" s="61"/>
      <c r="O436" s="61"/>
      <c r="P436" s="61"/>
      <c r="Q436" s="61"/>
      <c r="R436" s="61"/>
      <c r="S436" s="61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>
      <c r="A437" s="53"/>
      <c r="B437" s="54"/>
      <c r="C437" s="55"/>
      <c r="D437" s="55"/>
      <c r="E437" s="56"/>
      <c r="F437" s="57"/>
      <c r="G437" s="58"/>
      <c r="H437" s="58"/>
      <c r="I437" s="59"/>
      <c r="J437" s="60"/>
      <c r="K437" s="61"/>
      <c r="L437" s="61"/>
      <c r="M437" s="61"/>
      <c r="N437" s="61"/>
      <c r="O437" s="61"/>
      <c r="P437" s="61"/>
      <c r="Q437" s="61"/>
      <c r="R437" s="61"/>
      <c r="S437" s="61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>
      <c r="A438" s="53"/>
      <c r="B438" s="54"/>
      <c r="C438" s="55"/>
      <c r="D438" s="55"/>
      <c r="E438" s="56"/>
      <c r="F438" s="57"/>
      <c r="G438" s="58"/>
      <c r="H438" s="58"/>
      <c r="I438" s="59"/>
      <c r="J438" s="60"/>
      <c r="K438" s="61"/>
      <c r="L438" s="61"/>
      <c r="M438" s="61"/>
      <c r="N438" s="61"/>
      <c r="O438" s="61"/>
      <c r="P438" s="61"/>
      <c r="Q438" s="61"/>
      <c r="R438" s="61"/>
      <c r="S438" s="61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>
      <c r="A439" s="53"/>
      <c r="B439" s="54"/>
      <c r="C439" s="55"/>
      <c r="D439" s="55"/>
      <c r="E439" s="56"/>
      <c r="F439" s="57"/>
      <c r="G439" s="58"/>
      <c r="H439" s="58"/>
      <c r="I439" s="59"/>
      <c r="J439" s="60"/>
      <c r="K439" s="61"/>
      <c r="L439" s="61"/>
      <c r="M439" s="61"/>
      <c r="N439" s="61"/>
      <c r="O439" s="61"/>
      <c r="P439" s="61"/>
      <c r="Q439" s="61"/>
      <c r="R439" s="61"/>
      <c r="S439" s="61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>
      <c r="A440" s="53"/>
      <c r="B440" s="54"/>
      <c r="C440" s="55"/>
      <c r="D440" s="55"/>
      <c r="E440" s="56"/>
      <c r="F440" s="57"/>
      <c r="G440" s="58"/>
      <c r="H440" s="58"/>
      <c r="I440" s="59"/>
      <c r="J440" s="60"/>
      <c r="K440" s="61"/>
      <c r="L440" s="61"/>
      <c r="M440" s="61"/>
      <c r="N440" s="61"/>
      <c r="O440" s="61"/>
      <c r="P440" s="61"/>
      <c r="Q440" s="61"/>
      <c r="R440" s="61"/>
      <c r="S440" s="61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>
      <c r="A441" s="53"/>
      <c r="B441" s="54"/>
      <c r="C441" s="55"/>
      <c r="D441" s="55"/>
      <c r="E441" s="56"/>
      <c r="F441" s="57"/>
      <c r="G441" s="58"/>
      <c r="H441" s="58"/>
      <c r="I441" s="59"/>
      <c r="J441" s="60"/>
      <c r="K441" s="61"/>
      <c r="L441" s="61"/>
      <c r="M441" s="61"/>
      <c r="N441" s="61"/>
      <c r="O441" s="61"/>
      <c r="P441" s="61"/>
      <c r="Q441" s="61"/>
      <c r="R441" s="61"/>
      <c r="S441" s="61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>
      <c r="A442" s="53"/>
      <c r="B442" s="54"/>
      <c r="C442" s="55"/>
      <c r="D442" s="55"/>
      <c r="E442" s="56"/>
      <c r="F442" s="57"/>
      <c r="G442" s="58"/>
      <c r="H442" s="58"/>
      <c r="I442" s="59"/>
      <c r="J442" s="60"/>
      <c r="K442" s="61"/>
      <c r="L442" s="61"/>
      <c r="M442" s="61"/>
      <c r="N442" s="61"/>
      <c r="O442" s="61"/>
      <c r="P442" s="61"/>
      <c r="Q442" s="61"/>
      <c r="R442" s="61"/>
      <c r="S442" s="61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>
      <c r="A443" s="53"/>
      <c r="B443" s="54"/>
      <c r="C443" s="55"/>
      <c r="D443" s="55"/>
      <c r="E443" s="56"/>
      <c r="F443" s="57"/>
      <c r="G443" s="58"/>
      <c r="H443" s="58"/>
      <c r="I443" s="59"/>
      <c r="J443" s="60"/>
      <c r="K443" s="61"/>
      <c r="L443" s="61"/>
      <c r="M443" s="61"/>
      <c r="N443" s="61"/>
      <c r="O443" s="61"/>
      <c r="P443" s="61"/>
      <c r="Q443" s="61"/>
      <c r="R443" s="61"/>
      <c r="S443" s="61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>
      <c r="A444" s="53"/>
      <c r="B444" s="54"/>
      <c r="C444" s="55"/>
      <c r="D444" s="55"/>
      <c r="E444" s="56"/>
      <c r="F444" s="57"/>
      <c r="G444" s="58"/>
      <c r="H444" s="58"/>
      <c r="I444" s="59"/>
      <c r="J444" s="60"/>
      <c r="K444" s="61"/>
      <c r="L444" s="61"/>
      <c r="M444" s="61"/>
      <c r="N444" s="61"/>
      <c r="O444" s="61"/>
      <c r="P444" s="61"/>
      <c r="Q444" s="61"/>
      <c r="R444" s="61"/>
      <c r="S444" s="61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>
      <c r="A445" s="53"/>
      <c r="B445" s="54"/>
      <c r="C445" s="55"/>
      <c r="D445" s="55"/>
      <c r="E445" s="56"/>
      <c r="F445" s="57"/>
      <c r="G445" s="58"/>
      <c r="H445" s="58"/>
      <c r="I445" s="59"/>
      <c r="J445" s="60"/>
      <c r="K445" s="61"/>
      <c r="L445" s="61"/>
      <c r="M445" s="61"/>
      <c r="N445" s="61"/>
      <c r="O445" s="61"/>
      <c r="P445" s="61"/>
      <c r="Q445" s="61"/>
      <c r="R445" s="61"/>
      <c r="S445" s="61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>
      <c r="A446" s="53"/>
      <c r="B446" s="54"/>
      <c r="C446" s="55"/>
      <c r="D446" s="55"/>
      <c r="E446" s="56"/>
      <c r="F446" s="57"/>
      <c r="G446" s="58"/>
      <c r="H446" s="58"/>
      <c r="I446" s="59"/>
      <c r="J446" s="60"/>
      <c r="K446" s="61"/>
      <c r="L446" s="61"/>
      <c r="M446" s="61"/>
      <c r="N446" s="61"/>
      <c r="O446" s="61"/>
      <c r="P446" s="61"/>
      <c r="Q446" s="61"/>
      <c r="R446" s="61"/>
      <c r="S446" s="61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>
      <c r="A447" s="53"/>
      <c r="B447" s="54"/>
      <c r="C447" s="55"/>
      <c r="D447" s="55"/>
      <c r="E447" s="56"/>
      <c r="F447" s="57"/>
      <c r="G447" s="58"/>
      <c r="H447" s="58"/>
      <c r="I447" s="59"/>
      <c r="J447" s="60"/>
      <c r="K447" s="61"/>
      <c r="L447" s="61"/>
      <c r="M447" s="61"/>
      <c r="N447" s="61"/>
      <c r="O447" s="61"/>
      <c r="P447" s="61"/>
      <c r="Q447" s="61"/>
      <c r="R447" s="61"/>
      <c r="S447" s="61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>
      <c r="A448" s="53"/>
      <c r="B448" s="54"/>
      <c r="C448" s="55"/>
      <c r="D448" s="55"/>
      <c r="E448" s="56"/>
      <c r="F448" s="57"/>
      <c r="G448" s="58"/>
      <c r="H448" s="58"/>
      <c r="I448" s="59"/>
      <c r="J448" s="60"/>
      <c r="K448" s="61"/>
      <c r="L448" s="61"/>
      <c r="M448" s="61"/>
      <c r="N448" s="61"/>
      <c r="O448" s="61"/>
      <c r="P448" s="61"/>
      <c r="Q448" s="61"/>
      <c r="R448" s="61"/>
      <c r="S448" s="61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>
      <c r="A449" s="53"/>
      <c r="B449" s="54"/>
      <c r="C449" s="55"/>
      <c r="D449" s="55"/>
      <c r="E449" s="56"/>
      <c r="F449" s="57"/>
      <c r="G449" s="58"/>
      <c r="H449" s="58"/>
      <c r="I449" s="59"/>
      <c r="J449" s="60"/>
      <c r="K449" s="61"/>
      <c r="L449" s="61"/>
      <c r="M449" s="61"/>
      <c r="N449" s="61"/>
      <c r="O449" s="61"/>
      <c r="P449" s="61"/>
      <c r="Q449" s="61"/>
      <c r="R449" s="61"/>
      <c r="S449" s="61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>
      <c r="A450" s="53"/>
      <c r="B450" s="54"/>
      <c r="C450" s="55"/>
      <c r="D450" s="55"/>
      <c r="E450" s="56"/>
      <c r="F450" s="57"/>
      <c r="G450" s="58"/>
      <c r="H450" s="58"/>
      <c r="I450" s="59"/>
      <c r="J450" s="60"/>
      <c r="K450" s="61"/>
      <c r="L450" s="61"/>
      <c r="M450" s="61"/>
      <c r="N450" s="61"/>
      <c r="O450" s="61"/>
      <c r="P450" s="61"/>
      <c r="Q450" s="61"/>
      <c r="R450" s="61"/>
      <c r="S450" s="61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>
      <c r="A451" s="53"/>
      <c r="B451" s="54"/>
      <c r="C451" s="55"/>
      <c r="D451" s="55"/>
      <c r="E451" s="56"/>
      <c r="F451" s="57"/>
      <c r="G451" s="58"/>
      <c r="H451" s="58"/>
      <c r="I451" s="59"/>
      <c r="J451" s="60"/>
      <c r="K451" s="61"/>
      <c r="L451" s="61"/>
      <c r="M451" s="61"/>
      <c r="N451" s="61"/>
      <c r="O451" s="61"/>
      <c r="P451" s="61"/>
      <c r="Q451" s="61"/>
      <c r="R451" s="61"/>
      <c r="S451" s="61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>
      <c r="A452" s="53"/>
      <c r="B452" s="54"/>
      <c r="C452" s="55"/>
      <c r="D452" s="55"/>
      <c r="E452" s="56"/>
      <c r="F452" s="57"/>
      <c r="G452" s="58"/>
      <c r="H452" s="58"/>
      <c r="I452" s="59"/>
      <c r="J452" s="60"/>
      <c r="K452" s="61"/>
      <c r="L452" s="61"/>
      <c r="M452" s="61"/>
      <c r="N452" s="61"/>
      <c r="O452" s="61"/>
      <c r="P452" s="61"/>
      <c r="Q452" s="61"/>
      <c r="R452" s="61"/>
      <c r="S452" s="61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>
      <c r="A453" s="53"/>
      <c r="B453" s="54"/>
      <c r="C453" s="55"/>
      <c r="D453" s="55"/>
      <c r="E453" s="56"/>
      <c r="F453" s="57"/>
      <c r="G453" s="58"/>
      <c r="H453" s="58"/>
      <c r="I453" s="59"/>
      <c r="J453" s="60"/>
      <c r="K453" s="61"/>
      <c r="L453" s="61"/>
      <c r="M453" s="61"/>
      <c r="N453" s="61"/>
      <c r="O453" s="61"/>
      <c r="P453" s="61"/>
      <c r="Q453" s="61"/>
      <c r="R453" s="61"/>
      <c r="S453" s="61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>
      <c r="A454" s="53"/>
      <c r="B454" s="54"/>
      <c r="C454" s="55"/>
      <c r="D454" s="55"/>
      <c r="E454" s="56"/>
      <c r="F454" s="57"/>
      <c r="G454" s="58"/>
      <c r="H454" s="58"/>
      <c r="I454" s="59"/>
      <c r="J454" s="60"/>
      <c r="K454" s="61"/>
      <c r="L454" s="61"/>
      <c r="M454" s="61"/>
      <c r="N454" s="61"/>
      <c r="O454" s="61"/>
      <c r="P454" s="61"/>
      <c r="Q454" s="61"/>
      <c r="R454" s="61"/>
      <c r="S454" s="61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>
      <c r="A455" s="53"/>
      <c r="B455" s="54"/>
      <c r="C455" s="55"/>
      <c r="D455" s="55"/>
      <c r="E455" s="56"/>
      <c r="F455" s="57"/>
      <c r="G455" s="58"/>
      <c r="H455" s="58"/>
      <c r="I455" s="59"/>
      <c r="J455" s="60"/>
      <c r="K455" s="61"/>
      <c r="L455" s="61"/>
      <c r="M455" s="61"/>
      <c r="N455" s="61"/>
      <c r="O455" s="61"/>
      <c r="P455" s="61"/>
      <c r="Q455" s="61"/>
      <c r="R455" s="61"/>
      <c r="S455" s="61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>
      <c r="A456" s="53"/>
      <c r="B456" s="54"/>
      <c r="C456" s="55"/>
      <c r="D456" s="55"/>
      <c r="E456" s="56"/>
      <c r="F456" s="57"/>
      <c r="G456" s="58"/>
      <c r="H456" s="58"/>
      <c r="I456" s="59"/>
      <c r="J456" s="60"/>
      <c r="K456" s="61"/>
      <c r="L456" s="61"/>
      <c r="M456" s="61"/>
      <c r="N456" s="61"/>
      <c r="O456" s="61"/>
      <c r="P456" s="61"/>
      <c r="Q456" s="61"/>
      <c r="R456" s="61"/>
      <c r="S456" s="61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>
      <c r="A457" s="53"/>
      <c r="B457" s="54"/>
      <c r="C457" s="55"/>
      <c r="D457" s="55"/>
      <c r="E457" s="56"/>
      <c r="F457" s="57"/>
      <c r="G457" s="58"/>
      <c r="H457" s="58"/>
      <c r="I457" s="59"/>
      <c r="J457" s="60"/>
      <c r="K457" s="61"/>
      <c r="L457" s="61"/>
      <c r="M457" s="61"/>
      <c r="N457" s="61"/>
      <c r="O457" s="61"/>
      <c r="P457" s="61"/>
      <c r="Q457" s="61"/>
      <c r="R457" s="61"/>
      <c r="S457" s="61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>
      <c r="A458" s="53"/>
      <c r="B458" s="54"/>
      <c r="C458" s="55"/>
      <c r="D458" s="55"/>
      <c r="E458" s="56"/>
      <c r="F458" s="57"/>
      <c r="G458" s="58"/>
      <c r="H458" s="58"/>
      <c r="I458" s="59"/>
      <c r="J458" s="60"/>
      <c r="K458" s="61"/>
      <c r="L458" s="61"/>
      <c r="M458" s="61"/>
      <c r="N458" s="61"/>
      <c r="O458" s="61"/>
      <c r="P458" s="61"/>
      <c r="Q458" s="61"/>
      <c r="R458" s="61"/>
      <c r="S458" s="61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>
      <c r="A459" s="53"/>
      <c r="B459" s="54"/>
      <c r="C459" s="55"/>
      <c r="D459" s="55"/>
      <c r="E459" s="56"/>
      <c r="F459" s="57"/>
      <c r="G459" s="58"/>
      <c r="H459" s="58"/>
      <c r="I459" s="59"/>
      <c r="J459" s="60"/>
      <c r="K459" s="61"/>
      <c r="L459" s="61"/>
      <c r="M459" s="61"/>
      <c r="N459" s="61"/>
      <c r="O459" s="61"/>
      <c r="P459" s="61"/>
      <c r="Q459" s="61"/>
      <c r="R459" s="61"/>
      <c r="S459" s="61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>
      <c r="A460" s="53"/>
      <c r="B460" s="54"/>
      <c r="C460" s="55"/>
      <c r="D460" s="55"/>
      <c r="E460" s="56"/>
      <c r="F460" s="57"/>
      <c r="G460" s="58"/>
      <c r="H460" s="58"/>
      <c r="I460" s="59"/>
      <c r="J460" s="60"/>
      <c r="K460" s="61"/>
      <c r="L460" s="61"/>
      <c r="M460" s="61"/>
      <c r="N460" s="61"/>
      <c r="O460" s="61"/>
      <c r="P460" s="61"/>
      <c r="Q460" s="61"/>
      <c r="R460" s="61"/>
      <c r="S460" s="61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>
      <c r="A461" s="53"/>
      <c r="B461" s="54"/>
      <c r="C461" s="55"/>
      <c r="D461" s="55"/>
      <c r="E461" s="56"/>
      <c r="F461" s="57"/>
      <c r="G461" s="58"/>
      <c r="H461" s="58"/>
      <c r="I461" s="59"/>
      <c r="J461" s="60"/>
      <c r="K461" s="61"/>
      <c r="L461" s="61"/>
      <c r="M461" s="61"/>
      <c r="N461" s="61"/>
      <c r="O461" s="61"/>
      <c r="P461" s="61"/>
      <c r="Q461" s="61"/>
      <c r="R461" s="61"/>
      <c r="S461" s="61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>
      <c r="A462" s="53"/>
      <c r="B462" s="54"/>
      <c r="C462" s="55"/>
      <c r="D462" s="55"/>
      <c r="E462" s="56"/>
      <c r="F462" s="57"/>
      <c r="G462" s="58"/>
      <c r="H462" s="58"/>
      <c r="I462" s="59"/>
      <c r="J462" s="60"/>
      <c r="K462" s="61"/>
      <c r="L462" s="61"/>
      <c r="M462" s="61"/>
      <c r="N462" s="61"/>
      <c r="O462" s="61"/>
      <c r="P462" s="61"/>
      <c r="Q462" s="61"/>
      <c r="R462" s="61"/>
      <c r="S462" s="61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>
      <c r="A463" s="53"/>
      <c r="B463" s="54"/>
      <c r="C463" s="55"/>
      <c r="D463" s="55"/>
      <c r="E463" s="56"/>
      <c r="F463" s="57"/>
      <c r="G463" s="58"/>
      <c r="H463" s="58"/>
      <c r="I463" s="59"/>
      <c r="J463" s="60"/>
      <c r="K463" s="61"/>
      <c r="L463" s="61"/>
      <c r="M463" s="61"/>
      <c r="N463" s="61"/>
      <c r="O463" s="61"/>
      <c r="P463" s="61"/>
      <c r="Q463" s="61"/>
      <c r="R463" s="61"/>
      <c r="S463" s="61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>
      <c r="A464" s="53"/>
      <c r="B464" s="54"/>
      <c r="C464" s="55"/>
      <c r="D464" s="55"/>
      <c r="E464" s="56"/>
      <c r="F464" s="57"/>
      <c r="G464" s="58"/>
      <c r="H464" s="58"/>
      <c r="I464" s="59"/>
      <c r="J464" s="60"/>
      <c r="K464" s="61"/>
      <c r="L464" s="61"/>
      <c r="M464" s="61"/>
      <c r="N464" s="61"/>
      <c r="O464" s="61"/>
      <c r="P464" s="61"/>
      <c r="Q464" s="61"/>
      <c r="R464" s="61"/>
      <c r="S464" s="61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>
      <c r="A465" s="53"/>
      <c r="B465" s="54"/>
      <c r="C465" s="55"/>
      <c r="D465" s="55"/>
      <c r="E465" s="56"/>
      <c r="F465" s="57"/>
      <c r="G465" s="58"/>
      <c r="H465" s="58"/>
      <c r="I465" s="59"/>
      <c r="J465" s="60"/>
      <c r="K465" s="61"/>
      <c r="L465" s="61"/>
      <c r="M465" s="61"/>
      <c r="N465" s="61"/>
      <c r="O465" s="61"/>
      <c r="P465" s="61"/>
      <c r="Q465" s="61"/>
      <c r="R465" s="61"/>
      <c r="S465" s="61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>
      <c r="A466" s="53"/>
      <c r="B466" s="54"/>
      <c r="C466" s="55"/>
      <c r="D466" s="55"/>
      <c r="E466" s="56"/>
      <c r="F466" s="57"/>
      <c r="G466" s="58"/>
      <c r="H466" s="58"/>
      <c r="I466" s="59"/>
      <c r="J466" s="60"/>
      <c r="K466" s="61"/>
      <c r="L466" s="61"/>
      <c r="M466" s="61"/>
      <c r="N466" s="61"/>
      <c r="O466" s="61"/>
      <c r="P466" s="61"/>
      <c r="Q466" s="61"/>
      <c r="R466" s="61"/>
      <c r="S466" s="61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>
      <c r="A467" s="53"/>
      <c r="B467" s="54"/>
      <c r="C467" s="55"/>
      <c r="D467" s="55"/>
      <c r="E467" s="56"/>
      <c r="F467" s="57"/>
      <c r="G467" s="58"/>
      <c r="H467" s="58"/>
      <c r="I467" s="59"/>
      <c r="J467" s="60"/>
      <c r="K467" s="61"/>
      <c r="L467" s="61"/>
      <c r="M467" s="61"/>
      <c r="N467" s="61"/>
      <c r="O467" s="61"/>
      <c r="P467" s="61"/>
      <c r="Q467" s="61"/>
      <c r="R467" s="61"/>
      <c r="S467" s="61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>
      <c r="A468" s="53"/>
      <c r="B468" s="54"/>
      <c r="C468" s="55"/>
      <c r="D468" s="55"/>
      <c r="E468" s="56"/>
      <c r="F468" s="57"/>
      <c r="G468" s="58"/>
      <c r="H468" s="58"/>
      <c r="I468" s="59"/>
      <c r="J468" s="60"/>
      <c r="K468" s="61"/>
      <c r="L468" s="61"/>
      <c r="M468" s="61"/>
      <c r="N468" s="61"/>
      <c r="O468" s="61"/>
      <c r="P468" s="61"/>
      <c r="Q468" s="61"/>
      <c r="R468" s="61"/>
      <c r="S468" s="61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>
      <c r="A469" s="53"/>
      <c r="B469" s="54"/>
      <c r="C469" s="55"/>
      <c r="D469" s="55"/>
      <c r="E469" s="56"/>
      <c r="F469" s="57"/>
      <c r="G469" s="58"/>
      <c r="H469" s="58"/>
      <c r="I469" s="59"/>
      <c r="J469" s="60"/>
      <c r="K469" s="61"/>
      <c r="L469" s="61"/>
      <c r="M469" s="61"/>
      <c r="N469" s="61"/>
      <c r="O469" s="61"/>
      <c r="P469" s="61"/>
      <c r="Q469" s="61"/>
      <c r="R469" s="61"/>
      <c r="S469" s="61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>
      <c r="A470" s="53"/>
      <c r="B470" s="54"/>
      <c r="C470" s="55"/>
      <c r="D470" s="55"/>
      <c r="E470" s="56"/>
      <c r="F470" s="57"/>
      <c r="G470" s="58"/>
      <c r="H470" s="58"/>
      <c r="I470" s="59"/>
      <c r="J470" s="60"/>
      <c r="K470" s="61"/>
      <c r="L470" s="61"/>
      <c r="M470" s="61"/>
      <c r="N470" s="61"/>
      <c r="O470" s="61"/>
      <c r="P470" s="61"/>
      <c r="Q470" s="61"/>
      <c r="R470" s="61"/>
      <c r="S470" s="61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>
      <c r="A471" s="53"/>
      <c r="B471" s="54"/>
      <c r="C471" s="55"/>
      <c r="D471" s="55"/>
      <c r="E471" s="56"/>
      <c r="F471" s="57"/>
      <c r="G471" s="58"/>
      <c r="H471" s="58"/>
      <c r="I471" s="59"/>
      <c r="J471" s="60"/>
      <c r="K471" s="61"/>
      <c r="L471" s="61"/>
      <c r="M471" s="61"/>
      <c r="N471" s="61"/>
      <c r="O471" s="61"/>
      <c r="P471" s="61"/>
      <c r="Q471" s="61"/>
      <c r="R471" s="61"/>
      <c r="S471" s="61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>
      <c r="A472" s="53"/>
      <c r="B472" s="54"/>
      <c r="C472" s="55"/>
      <c r="D472" s="55"/>
      <c r="E472" s="56"/>
      <c r="F472" s="57"/>
      <c r="G472" s="58"/>
      <c r="H472" s="58"/>
      <c r="I472" s="59"/>
      <c r="J472" s="60"/>
      <c r="K472" s="61"/>
      <c r="L472" s="61"/>
      <c r="M472" s="61"/>
      <c r="N472" s="61"/>
      <c r="O472" s="61"/>
      <c r="P472" s="61"/>
      <c r="Q472" s="61"/>
      <c r="R472" s="61"/>
      <c r="S472" s="61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>
      <c r="A473" s="53"/>
      <c r="B473" s="54"/>
      <c r="C473" s="55"/>
      <c r="D473" s="55"/>
      <c r="E473" s="56"/>
      <c r="F473" s="57"/>
      <c r="G473" s="58"/>
      <c r="H473" s="58"/>
      <c r="I473" s="59"/>
      <c r="J473" s="60"/>
      <c r="K473" s="61"/>
      <c r="L473" s="61"/>
      <c r="M473" s="61"/>
      <c r="N473" s="61"/>
      <c r="O473" s="61"/>
      <c r="P473" s="61"/>
      <c r="Q473" s="61"/>
      <c r="R473" s="61"/>
      <c r="S473" s="61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>
      <c r="A474" s="53"/>
      <c r="B474" s="54"/>
      <c r="C474" s="55"/>
      <c r="D474" s="55"/>
      <c r="E474" s="56"/>
      <c r="F474" s="57"/>
      <c r="G474" s="58"/>
      <c r="H474" s="58"/>
      <c r="I474" s="59"/>
      <c r="J474" s="60"/>
      <c r="K474" s="61"/>
      <c r="L474" s="61"/>
      <c r="M474" s="61"/>
      <c r="N474" s="61"/>
      <c r="O474" s="61"/>
      <c r="P474" s="61"/>
      <c r="Q474" s="61"/>
      <c r="R474" s="61"/>
      <c r="S474" s="61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>
      <c r="A475" s="53"/>
      <c r="B475" s="54"/>
      <c r="C475" s="55"/>
      <c r="D475" s="55"/>
      <c r="E475" s="56"/>
      <c r="F475" s="57"/>
      <c r="G475" s="58"/>
      <c r="H475" s="58"/>
      <c r="I475" s="59"/>
      <c r="J475" s="60"/>
      <c r="K475" s="61"/>
      <c r="L475" s="61"/>
      <c r="M475" s="61"/>
      <c r="N475" s="61"/>
      <c r="O475" s="61"/>
      <c r="P475" s="61"/>
      <c r="Q475" s="61"/>
      <c r="R475" s="61"/>
      <c r="S475" s="61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>
      <c r="A476" s="53"/>
      <c r="B476" s="54"/>
      <c r="C476" s="55"/>
      <c r="D476" s="55"/>
      <c r="E476" s="56"/>
      <c r="F476" s="57"/>
      <c r="G476" s="58"/>
      <c r="H476" s="58"/>
      <c r="I476" s="59"/>
      <c r="J476" s="60"/>
      <c r="K476" s="61"/>
      <c r="L476" s="61"/>
      <c r="M476" s="61"/>
      <c r="N476" s="61"/>
      <c r="O476" s="61"/>
      <c r="P476" s="61"/>
      <c r="Q476" s="61"/>
      <c r="R476" s="61"/>
      <c r="S476" s="61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>
      <c r="A477" s="53"/>
      <c r="B477" s="54"/>
      <c r="C477" s="55"/>
      <c r="D477" s="55"/>
      <c r="E477" s="56"/>
      <c r="F477" s="57"/>
      <c r="G477" s="58"/>
      <c r="H477" s="58"/>
      <c r="I477" s="59"/>
      <c r="J477" s="60"/>
      <c r="K477" s="61"/>
      <c r="L477" s="61"/>
      <c r="M477" s="61"/>
      <c r="N477" s="61"/>
      <c r="O477" s="61"/>
      <c r="P477" s="61"/>
      <c r="Q477" s="61"/>
      <c r="R477" s="61"/>
      <c r="S477" s="61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>
      <c r="A478" s="53"/>
      <c r="B478" s="54"/>
      <c r="C478" s="55"/>
      <c r="D478" s="55"/>
      <c r="E478" s="56"/>
      <c r="F478" s="57"/>
      <c r="G478" s="58"/>
      <c r="H478" s="58"/>
      <c r="I478" s="59"/>
      <c r="J478" s="60"/>
      <c r="K478" s="61"/>
      <c r="L478" s="61"/>
      <c r="M478" s="61"/>
      <c r="N478" s="61"/>
      <c r="O478" s="61"/>
      <c r="P478" s="61"/>
      <c r="Q478" s="61"/>
      <c r="R478" s="61"/>
      <c r="S478" s="61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>
      <c r="A479" s="53"/>
      <c r="B479" s="54"/>
      <c r="C479" s="55"/>
      <c r="D479" s="55"/>
      <c r="E479" s="56"/>
      <c r="F479" s="57"/>
      <c r="G479" s="58"/>
      <c r="H479" s="58"/>
      <c r="I479" s="59"/>
      <c r="J479" s="60"/>
      <c r="K479" s="61"/>
      <c r="L479" s="61"/>
      <c r="M479" s="61"/>
      <c r="N479" s="61"/>
      <c r="O479" s="61"/>
      <c r="P479" s="61"/>
      <c r="Q479" s="61"/>
      <c r="R479" s="61"/>
      <c r="S479" s="61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>
      <c r="A480" s="53"/>
      <c r="B480" s="54"/>
      <c r="C480" s="55"/>
      <c r="D480" s="55"/>
      <c r="E480" s="56"/>
      <c r="F480" s="57"/>
      <c r="G480" s="58"/>
      <c r="H480" s="58"/>
      <c r="I480" s="59"/>
      <c r="J480" s="60"/>
      <c r="K480" s="61"/>
      <c r="L480" s="61"/>
      <c r="M480" s="61"/>
      <c r="N480" s="61"/>
      <c r="O480" s="61"/>
      <c r="P480" s="61"/>
      <c r="Q480" s="61"/>
      <c r="R480" s="61"/>
      <c r="S480" s="61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>
      <c r="A481" s="53"/>
      <c r="B481" s="54"/>
      <c r="C481" s="55"/>
      <c r="D481" s="55"/>
      <c r="E481" s="56"/>
      <c r="F481" s="57"/>
      <c r="G481" s="58"/>
      <c r="H481" s="58"/>
      <c r="I481" s="59"/>
      <c r="J481" s="60"/>
      <c r="K481" s="61"/>
      <c r="L481" s="61"/>
      <c r="M481" s="61"/>
      <c r="N481" s="61"/>
      <c r="O481" s="61"/>
      <c r="P481" s="61"/>
      <c r="Q481" s="61"/>
      <c r="R481" s="61"/>
      <c r="S481" s="61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>
      <c r="A482" s="53"/>
      <c r="B482" s="54"/>
      <c r="C482" s="55"/>
      <c r="D482" s="55"/>
      <c r="E482" s="56"/>
      <c r="F482" s="57"/>
      <c r="G482" s="58"/>
      <c r="H482" s="58"/>
      <c r="I482" s="59"/>
      <c r="J482" s="60"/>
      <c r="K482" s="61"/>
      <c r="L482" s="61"/>
      <c r="M482" s="61"/>
      <c r="N482" s="61"/>
      <c r="O482" s="61"/>
      <c r="P482" s="61"/>
      <c r="Q482" s="61"/>
      <c r="R482" s="61"/>
      <c r="S482" s="61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>
      <c r="A483" s="53"/>
      <c r="B483" s="54"/>
      <c r="C483" s="55"/>
      <c r="D483" s="55"/>
      <c r="E483" s="56"/>
      <c r="F483" s="57"/>
      <c r="G483" s="58"/>
      <c r="H483" s="58"/>
      <c r="I483" s="59"/>
      <c r="J483" s="60"/>
      <c r="K483" s="61"/>
      <c r="L483" s="61"/>
      <c r="M483" s="61"/>
      <c r="N483" s="61"/>
      <c r="O483" s="61"/>
      <c r="P483" s="61"/>
      <c r="Q483" s="61"/>
      <c r="R483" s="61"/>
      <c r="S483" s="61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>
      <c r="A484" s="53"/>
      <c r="B484" s="54"/>
      <c r="C484" s="55"/>
      <c r="D484" s="55"/>
      <c r="E484" s="56"/>
      <c r="F484" s="57"/>
      <c r="G484" s="58"/>
      <c r="H484" s="58"/>
      <c r="I484" s="59"/>
      <c r="J484" s="60"/>
      <c r="K484" s="61"/>
      <c r="L484" s="61"/>
      <c r="M484" s="61"/>
      <c r="N484" s="61"/>
      <c r="O484" s="61"/>
      <c r="P484" s="61"/>
      <c r="Q484" s="61"/>
      <c r="R484" s="61"/>
      <c r="S484" s="61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>
      <c r="A485" s="53"/>
      <c r="B485" s="54"/>
      <c r="C485" s="55"/>
      <c r="D485" s="55"/>
      <c r="E485" s="56"/>
      <c r="F485" s="57"/>
      <c r="G485" s="58"/>
      <c r="H485" s="58"/>
      <c r="I485" s="59"/>
      <c r="J485" s="60"/>
      <c r="K485" s="61"/>
      <c r="L485" s="61"/>
      <c r="M485" s="61"/>
      <c r="N485" s="61"/>
      <c r="O485" s="61"/>
      <c r="P485" s="61"/>
      <c r="Q485" s="61"/>
      <c r="R485" s="61"/>
      <c r="S485" s="61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>
      <c r="A486" s="53"/>
      <c r="B486" s="54"/>
      <c r="C486" s="55"/>
      <c r="D486" s="55"/>
      <c r="E486" s="56"/>
      <c r="F486" s="57"/>
      <c r="G486" s="58"/>
      <c r="H486" s="58"/>
      <c r="I486" s="59"/>
      <c r="J486" s="60"/>
      <c r="K486" s="61"/>
      <c r="L486" s="61"/>
      <c r="M486" s="61"/>
      <c r="N486" s="61"/>
      <c r="O486" s="61"/>
      <c r="P486" s="61"/>
      <c r="Q486" s="61"/>
      <c r="R486" s="61"/>
      <c r="S486" s="61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>
      <c r="A487" s="53"/>
      <c r="B487" s="54"/>
      <c r="C487" s="55"/>
      <c r="D487" s="55"/>
      <c r="E487" s="56"/>
      <c r="F487" s="57"/>
      <c r="G487" s="58"/>
      <c r="H487" s="58"/>
      <c r="I487" s="59"/>
      <c r="J487" s="60"/>
      <c r="K487" s="61"/>
      <c r="L487" s="61"/>
      <c r="M487" s="61"/>
      <c r="N487" s="61"/>
      <c r="O487" s="61"/>
      <c r="P487" s="61"/>
      <c r="Q487" s="61"/>
      <c r="R487" s="61"/>
      <c r="S487" s="61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>
      <c r="A488" s="53"/>
      <c r="B488" s="54"/>
      <c r="C488" s="55"/>
      <c r="D488" s="55"/>
      <c r="E488" s="56"/>
      <c r="F488" s="57"/>
      <c r="G488" s="58"/>
      <c r="H488" s="58"/>
      <c r="I488" s="59"/>
      <c r="J488" s="60"/>
      <c r="K488" s="61"/>
      <c r="L488" s="61"/>
      <c r="M488" s="61"/>
      <c r="N488" s="61"/>
      <c r="O488" s="61"/>
      <c r="P488" s="61"/>
      <c r="Q488" s="61"/>
      <c r="R488" s="61"/>
      <c r="S488" s="61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>
      <c r="A489" s="53"/>
      <c r="B489" s="54"/>
      <c r="C489" s="55"/>
      <c r="D489" s="55"/>
      <c r="E489" s="56"/>
      <c r="F489" s="57"/>
      <c r="G489" s="58"/>
      <c r="H489" s="58"/>
      <c r="I489" s="59"/>
      <c r="J489" s="60"/>
      <c r="K489" s="61"/>
      <c r="L489" s="61"/>
      <c r="M489" s="61"/>
      <c r="N489" s="61"/>
      <c r="O489" s="61"/>
      <c r="P489" s="61"/>
      <c r="Q489" s="61"/>
      <c r="R489" s="61"/>
      <c r="S489" s="61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>
      <c r="A490" s="53"/>
      <c r="B490" s="54"/>
      <c r="C490" s="55"/>
      <c r="D490" s="55"/>
      <c r="E490" s="56"/>
      <c r="F490" s="57"/>
      <c r="G490" s="58"/>
      <c r="H490" s="58"/>
      <c r="I490" s="59"/>
      <c r="J490" s="60"/>
      <c r="K490" s="61"/>
      <c r="L490" s="61"/>
      <c r="M490" s="61"/>
      <c r="N490" s="61"/>
      <c r="O490" s="61"/>
      <c r="P490" s="61"/>
      <c r="Q490" s="61"/>
      <c r="R490" s="61"/>
      <c r="S490" s="61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>
      <c r="A491" s="53"/>
      <c r="B491" s="54"/>
      <c r="C491" s="55"/>
      <c r="D491" s="55"/>
      <c r="E491" s="56"/>
      <c r="F491" s="57"/>
      <c r="G491" s="58"/>
      <c r="H491" s="58"/>
      <c r="I491" s="59"/>
      <c r="J491" s="60"/>
      <c r="K491" s="61"/>
      <c r="L491" s="61"/>
      <c r="M491" s="61"/>
      <c r="N491" s="61"/>
      <c r="O491" s="61"/>
      <c r="P491" s="61"/>
      <c r="Q491" s="61"/>
      <c r="R491" s="61"/>
      <c r="S491" s="61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>
      <c r="A492" s="53"/>
      <c r="B492" s="54"/>
      <c r="C492" s="55"/>
      <c r="D492" s="55"/>
      <c r="E492" s="56"/>
      <c r="F492" s="57"/>
      <c r="G492" s="58"/>
      <c r="H492" s="58"/>
      <c r="I492" s="59"/>
      <c r="J492" s="60"/>
      <c r="K492" s="61"/>
      <c r="L492" s="61"/>
      <c r="M492" s="61"/>
      <c r="N492" s="61"/>
      <c r="O492" s="61"/>
      <c r="P492" s="61"/>
      <c r="Q492" s="61"/>
      <c r="R492" s="61"/>
      <c r="S492" s="61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>
      <c r="A493" s="53"/>
      <c r="B493" s="54"/>
      <c r="C493" s="55"/>
      <c r="D493" s="55"/>
      <c r="E493" s="56"/>
      <c r="F493" s="57"/>
      <c r="G493" s="58"/>
      <c r="H493" s="58"/>
      <c r="I493" s="59"/>
      <c r="J493" s="60"/>
      <c r="K493" s="61"/>
      <c r="L493" s="61"/>
      <c r="M493" s="61"/>
      <c r="N493" s="61"/>
      <c r="O493" s="61"/>
      <c r="P493" s="61"/>
      <c r="Q493" s="61"/>
      <c r="R493" s="61"/>
      <c r="S493" s="61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>
      <c r="A494" s="53"/>
      <c r="B494" s="54"/>
      <c r="C494" s="55"/>
      <c r="D494" s="55"/>
      <c r="E494" s="56"/>
      <c r="F494" s="57"/>
      <c r="G494" s="58"/>
      <c r="H494" s="58"/>
      <c r="I494" s="59"/>
      <c r="J494" s="60"/>
      <c r="K494" s="61"/>
      <c r="L494" s="61"/>
      <c r="M494" s="61"/>
      <c r="N494" s="61"/>
      <c r="O494" s="61"/>
      <c r="P494" s="61"/>
      <c r="Q494" s="61"/>
      <c r="R494" s="61"/>
      <c r="S494" s="61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>
      <c r="A495" s="53"/>
      <c r="B495" s="54"/>
      <c r="C495" s="55"/>
      <c r="D495" s="55"/>
      <c r="E495" s="56"/>
      <c r="F495" s="57"/>
      <c r="G495" s="58"/>
      <c r="H495" s="58"/>
      <c r="I495" s="59"/>
      <c r="J495" s="60"/>
      <c r="K495" s="61"/>
      <c r="L495" s="61"/>
      <c r="M495" s="61"/>
      <c r="N495" s="61"/>
      <c r="O495" s="61"/>
      <c r="P495" s="61"/>
      <c r="Q495" s="61"/>
      <c r="R495" s="61"/>
      <c r="S495" s="61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>
      <c r="A496" s="53"/>
      <c r="B496" s="54"/>
      <c r="C496" s="55"/>
      <c r="D496" s="55"/>
      <c r="E496" s="56"/>
      <c r="F496" s="57"/>
      <c r="G496" s="58"/>
      <c r="H496" s="58"/>
      <c r="I496" s="59"/>
      <c r="J496" s="60"/>
      <c r="K496" s="61"/>
      <c r="L496" s="61"/>
      <c r="M496" s="61"/>
      <c r="N496" s="61"/>
      <c r="O496" s="61"/>
      <c r="P496" s="61"/>
      <c r="Q496" s="61"/>
      <c r="R496" s="61"/>
      <c r="S496" s="61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>
      <c r="A497" s="53"/>
      <c r="B497" s="54"/>
      <c r="C497" s="55"/>
      <c r="D497" s="55"/>
      <c r="E497" s="56"/>
      <c r="F497" s="57"/>
      <c r="G497" s="58"/>
      <c r="H497" s="58"/>
      <c r="I497" s="59"/>
      <c r="J497" s="60"/>
      <c r="K497" s="61"/>
      <c r="L497" s="61"/>
      <c r="M497" s="61"/>
      <c r="N497" s="61"/>
      <c r="O497" s="61"/>
      <c r="P497" s="61"/>
      <c r="Q497" s="61"/>
      <c r="R497" s="61"/>
      <c r="S497" s="61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>
      <c r="A498" s="53"/>
      <c r="B498" s="54"/>
      <c r="C498" s="55"/>
      <c r="D498" s="55"/>
      <c r="E498" s="56"/>
      <c r="F498" s="57"/>
      <c r="G498" s="58"/>
      <c r="H498" s="58"/>
      <c r="I498" s="59"/>
      <c r="J498" s="60"/>
      <c r="K498" s="61"/>
      <c r="L498" s="61"/>
      <c r="M498" s="61"/>
      <c r="N498" s="61"/>
      <c r="O498" s="61"/>
      <c r="P498" s="61"/>
      <c r="Q498" s="61"/>
      <c r="R498" s="61"/>
      <c r="S498" s="61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>
      <c r="A499" s="53"/>
      <c r="B499" s="54"/>
      <c r="C499" s="55"/>
      <c r="D499" s="55"/>
      <c r="E499" s="56"/>
      <c r="F499" s="57"/>
      <c r="G499" s="58"/>
      <c r="H499" s="58"/>
      <c r="I499" s="59"/>
      <c r="J499" s="60"/>
      <c r="K499" s="61"/>
      <c r="L499" s="61"/>
      <c r="M499" s="61"/>
      <c r="N499" s="61"/>
      <c r="O499" s="61"/>
      <c r="P499" s="61"/>
      <c r="Q499" s="61"/>
      <c r="R499" s="61"/>
      <c r="S499" s="61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>
      <c r="A500" s="53"/>
      <c r="B500" s="54"/>
      <c r="C500" s="55"/>
      <c r="D500" s="55"/>
      <c r="E500" s="56"/>
      <c r="F500" s="57"/>
      <c r="G500" s="58"/>
      <c r="H500" s="58"/>
      <c r="I500" s="59"/>
      <c r="J500" s="60"/>
      <c r="K500" s="61"/>
      <c r="L500" s="61"/>
      <c r="M500" s="61"/>
      <c r="N500" s="61"/>
      <c r="O500" s="61"/>
      <c r="P500" s="61"/>
      <c r="Q500" s="61"/>
      <c r="R500" s="61"/>
      <c r="S500" s="61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>
      <c r="A501" s="53"/>
      <c r="B501" s="54"/>
      <c r="C501" s="55"/>
      <c r="D501" s="55"/>
      <c r="E501" s="56"/>
      <c r="F501" s="57"/>
      <c r="G501" s="58"/>
      <c r="H501" s="58"/>
      <c r="I501" s="59"/>
      <c r="J501" s="60"/>
      <c r="K501" s="61"/>
      <c r="L501" s="61"/>
      <c r="M501" s="61"/>
      <c r="N501" s="61"/>
      <c r="O501" s="61"/>
      <c r="P501" s="61"/>
      <c r="Q501" s="61"/>
      <c r="R501" s="61"/>
      <c r="S501" s="61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>
      <c r="A502" s="53"/>
      <c r="B502" s="54"/>
      <c r="C502" s="55"/>
      <c r="D502" s="55"/>
      <c r="E502" s="56"/>
      <c r="F502" s="57"/>
      <c r="G502" s="58"/>
      <c r="H502" s="58"/>
      <c r="I502" s="59"/>
      <c r="J502" s="60"/>
      <c r="K502" s="61"/>
      <c r="L502" s="61"/>
      <c r="M502" s="61"/>
      <c r="N502" s="61"/>
      <c r="O502" s="61"/>
      <c r="P502" s="61"/>
      <c r="Q502" s="61"/>
      <c r="R502" s="61"/>
      <c r="S502" s="61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>
      <c r="A503" s="53"/>
      <c r="B503" s="54"/>
      <c r="C503" s="55"/>
      <c r="D503" s="55"/>
      <c r="E503" s="56"/>
      <c r="F503" s="57"/>
      <c r="G503" s="58"/>
      <c r="H503" s="58"/>
      <c r="I503" s="59"/>
      <c r="J503" s="60"/>
      <c r="K503" s="61"/>
      <c r="L503" s="61"/>
      <c r="M503" s="61"/>
      <c r="N503" s="61"/>
      <c r="O503" s="61"/>
      <c r="P503" s="61"/>
      <c r="Q503" s="61"/>
      <c r="R503" s="61"/>
      <c r="S503" s="61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>
      <c r="A504" s="53"/>
      <c r="B504" s="54"/>
      <c r="C504" s="55"/>
      <c r="D504" s="55"/>
      <c r="E504" s="56"/>
      <c r="F504" s="57"/>
      <c r="G504" s="58"/>
      <c r="H504" s="58"/>
      <c r="I504" s="59"/>
      <c r="J504" s="60"/>
      <c r="K504" s="61"/>
      <c r="L504" s="61"/>
      <c r="M504" s="61"/>
      <c r="N504" s="61"/>
      <c r="O504" s="61"/>
      <c r="P504" s="61"/>
      <c r="Q504" s="61"/>
      <c r="R504" s="61"/>
      <c r="S504" s="61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>
      <c r="A505" s="53"/>
      <c r="B505" s="54"/>
      <c r="C505" s="55"/>
      <c r="D505" s="55"/>
      <c r="E505" s="56"/>
      <c r="F505" s="57"/>
      <c r="G505" s="58"/>
      <c r="H505" s="58"/>
      <c r="I505" s="59"/>
      <c r="J505" s="60"/>
      <c r="K505" s="61"/>
      <c r="L505" s="61"/>
      <c r="M505" s="61"/>
      <c r="N505" s="61"/>
      <c r="O505" s="61"/>
      <c r="P505" s="61"/>
      <c r="Q505" s="61"/>
      <c r="R505" s="61"/>
      <c r="S505" s="61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>
      <c r="A506" s="53"/>
      <c r="B506" s="54"/>
      <c r="C506" s="55"/>
      <c r="D506" s="55"/>
      <c r="E506" s="56"/>
      <c r="F506" s="57"/>
      <c r="G506" s="58"/>
      <c r="H506" s="58"/>
      <c r="I506" s="59"/>
      <c r="J506" s="60"/>
      <c r="K506" s="61"/>
      <c r="L506" s="61"/>
      <c r="M506" s="61"/>
      <c r="N506" s="61"/>
      <c r="O506" s="61"/>
      <c r="P506" s="61"/>
      <c r="Q506" s="61"/>
      <c r="R506" s="61"/>
      <c r="S506" s="61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>
      <c r="A507" s="53"/>
      <c r="B507" s="54"/>
      <c r="C507" s="55"/>
      <c r="D507" s="55"/>
      <c r="E507" s="56"/>
      <c r="F507" s="57"/>
      <c r="G507" s="58"/>
      <c r="H507" s="58"/>
      <c r="I507" s="59"/>
      <c r="J507" s="60"/>
      <c r="K507" s="61"/>
      <c r="L507" s="61"/>
      <c r="M507" s="61"/>
      <c r="N507" s="61"/>
      <c r="O507" s="61"/>
      <c r="P507" s="61"/>
      <c r="Q507" s="61"/>
      <c r="R507" s="61"/>
      <c r="S507" s="61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>
      <c r="A508" s="53"/>
      <c r="B508" s="54"/>
      <c r="C508" s="55"/>
      <c r="D508" s="55"/>
      <c r="E508" s="56"/>
      <c r="F508" s="57"/>
      <c r="G508" s="58"/>
      <c r="H508" s="58"/>
      <c r="I508" s="59"/>
      <c r="J508" s="60"/>
      <c r="K508" s="61"/>
      <c r="L508" s="61"/>
      <c r="M508" s="61"/>
      <c r="N508" s="61"/>
      <c r="O508" s="61"/>
      <c r="P508" s="61"/>
      <c r="Q508" s="61"/>
      <c r="R508" s="61"/>
      <c r="S508" s="61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>
      <c r="A509" s="53"/>
      <c r="B509" s="54"/>
      <c r="C509" s="55"/>
      <c r="D509" s="55"/>
      <c r="E509" s="56"/>
      <c r="F509" s="57"/>
      <c r="G509" s="58"/>
      <c r="H509" s="58"/>
      <c r="I509" s="59"/>
      <c r="J509" s="60"/>
      <c r="K509" s="61"/>
      <c r="L509" s="61"/>
      <c r="M509" s="61"/>
      <c r="N509" s="61"/>
      <c r="O509" s="61"/>
      <c r="P509" s="61"/>
      <c r="Q509" s="61"/>
      <c r="R509" s="61"/>
      <c r="S509" s="61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>
      <c r="A510" s="53"/>
      <c r="B510" s="54"/>
      <c r="C510" s="55"/>
      <c r="D510" s="55"/>
      <c r="E510" s="56"/>
      <c r="F510" s="57"/>
      <c r="G510" s="58"/>
      <c r="H510" s="58"/>
      <c r="I510" s="59"/>
      <c r="J510" s="60"/>
      <c r="K510" s="61"/>
      <c r="L510" s="61"/>
      <c r="M510" s="61"/>
      <c r="N510" s="61"/>
      <c r="O510" s="61"/>
      <c r="P510" s="61"/>
      <c r="Q510" s="61"/>
      <c r="R510" s="61"/>
      <c r="S510" s="61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>
      <c r="A511" s="53"/>
      <c r="B511" s="54"/>
      <c r="C511" s="55"/>
      <c r="D511" s="55"/>
      <c r="E511" s="56"/>
      <c r="F511" s="57"/>
      <c r="G511" s="58"/>
      <c r="H511" s="58"/>
      <c r="I511" s="59"/>
      <c r="J511" s="60"/>
      <c r="K511" s="61"/>
      <c r="L511" s="61"/>
      <c r="M511" s="61"/>
      <c r="N511" s="61"/>
      <c r="O511" s="61"/>
      <c r="P511" s="61"/>
      <c r="Q511" s="61"/>
      <c r="R511" s="61"/>
      <c r="S511" s="61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>
      <c r="A512" s="53"/>
      <c r="B512" s="54"/>
      <c r="C512" s="55"/>
      <c r="D512" s="55"/>
      <c r="E512" s="56"/>
      <c r="F512" s="57"/>
      <c r="G512" s="58"/>
      <c r="H512" s="58"/>
      <c r="I512" s="59"/>
      <c r="J512" s="60"/>
      <c r="K512" s="61"/>
      <c r="L512" s="61"/>
      <c r="M512" s="61"/>
      <c r="N512" s="61"/>
      <c r="O512" s="61"/>
      <c r="P512" s="61"/>
      <c r="Q512" s="61"/>
      <c r="R512" s="61"/>
      <c r="S512" s="61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>
      <c r="A513" s="53"/>
      <c r="B513" s="54"/>
      <c r="C513" s="55"/>
      <c r="D513" s="55"/>
      <c r="E513" s="56"/>
      <c r="F513" s="57"/>
      <c r="G513" s="58"/>
      <c r="H513" s="58"/>
      <c r="I513" s="59"/>
      <c r="J513" s="60"/>
      <c r="K513" s="61"/>
      <c r="L513" s="61"/>
      <c r="M513" s="61"/>
      <c r="N513" s="61"/>
      <c r="O513" s="61"/>
      <c r="P513" s="61"/>
      <c r="Q513" s="61"/>
      <c r="R513" s="61"/>
      <c r="S513" s="61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>
      <c r="A514" s="53"/>
      <c r="B514" s="54"/>
      <c r="C514" s="55"/>
      <c r="D514" s="55"/>
      <c r="E514" s="56"/>
      <c r="F514" s="57"/>
      <c r="G514" s="58"/>
      <c r="H514" s="58"/>
      <c r="I514" s="59"/>
      <c r="J514" s="60"/>
      <c r="K514" s="61"/>
      <c r="L514" s="61"/>
      <c r="M514" s="61"/>
      <c r="N514" s="61"/>
      <c r="O514" s="61"/>
      <c r="P514" s="61"/>
      <c r="Q514" s="61"/>
      <c r="R514" s="61"/>
      <c r="S514" s="61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>
      <c r="A515" s="53"/>
      <c r="B515" s="54"/>
      <c r="C515" s="55"/>
      <c r="D515" s="55"/>
      <c r="E515" s="56"/>
      <c r="F515" s="57"/>
      <c r="G515" s="58"/>
      <c r="H515" s="58"/>
      <c r="I515" s="59"/>
      <c r="J515" s="60"/>
      <c r="K515" s="61"/>
      <c r="L515" s="61"/>
      <c r="M515" s="61"/>
      <c r="N515" s="61"/>
      <c r="O515" s="61"/>
      <c r="P515" s="61"/>
      <c r="Q515" s="61"/>
      <c r="R515" s="61"/>
      <c r="S515" s="61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>
      <c r="A516" s="53"/>
      <c r="B516" s="54"/>
      <c r="C516" s="55"/>
      <c r="D516" s="55"/>
      <c r="E516" s="56"/>
      <c r="F516" s="57"/>
      <c r="G516" s="58"/>
      <c r="H516" s="58"/>
      <c r="I516" s="59"/>
      <c r="J516" s="60"/>
      <c r="K516" s="61"/>
      <c r="L516" s="61"/>
      <c r="M516" s="61"/>
      <c r="N516" s="61"/>
      <c r="O516" s="61"/>
      <c r="P516" s="61"/>
      <c r="Q516" s="61"/>
      <c r="R516" s="61"/>
      <c r="S516" s="61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>
      <c r="A517" s="53"/>
      <c r="B517" s="54"/>
      <c r="C517" s="55"/>
      <c r="D517" s="55"/>
      <c r="E517" s="56"/>
      <c r="F517" s="57"/>
      <c r="G517" s="58"/>
      <c r="H517" s="58"/>
      <c r="I517" s="59"/>
      <c r="J517" s="60"/>
      <c r="K517" s="61"/>
      <c r="L517" s="61"/>
      <c r="M517" s="61"/>
      <c r="N517" s="61"/>
      <c r="O517" s="61"/>
      <c r="P517" s="61"/>
      <c r="Q517" s="61"/>
      <c r="R517" s="61"/>
      <c r="S517" s="61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>
      <c r="A518" s="53"/>
      <c r="B518" s="54"/>
      <c r="C518" s="55"/>
      <c r="D518" s="55"/>
      <c r="E518" s="56"/>
      <c r="F518" s="57"/>
      <c r="G518" s="58"/>
      <c r="H518" s="58"/>
      <c r="I518" s="59"/>
      <c r="J518" s="60"/>
      <c r="K518" s="61"/>
      <c r="L518" s="61"/>
      <c r="M518" s="61"/>
      <c r="N518" s="61"/>
      <c r="O518" s="61"/>
      <c r="P518" s="61"/>
      <c r="Q518" s="61"/>
      <c r="R518" s="61"/>
      <c r="S518" s="61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>
      <c r="A519" s="53"/>
      <c r="B519" s="54"/>
      <c r="C519" s="55"/>
      <c r="D519" s="55"/>
      <c r="E519" s="56"/>
      <c r="F519" s="57"/>
      <c r="G519" s="58"/>
      <c r="H519" s="58"/>
      <c r="I519" s="59"/>
      <c r="J519" s="60"/>
      <c r="K519" s="61"/>
      <c r="L519" s="61"/>
      <c r="M519" s="61"/>
      <c r="N519" s="61"/>
      <c r="O519" s="61"/>
      <c r="P519" s="61"/>
      <c r="Q519" s="61"/>
      <c r="R519" s="61"/>
      <c r="S519" s="61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>
      <c r="A520" s="53"/>
      <c r="B520" s="54"/>
      <c r="C520" s="55"/>
      <c r="D520" s="55"/>
      <c r="E520" s="56"/>
      <c r="F520" s="57"/>
      <c r="G520" s="58"/>
      <c r="H520" s="58"/>
      <c r="I520" s="59"/>
      <c r="J520" s="60"/>
      <c r="K520" s="61"/>
      <c r="L520" s="61"/>
      <c r="M520" s="61"/>
      <c r="N520" s="61"/>
      <c r="O520" s="61"/>
      <c r="P520" s="61"/>
      <c r="Q520" s="61"/>
      <c r="R520" s="61"/>
      <c r="S520" s="61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>
      <c r="A521" s="53"/>
      <c r="B521" s="54"/>
      <c r="C521" s="55"/>
      <c r="D521" s="55"/>
      <c r="E521" s="56"/>
      <c r="F521" s="57"/>
      <c r="G521" s="58"/>
      <c r="H521" s="58"/>
      <c r="I521" s="59"/>
      <c r="J521" s="60"/>
      <c r="K521" s="61"/>
      <c r="L521" s="61"/>
      <c r="M521" s="61"/>
      <c r="N521" s="61"/>
      <c r="O521" s="61"/>
      <c r="P521" s="61"/>
      <c r="Q521" s="61"/>
      <c r="R521" s="61"/>
      <c r="S521" s="61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>
      <c r="A522" s="53"/>
      <c r="B522" s="54"/>
      <c r="C522" s="55"/>
      <c r="D522" s="55"/>
      <c r="E522" s="56"/>
      <c r="F522" s="57"/>
      <c r="G522" s="58"/>
      <c r="H522" s="58"/>
      <c r="I522" s="59"/>
      <c r="J522" s="60"/>
      <c r="K522" s="61"/>
      <c r="L522" s="61"/>
      <c r="M522" s="61"/>
      <c r="N522" s="61"/>
      <c r="O522" s="61"/>
      <c r="P522" s="61"/>
      <c r="Q522" s="61"/>
      <c r="R522" s="61"/>
      <c r="S522" s="61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>
      <c r="A523" s="53"/>
      <c r="B523" s="54"/>
      <c r="C523" s="55"/>
      <c r="D523" s="55"/>
      <c r="E523" s="56"/>
      <c r="F523" s="57"/>
      <c r="G523" s="58"/>
      <c r="H523" s="58"/>
      <c r="I523" s="59"/>
      <c r="J523" s="60"/>
      <c r="K523" s="61"/>
      <c r="L523" s="61"/>
      <c r="M523" s="61"/>
      <c r="N523" s="61"/>
      <c r="O523" s="61"/>
      <c r="P523" s="61"/>
      <c r="Q523" s="61"/>
      <c r="R523" s="61"/>
      <c r="S523" s="61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>
      <c r="A524" s="53"/>
      <c r="B524" s="54"/>
      <c r="C524" s="55"/>
      <c r="D524" s="55"/>
      <c r="E524" s="56"/>
      <c r="F524" s="57"/>
      <c r="G524" s="58"/>
      <c r="H524" s="58"/>
      <c r="I524" s="59"/>
      <c r="J524" s="60"/>
      <c r="K524" s="61"/>
      <c r="L524" s="61"/>
      <c r="M524" s="61"/>
      <c r="N524" s="61"/>
      <c r="O524" s="61"/>
      <c r="P524" s="61"/>
      <c r="Q524" s="61"/>
      <c r="R524" s="61"/>
      <c r="S524" s="61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>
      <c r="A525" s="53"/>
      <c r="B525" s="54"/>
      <c r="C525" s="55"/>
      <c r="D525" s="55"/>
      <c r="E525" s="56"/>
      <c r="F525" s="57"/>
      <c r="G525" s="58"/>
      <c r="H525" s="58"/>
      <c r="I525" s="59"/>
      <c r="J525" s="60"/>
      <c r="K525" s="61"/>
      <c r="L525" s="61"/>
      <c r="M525" s="61"/>
      <c r="N525" s="61"/>
      <c r="O525" s="61"/>
      <c r="P525" s="61"/>
      <c r="Q525" s="61"/>
      <c r="R525" s="61"/>
      <c r="S525" s="61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>
      <c r="A526" s="53"/>
      <c r="B526" s="54"/>
      <c r="C526" s="55"/>
      <c r="D526" s="55"/>
      <c r="E526" s="56"/>
      <c r="F526" s="57"/>
      <c r="G526" s="58"/>
      <c r="H526" s="58"/>
      <c r="I526" s="59"/>
      <c r="J526" s="60"/>
      <c r="K526" s="61"/>
      <c r="L526" s="61"/>
      <c r="M526" s="61"/>
      <c r="N526" s="61"/>
      <c r="O526" s="61"/>
      <c r="P526" s="61"/>
      <c r="Q526" s="61"/>
      <c r="R526" s="61"/>
      <c r="S526" s="61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>
      <c r="A527" s="53"/>
      <c r="B527" s="54"/>
      <c r="C527" s="55"/>
      <c r="D527" s="55"/>
      <c r="E527" s="56"/>
      <c r="F527" s="57"/>
      <c r="G527" s="58"/>
      <c r="H527" s="58"/>
      <c r="I527" s="59"/>
      <c r="J527" s="60"/>
      <c r="K527" s="61"/>
      <c r="L527" s="61"/>
      <c r="M527" s="61"/>
      <c r="N527" s="61"/>
      <c r="O527" s="61"/>
      <c r="P527" s="61"/>
      <c r="Q527" s="61"/>
      <c r="R527" s="61"/>
      <c r="S527" s="61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>
      <c r="A528" s="53"/>
      <c r="B528" s="54"/>
      <c r="C528" s="55"/>
      <c r="D528" s="55"/>
      <c r="E528" s="56"/>
      <c r="F528" s="57"/>
      <c r="G528" s="58"/>
      <c r="H528" s="58"/>
      <c r="I528" s="59"/>
      <c r="J528" s="60"/>
      <c r="K528" s="61"/>
      <c r="L528" s="61"/>
      <c r="M528" s="61"/>
      <c r="N528" s="61"/>
      <c r="O528" s="61"/>
      <c r="P528" s="61"/>
      <c r="Q528" s="61"/>
      <c r="R528" s="61"/>
      <c r="S528" s="61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>
      <c r="A529" s="53"/>
      <c r="B529" s="54"/>
      <c r="C529" s="55"/>
      <c r="D529" s="55"/>
      <c r="E529" s="56"/>
      <c r="F529" s="57"/>
      <c r="G529" s="58"/>
      <c r="H529" s="58"/>
      <c r="I529" s="59"/>
      <c r="J529" s="60"/>
      <c r="K529" s="61"/>
      <c r="L529" s="61"/>
      <c r="M529" s="61"/>
      <c r="N529" s="61"/>
      <c r="O529" s="61"/>
      <c r="P529" s="61"/>
      <c r="Q529" s="61"/>
      <c r="R529" s="61"/>
      <c r="S529" s="61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>
      <c r="A530" s="53"/>
      <c r="B530" s="54"/>
      <c r="C530" s="55"/>
      <c r="D530" s="55"/>
      <c r="E530" s="56"/>
      <c r="F530" s="57"/>
      <c r="G530" s="58"/>
      <c r="H530" s="58"/>
      <c r="I530" s="59"/>
      <c r="J530" s="60"/>
      <c r="K530" s="61"/>
      <c r="L530" s="61"/>
      <c r="M530" s="61"/>
      <c r="N530" s="61"/>
      <c r="O530" s="61"/>
      <c r="P530" s="61"/>
      <c r="Q530" s="61"/>
      <c r="R530" s="61"/>
      <c r="S530" s="61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>
      <c r="A531" s="53"/>
      <c r="B531" s="54"/>
      <c r="C531" s="55"/>
      <c r="D531" s="55"/>
      <c r="E531" s="56"/>
      <c r="F531" s="57"/>
      <c r="G531" s="58"/>
      <c r="H531" s="58"/>
      <c r="I531" s="59"/>
      <c r="J531" s="60"/>
      <c r="K531" s="61"/>
      <c r="L531" s="61"/>
      <c r="M531" s="61"/>
      <c r="N531" s="61"/>
      <c r="O531" s="61"/>
      <c r="P531" s="61"/>
      <c r="Q531" s="61"/>
      <c r="R531" s="61"/>
      <c r="S531" s="61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>
      <c r="A532" s="53"/>
      <c r="B532" s="54"/>
      <c r="C532" s="55"/>
      <c r="D532" s="55"/>
      <c r="E532" s="56"/>
      <c r="F532" s="57"/>
      <c r="G532" s="58"/>
      <c r="H532" s="58"/>
      <c r="I532" s="59"/>
      <c r="J532" s="60"/>
      <c r="K532" s="61"/>
      <c r="L532" s="61"/>
      <c r="M532" s="61"/>
      <c r="N532" s="61"/>
      <c r="O532" s="61"/>
      <c r="P532" s="61"/>
      <c r="Q532" s="61"/>
      <c r="R532" s="61"/>
      <c r="S532" s="61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>
      <c r="A533" s="53"/>
      <c r="B533" s="54"/>
      <c r="C533" s="55"/>
      <c r="D533" s="55"/>
      <c r="E533" s="56"/>
      <c r="F533" s="57"/>
      <c r="G533" s="58"/>
      <c r="H533" s="58"/>
      <c r="I533" s="59"/>
      <c r="J533" s="60"/>
      <c r="K533" s="61"/>
      <c r="L533" s="61"/>
      <c r="M533" s="61"/>
      <c r="N533" s="61"/>
      <c r="O533" s="61"/>
      <c r="P533" s="61"/>
      <c r="Q533" s="61"/>
      <c r="R533" s="61"/>
      <c r="S533" s="61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>
      <c r="A534" s="53"/>
      <c r="B534" s="54"/>
      <c r="C534" s="55"/>
      <c r="D534" s="55"/>
      <c r="E534" s="56"/>
      <c r="F534" s="57"/>
      <c r="G534" s="58"/>
      <c r="H534" s="58"/>
      <c r="I534" s="59"/>
      <c r="J534" s="60"/>
      <c r="K534" s="61"/>
      <c r="L534" s="61"/>
      <c r="M534" s="61"/>
      <c r="N534" s="61"/>
      <c r="O534" s="61"/>
      <c r="P534" s="61"/>
      <c r="Q534" s="61"/>
      <c r="R534" s="61"/>
      <c r="S534" s="61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>
      <c r="A535" s="53"/>
      <c r="B535" s="54"/>
      <c r="C535" s="55"/>
      <c r="D535" s="55"/>
      <c r="E535" s="56"/>
      <c r="F535" s="57"/>
      <c r="G535" s="58"/>
      <c r="H535" s="58"/>
      <c r="I535" s="59"/>
      <c r="J535" s="60"/>
      <c r="K535" s="61"/>
      <c r="L535" s="61"/>
      <c r="M535" s="61"/>
      <c r="N535" s="61"/>
      <c r="O535" s="61"/>
      <c r="P535" s="61"/>
      <c r="Q535" s="61"/>
      <c r="R535" s="61"/>
      <c r="S535" s="61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>
      <c r="A536" s="53"/>
      <c r="B536" s="54"/>
      <c r="C536" s="55"/>
      <c r="D536" s="55"/>
      <c r="E536" s="56"/>
      <c r="F536" s="57"/>
      <c r="G536" s="58"/>
      <c r="H536" s="58"/>
      <c r="I536" s="59"/>
      <c r="J536" s="60"/>
      <c r="K536" s="61"/>
      <c r="L536" s="61"/>
      <c r="M536" s="61"/>
      <c r="N536" s="61"/>
      <c r="O536" s="61"/>
      <c r="P536" s="61"/>
      <c r="Q536" s="61"/>
      <c r="R536" s="61"/>
      <c r="S536" s="61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>
      <c r="A537" s="53"/>
      <c r="B537" s="54"/>
      <c r="C537" s="55"/>
      <c r="D537" s="55"/>
      <c r="E537" s="56"/>
      <c r="F537" s="57"/>
      <c r="G537" s="58"/>
      <c r="H537" s="58"/>
      <c r="I537" s="59"/>
      <c r="J537" s="60"/>
      <c r="K537" s="61"/>
      <c r="L537" s="61"/>
      <c r="M537" s="61"/>
      <c r="N537" s="61"/>
      <c r="O537" s="61"/>
      <c r="P537" s="61"/>
      <c r="Q537" s="61"/>
      <c r="R537" s="61"/>
      <c r="S537" s="61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>
      <c r="A538" s="53"/>
      <c r="B538" s="54"/>
      <c r="C538" s="55"/>
      <c r="D538" s="55"/>
      <c r="E538" s="56"/>
      <c r="F538" s="57"/>
      <c r="G538" s="58"/>
      <c r="H538" s="58"/>
      <c r="I538" s="59"/>
      <c r="J538" s="60"/>
      <c r="K538" s="61"/>
      <c r="L538" s="61"/>
      <c r="M538" s="61"/>
      <c r="N538" s="61"/>
      <c r="O538" s="61"/>
      <c r="P538" s="61"/>
      <c r="Q538" s="61"/>
      <c r="R538" s="61"/>
      <c r="S538" s="61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>
      <c r="A539" s="53"/>
      <c r="B539" s="54"/>
      <c r="C539" s="55"/>
      <c r="D539" s="55"/>
      <c r="E539" s="56"/>
      <c r="F539" s="57"/>
      <c r="G539" s="58"/>
      <c r="H539" s="58"/>
      <c r="I539" s="59"/>
      <c r="J539" s="60"/>
      <c r="K539" s="61"/>
      <c r="L539" s="61"/>
      <c r="M539" s="61"/>
      <c r="N539" s="61"/>
      <c r="O539" s="61"/>
      <c r="P539" s="61"/>
      <c r="Q539" s="61"/>
      <c r="R539" s="61"/>
      <c r="S539" s="61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>
      <c r="A540" s="53"/>
      <c r="B540" s="54"/>
      <c r="C540" s="55"/>
      <c r="D540" s="55"/>
      <c r="E540" s="56"/>
      <c r="F540" s="57"/>
      <c r="G540" s="58"/>
      <c r="H540" s="58"/>
      <c r="I540" s="59"/>
      <c r="J540" s="60"/>
      <c r="K540" s="61"/>
      <c r="L540" s="61"/>
      <c r="M540" s="61"/>
      <c r="N540" s="61"/>
      <c r="O540" s="61"/>
      <c r="P540" s="61"/>
      <c r="Q540" s="61"/>
      <c r="R540" s="61"/>
      <c r="S540" s="61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>
      <c r="A541" s="53"/>
      <c r="B541" s="54"/>
      <c r="C541" s="55"/>
      <c r="D541" s="55"/>
      <c r="E541" s="56"/>
      <c r="F541" s="57"/>
      <c r="G541" s="58"/>
      <c r="H541" s="58"/>
      <c r="I541" s="59"/>
      <c r="J541" s="60"/>
      <c r="K541" s="61"/>
      <c r="L541" s="61"/>
      <c r="M541" s="61"/>
      <c r="N541" s="61"/>
      <c r="O541" s="61"/>
      <c r="P541" s="61"/>
      <c r="Q541" s="61"/>
      <c r="R541" s="61"/>
      <c r="S541" s="61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>
      <c r="A542" s="53"/>
      <c r="B542" s="54"/>
      <c r="C542" s="55"/>
      <c r="D542" s="55"/>
      <c r="E542" s="56"/>
      <c r="F542" s="57"/>
      <c r="G542" s="58"/>
      <c r="H542" s="58"/>
      <c r="I542" s="59"/>
      <c r="J542" s="60"/>
      <c r="K542" s="61"/>
      <c r="L542" s="61"/>
      <c r="M542" s="61"/>
      <c r="N542" s="61"/>
      <c r="O542" s="61"/>
      <c r="P542" s="61"/>
      <c r="Q542" s="61"/>
      <c r="R542" s="61"/>
      <c r="S542" s="61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>
      <c r="A543" s="53"/>
      <c r="B543" s="54"/>
      <c r="C543" s="55"/>
      <c r="D543" s="55"/>
      <c r="E543" s="56"/>
      <c r="F543" s="57"/>
      <c r="G543" s="58"/>
      <c r="H543" s="58"/>
      <c r="I543" s="59"/>
      <c r="J543" s="60"/>
      <c r="K543" s="61"/>
      <c r="L543" s="61"/>
      <c r="M543" s="61"/>
      <c r="N543" s="61"/>
      <c r="O543" s="61"/>
      <c r="P543" s="61"/>
      <c r="Q543" s="61"/>
      <c r="R543" s="61"/>
      <c r="S543" s="61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>
      <c r="A544" s="53"/>
      <c r="B544" s="54"/>
      <c r="C544" s="55"/>
      <c r="D544" s="55"/>
      <c r="E544" s="56"/>
      <c r="F544" s="57"/>
      <c r="G544" s="58"/>
      <c r="H544" s="58"/>
      <c r="I544" s="59"/>
      <c r="J544" s="60"/>
      <c r="K544" s="61"/>
      <c r="L544" s="61"/>
      <c r="M544" s="61"/>
      <c r="N544" s="61"/>
      <c r="O544" s="61"/>
      <c r="P544" s="61"/>
      <c r="Q544" s="61"/>
      <c r="R544" s="61"/>
      <c r="S544" s="61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>
      <c r="A545" s="53"/>
      <c r="B545" s="54"/>
      <c r="C545" s="55"/>
      <c r="D545" s="55"/>
      <c r="E545" s="56"/>
      <c r="F545" s="57"/>
      <c r="G545" s="58"/>
      <c r="H545" s="58"/>
      <c r="I545" s="59"/>
      <c r="J545" s="60"/>
      <c r="K545" s="61"/>
      <c r="L545" s="61"/>
      <c r="M545" s="61"/>
      <c r="N545" s="61"/>
      <c r="O545" s="61"/>
      <c r="P545" s="61"/>
      <c r="Q545" s="61"/>
      <c r="R545" s="61"/>
      <c r="S545" s="61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>
      <c r="A546" s="53"/>
      <c r="B546" s="54"/>
      <c r="C546" s="55"/>
      <c r="D546" s="55"/>
      <c r="E546" s="56"/>
      <c r="F546" s="57"/>
      <c r="G546" s="58"/>
      <c r="H546" s="58"/>
      <c r="I546" s="59"/>
      <c r="J546" s="60"/>
      <c r="K546" s="61"/>
      <c r="L546" s="61"/>
      <c r="M546" s="61"/>
      <c r="N546" s="61"/>
      <c r="O546" s="61"/>
      <c r="P546" s="61"/>
      <c r="Q546" s="61"/>
      <c r="R546" s="61"/>
      <c r="S546" s="61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>
      <c r="A547" s="53"/>
      <c r="B547" s="54"/>
      <c r="C547" s="55"/>
      <c r="D547" s="55"/>
      <c r="E547" s="56"/>
      <c r="F547" s="57"/>
      <c r="G547" s="58"/>
      <c r="H547" s="58"/>
      <c r="I547" s="59"/>
      <c r="J547" s="60"/>
      <c r="K547" s="61"/>
      <c r="L547" s="61"/>
      <c r="M547" s="61"/>
      <c r="N547" s="61"/>
      <c r="O547" s="61"/>
      <c r="P547" s="61"/>
      <c r="Q547" s="61"/>
      <c r="R547" s="61"/>
      <c r="S547" s="61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>
      <c r="A548" s="53"/>
      <c r="B548" s="54"/>
      <c r="C548" s="55"/>
      <c r="D548" s="55"/>
      <c r="E548" s="56"/>
      <c r="F548" s="57"/>
      <c r="G548" s="58"/>
      <c r="H548" s="58"/>
      <c r="I548" s="59"/>
      <c r="J548" s="60"/>
      <c r="K548" s="61"/>
      <c r="L548" s="61"/>
      <c r="M548" s="61"/>
      <c r="N548" s="61"/>
      <c r="O548" s="61"/>
      <c r="P548" s="61"/>
      <c r="Q548" s="61"/>
      <c r="R548" s="61"/>
      <c r="S548" s="61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>
      <c r="A549" s="53"/>
      <c r="B549" s="54"/>
      <c r="C549" s="55"/>
      <c r="D549" s="55"/>
      <c r="E549" s="56"/>
      <c r="F549" s="57"/>
      <c r="G549" s="58"/>
      <c r="H549" s="58"/>
      <c r="I549" s="59"/>
      <c r="J549" s="60"/>
      <c r="K549" s="61"/>
      <c r="L549" s="61"/>
      <c r="M549" s="61"/>
      <c r="N549" s="61"/>
      <c r="O549" s="61"/>
      <c r="P549" s="61"/>
      <c r="Q549" s="61"/>
      <c r="R549" s="61"/>
      <c r="S549" s="61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>
      <c r="A550" s="53"/>
      <c r="B550" s="54"/>
      <c r="C550" s="55"/>
      <c r="D550" s="55"/>
      <c r="E550" s="56"/>
      <c r="F550" s="57"/>
      <c r="G550" s="58"/>
      <c r="H550" s="58"/>
      <c r="I550" s="59"/>
      <c r="J550" s="60"/>
      <c r="K550" s="61"/>
      <c r="L550" s="61"/>
      <c r="M550" s="61"/>
      <c r="N550" s="61"/>
      <c r="O550" s="61"/>
      <c r="P550" s="61"/>
      <c r="Q550" s="61"/>
      <c r="R550" s="61"/>
      <c r="S550" s="61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>
      <c r="A551" s="53"/>
      <c r="B551" s="54"/>
      <c r="C551" s="55"/>
      <c r="D551" s="55"/>
      <c r="E551" s="56"/>
      <c r="F551" s="57"/>
      <c r="G551" s="58"/>
      <c r="H551" s="58"/>
      <c r="I551" s="59"/>
      <c r="J551" s="60"/>
      <c r="K551" s="61"/>
      <c r="L551" s="61"/>
      <c r="M551" s="61"/>
      <c r="N551" s="61"/>
      <c r="O551" s="61"/>
      <c r="P551" s="61"/>
      <c r="Q551" s="61"/>
      <c r="R551" s="61"/>
      <c r="S551" s="61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>
      <c r="A552" s="53"/>
      <c r="B552" s="54"/>
      <c r="C552" s="55"/>
      <c r="D552" s="55"/>
      <c r="E552" s="56"/>
      <c r="F552" s="57"/>
      <c r="G552" s="58"/>
      <c r="H552" s="58"/>
      <c r="I552" s="59"/>
      <c r="J552" s="60"/>
      <c r="K552" s="61"/>
      <c r="L552" s="61"/>
      <c r="M552" s="61"/>
      <c r="N552" s="61"/>
      <c r="O552" s="61"/>
      <c r="P552" s="61"/>
      <c r="Q552" s="61"/>
      <c r="R552" s="61"/>
      <c r="S552" s="61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>
      <c r="A553" s="53"/>
      <c r="B553" s="54"/>
      <c r="C553" s="55"/>
      <c r="D553" s="55"/>
      <c r="E553" s="56"/>
      <c r="F553" s="57"/>
      <c r="G553" s="58"/>
      <c r="H553" s="58"/>
      <c r="I553" s="59"/>
      <c r="J553" s="60"/>
      <c r="K553" s="61"/>
      <c r="L553" s="61"/>
      <c r="M553" s="61"/>
      <c r="N553" s="61"/>
      <c r="O553" s="61"/>
      <c r="P553" s="61"/>
      <c r="Q553" s="61"/>
      <c r="R553" s="61"/>
      <c r="S553" s="61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>
      <c r="A554" s="53"/>
      <c r="B554" s="54"/>
      <c r="C554" s="55"/>
      <c r="D554" s="55"/>
      <c r="E554" s="56"/>
      <c r="F554" s="57"/>
      <c r="G554" s="58"/>
      <c r="H554" s="58"/>
      <c r="I554" s="59"/>
      <c r="J554" s="60"/>
      <c r="K554" s="61"/>
      <c r="L554" s="61"/>
      <c r="M554" s="61"/>
      <c r="N554" s="61"/>
      <c r="O554" s="61"/>
      <c r="P554" s="61"/>
      <c r="Q554" s="61"/>
      <c r="R554" s="61"/>
      <c r="S554" s="61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>
      <c r="A555" s="53"/>
      <c r="B555" s="54"/>
      <c r="C555" s="55"/>
      <c r="D555" s="55"/>
      <c r="E555" s="56"/>
      <c r="F555" s="57"/>
      <c r="G555" s="58"/>
      <c r="H555" s="58"/>
      <c r="I555" s="59"/>
      <c r="J555" s="60"/>
      <c r="K555" s="61"/>
      <c r="L555" s="61"/>
      <c r="M555" s="61"/>
      <c r="N555" s="61"/>
      <c r="O555" s="61"/>
      <c r="P555" s="61"/>
      <c r="Q555" s="61"/>
      <c r="R555" s="61"/>
      <c r="S555" s="61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>
      <c r="A556" s="53"/>
      <c r="B556" s="54"/>
      <c r="C556" s="55"/>
      <c r="D556" s="55"/>
      <c r="E556" s="56"/>
      <c r="F556" s="57"/>
      <c r="G556" s="58"/>
      <c r="H556" s="58"/>
      <c r="I556" s="59"/>
      <c r="J556" s="60"/>
      <c r="K556" s="61"/>
      <c r="L556" s="61"/>
      <c r="M556" s="61"/>
      <c r="N556" s="61"/>
      <c r="O556" s="61"/>
      <c r="P556" s="61"/>
      <c r="Q556" s="61"/>
      <c r="R556" s="61"/>
      <c r="S556" s="61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>
      <c r="A557" s="53"/>
      <c r="B557" s="54"/>
      <c r="C557" s="55"/>
      <c r="D557" s="55"/>
      <c r="E557" s="56"/>
      <c r="F557" s="57"/>
      <c r="G557" s="58"/>
      <c r="H557" s="58"/>
      <c r="I557" s="59"/>
      <c r="J557" s="60"/>
      <c r="K557" s="61"/>
      <c r="L557" s="61"/>
      <c r="M557" s="61"/>
      <c r="N557" s="61"/>
      <c r="O557" s="61"/>
      <c r="P557" s="61"/>
      <c r="Q557" s="61"/>
      <c r="R557" s="61"/>
      <c r="S557" s="61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>
      <c r="A558" s="53"/>
      <c r="B558" s="54"/>
      <c r="C558" s="55"/>
      <c r="D558" s="55"/>
      <c r="E558" s="56"/>
      <c r="F558" s="57"/>
      <c r="G558" s="58"/>
      <c r="H558" s="58"/>
      <c r="I558" s="59"/>
      <c r="J558" s="60"/>
      <c r="K558" s="61"/>
      <c r="L558" s="61"/>
      <c r="M558" s="61"/>
      <c r="N558" s="61"/>
      <c r="O558" s="61"/>
      <c r="P558" s="61"/>
      <c r="Q558" s="61"/>
      <c r="R558" s="61"/>
      <c r="S558" s="61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>
      <c r="A559" s="53"/>
      <c r="B559" s="54"/>
      <c r="C559" s="55"/>
      <c r="D559" s="55"/>
      <c r="E559" s="56"/>
      <c r="F559" s="57"/>
      <c r="G559" s="58"/>
      <c r="H559" s="58"/>
      <c r="I559" s="59"/>
      <c r="J559" s="60"/>
      <c r="K559" s="61"/>
      <c r="L559" s="61"/>
      <c r="M559" s="61"/>
      <c r="N559" s="61"/>
      <c r="O559" s="61"/>
      <c r="P559" s="61"/>
      <c r="Q559" s="61"/>
      <c r="R559" s="61"/>
      <c r="S559" s="61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>
      <c r="A560" s="53"/>
      <c r="B560" s="54"/>
      <c r="C560" s="55"/>
      <c r="D560" s="55"/>
      <c r="E560" s="56"/>
      <c r="F560" s="57"/>
      <c r="G560" s="58"/>
      <c r="H560" s="58"/>
      <c r="I560" s="59"/>
      <c r="J560" s="60"/>
      <c r="K560" s="61"/>
      <c r="L560" s="61"/>
      <c r="M560" s="61"/>
      <c r="N560" s="61"/>
      <c r="O560" s="61"/>
      <c r="P560" s="61"/>
      <c r="Q560" s="61"/>
      <c r="R560" s="61"/>
      <c r="S560" s="61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>
      <c r="A561" s="53"/>
      <c r="B561" s="54"/>
      <c r="C561" s="55"/>
      <c r="D561" s="55"/>
      <c r="E561" s="56"/>
      <c r="F561" s="57"/>
      <c r="G561" s="58"/>
      <c r="H561" s="58"/>
      <c r="I561" s="59"/>
      <c r="J561" s="60"/>
      <c r="K561" s="61"/>
      <c r="L561" s="61"/>
      <c r="M561" s="61"/>
      <c r="N561" s="61"/>
      <c r="O561" s="61"/>
      <c r="P561" s="61"/>
      <c r="Q561" s="61"/>
      <c r="R561" s="61"/>
      <c r="S561" s="61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>
      <c r="A562" s="53"/>
      <c r="B562" s="54"/>
      <c r="C562" s="55"/>
      <c r="D562" s="55"/>
      <c r="E562" s="56"/>
      <c r="F562" s="57"/>
      <c r="G562" s="58"/>
      <c r="H562" s="58"/>
      <c r="I562" s="59"/>
      <c r="J562" s="60"/>
      <c r="K562" s="61"/>
      <c r="L562" s="61"/>
      <c r="M562" s="61"/>
      <c r="N562" s="61"/>
      <c r="O562" s="61"/>
      <c r="P562" s="61"/>
      <c r="Q562" s="61"/>
      <c r="R562" s="61"/>
      <c r="S562" s="61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>
      <c r="A563" s="53"/>
      <c r="B563" s="54"/>
      <c r="C563" s="55"/>
      <c r="D563" s="55"/>
      <c r="E563" s="56"/>
      <c r="F563" s="57"/>
      <c r="G563" s="58"/>
      <c r="H563" s="58"/>
      <c r="I563" s="59"/>
      <c r="J563" s="60"/>
      <c r="K563" s="61"/>
      <c r="L563" s="61"/>
      <c r="M563" s="61"/>
      <c r="N563" s="61"/>
      <c r="O563" s="61"/>
      <c r="P563" s="61"/>
      <c r="Q563" s="61"/>
      <c r="R563" s="61"/>
      <c r="S563" s="61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>
      <c r="A564" s="53"/>
      <c r="B564" s="54"/>
      <c r="C564" s="55"/>
      <c r="D564" s="55"/>
      <c r="E564" s="56"/>
      <c r="F564" s="57"/>
      <c r="G564" s="58"/>
      <c r="H564" s="58"/>
      <c r="I564" s="59"/>
      <c r="J564" s="60"/>
      <c r="K564" s="61"/>
      <c r="L564" s="61"/>
      <c r="M564" s="61"/>
      <c r="N564" s="61"/>
      <c r="O564" s="61"/>
      <c r="P564" s="61"/>
      <c r="Q564" s="61"/>
      <c r="R564" s="61"/>
      <c r="S564" s="61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>
      <c r="A565" s="53"/>
      <c r="B565" s="54"/>
      <c r="C565" s="55"/>
      <c r="D565" s="55"/>
      <c r="E565" s="56"/>
      <c r="F565" s="57"/>
      <c r="G565" s="58"/>
      <c r="H565" s="58"/>
      <c r="I565" s="59"/>
      <c r="J565" s="60"/>
      <c r="K565" s="61"/>
      <c r="L565" s="61"/>
      <c r="M565" s="61"/>
      <c r="N565" s="61"/>
      <c r="O565" s="61"/>
      <c r="P565" s="61"/>
      <c r="Q565" s="61"/>
      <c r="R565" s="61"/>
      <c r="S565" s="61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>
      <c r="A566" s="53"/>
      <c r="B566" s="54"/>
      <c r="C566" s="55"/>
      <c r="D566" s="55"/>
      <c r="E566" s="56"/>
      <c r="F566" s="57"/>
      <c r="G566" s="58"/>
      <c r="H566" s="58"/>
      <c r="I566" s="59"/>
      <c r="J566" s="60"/>
      <c r="K566" s="61"/>
      <c r="L566" s="61"/>
      <c r="M566" s="61"/>
      <c r="N566" s="61"/>
      <c r="O566" s="61"/>
      <c r="P566" s="61"/>
      <c r="Q566" s="61"/>
      <c r="R566" s="61"/>
      <c r="S566" s="61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>
      <c r="A567" s="53"/>
      <c r="B567" s="54"/>
      <c r="C567" s="55"/>
      <c r="D567" s="55"/>
      <c r="E567" s="56"/>
      <c r="F567" s="57"/>
      <c r="G567" s="58"/>
      <c r="H567" s="58"/>
      <c r="I567" s="59"/>
      <c r="J567" s="60"/>
      <c r="K567" s="61"/>
      <c r="L567" s="61"/>
      <c r="M567" s="61"/>
      <c r="N567" s="61"/>
      <c r="O567" s="61"/>
      <c r="P567" s="61"/>
      <c r="Q567" s="61"/>
      <c r="R567" s="61"/>
      <c r="S567" s="61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>
      <c r="A568" s="53"/>
      <c r="B568" s="54"/>
      <c r="C568" s="55"/>
      <c r="D568" s="55"/>
      <c r="E568" s="56"/>
      <c r="F568" s="57"/>
      <c r="G568" s="58"/>
      <c r="H568" s="58"/>
      <c r="I568" s="59"/>
      <c r="J568" s="60"/>
      <c r="K568" s="61"/>
      <c r="L568" s="61"/>
      <c r="M568" s="61"/>
      <c r="N568" s="61"/>
      <c r="O568" s="61"/>
      <c r="P568" s="61"/>
      <c r="Q568" s="61"/>
      <c r="R568" s="61"/>
      <c r="S568" s="61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>
      <c r="A569" s="53"/>
      <c r="B569" s="54"/>
      <c r="C569" s="55"/>
      <c r="D569" s="55"/>
      <c r="E569" s="56"/>
      <c r="F569" s="57"/>
      <c r="G569" s="58"/>
      <c r="H569" s="58"/>
      <c r="I569" s="59"/>
      <c r="J569" s="60"/>
      <c r="K569" s="61"/>
      <c r="L569" s="61"/>
      <c r="M569" s="61"/>
      <c r="N569" s="61"/>
      <c r="O569" s="61"/>
      <c r="P569" s="61"/>
      <c r="Q569" s="61"/>
      <c r="R569" s="61"/>
      <c r="S569" s="61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>
      <c r="A570" s="53"/>
      <c r="B570" s="54"/>
      <c r="C570" s="55"/>
      <c r="D570" s="55"/>
      <c r="E570" s="56"/>
      <c r="F570" s="57"/>
      <c r="G570" s="58"/>
      <c r="H570" s="58"/>
      <c r="I570" s="59"/>
      <c r="J570" s="60"/>
      <c r="K570" s="61"/>
      <c r="L570" s="61"/>
      <c r="M570" s="61"/>
      <c r="N570" s="61"/>
      <c r="O570" s="61"/>
      <c r="P570" s="61"/>
      <c r="Q570" s="61"/>
      <c r="R570" s="61"/>
      <c r="S570" s="61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>
      <c r="A571" s="53"/>
      <c r="B571" s="54"/>
      <c r="C571" s="55"/>
      <c r="D571" s="55"/>
      <c r="E571" s="56"/>
      <c r="F571" s="57"/>
      <c r="G571" s="58"/>
      <c r="H571" s="58"/>
      <c r="I571" s="59"/>
      <c r="J571" s="60"/>
      <c r="K571" s="61"/>
      <c r="L571" s="61"/>
      <c r="M571" s="61"/>
      <c r="N571" s="61"/>
      <c r="O571" s="61"/>
      <c r="P571" s="61"/>
      <c r="Q571" s="61"/>
      <c r="R571" s="61"/>
      <c r="S571" s="61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>
      <c r="A572" s="53"/>
      <c r="B572" s="54"/>
      <c r="C572" s="55"/>
      <c r="D572" s="55"/>
      <c r="E572" s="56"/>
      <c r="F572" s="57"/>
      <c r="G572" s="58"/>
      <c r="H572" s="58"/>
      <c r="I572" s="59"/>
      <c r="J572" s="60"/>
      <c r="K572" s="61"/>
      <c r="L572" s="61"/>
      <c r="M572" s="61"/>
      <c r="N572" s="61"/>
      <c r="O572" s="61"/>
      <c r="P572" s="61"/>
      <c r="Q572" s="61"/>
      <c r="R572" s="61"/>
      <c r="S572" s="61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>
      <c r="A573" s="53"/>
      <c r="B573" s="54"/>
      <c r="C573" s="55"/>
      <c r="D573" s="55"/>
      <c r="E573" s="56"/>
      <c r="F573" s="57"/>
      <c r="G573" s="58"/>
      <c r="H573" s="58"/>
      <c r="I573" s="59"/>
      <c r="J573" s="60"/>
      <c r="K573" s="61"/>
      <c r="L573" s="61"/>
      <c r="M573" s="61"/>
      <c r="N573" s="61"/>
      <c r="O573" s="61"/>
      <c r="P573" s="61"/>
      <c r="Q573" s="61"/>
      <c r="R573" s="61"/>
      <c r="S573" s="61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>
      <c r="A574" s="53"/>
      <c r="B574" s="54"/>
      <c r="C574" s="55"/>
      <c r="D574" s="55"/>
      <c r="E574" s="56"/>
      <c r="F574" s="57"/>
      <c r="G574" s="58"/>
      <c r="H574" s="58"/>
      <c r="I574" s="59"/>
      <c r="J574" s="60"/>
      <c r="K574" s="61"/>
      <c r="L574" s="61"/>
      <c r="M574" s="61"/>
      <c r="N574" s="61"/>
      <c r="O574" s="61"/>
      <c r="P574" s="61"/>
      <c r="Q574" s="61"/>
      <c r="R574" s="61"/>
      <c r="S574" s="61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>
      <c r="A575" s="53"/>
      <c r="B575" s="54"/>
      <c r="C575" s="55"/>
      <c r="D575" s="55"/>
      <c r="E575" s="56"/>
      <c r="F575" s="57"/>
      <c r="G575" s="58"/>
      <c r="H575" s="58"/>
      <c r="I575" s="59"/>
      <c r="J575" s="60"/>
      <c r="K575" s="61"/>
      <c r="L575" s="61"/>
      <c r="M575" s="61"/>
      <c r="N575" s="61"/>
      <c r="O575" s="61"/>
      <c r="P575" s="61"/>
      <c r="Q575" s="61"/>
      <c r="R575" s="61"/>
      <c r="S575" s="61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>
      <c r="A576" s="53"/>
      <c r="B576" s="54"/>
      <c r="C576" s="55"/>
      <c r="D576" s="55"/>
      <c r="E576" s="56"/>
      <c r="F576" s="57"/>
      <c r="G576" s="58"/>
      <c r="H576" s="58"/>
      <c r="I576" s="59"/>
      <c r="J576" s="60"/>
      <c r="K576" s="61"/>
      <c r="L576" s="61"/>
      <c r="M576" s="61"/>
      <c r="N576" s="61"/>
      <c r="O576" s="61"/>
      <c r="P576" s="61"/>
      <c r="Q576" s="61"/>
      <c r="R576" s="61"/>
      <c r="S576" s="61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>
      <c r="A577" s="53"/>
      <c r="B577" s="54"/>
      <c r="C577" s="55"/>
      <c r="D577" s="55"/>
      <c r="E577" s="56"/>
      <c r="F577" s="57"/>
      <c r="G577" s="58"/>
      <c r="H577" s="58"/>
      <c r="I577" s="59"/>
      <c r="J577" s="60"/>
      <c r="K577" s="61"/>
      <c r="L577" s="61"/>
      <c r="M577" s="61"/>
      <c r="N577" s="61"/>
      <c r="O577" s="61"/>
      <c r="P577" s="61"/>
      <c r="Q577" s="61"/>
      <c r="R577" s="61"/>
      <c r="S577" s="61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>
      <c r="A578" s="53"/>
      <c r="B578" s="54"/>
      <c r="C578" s="55"/>
      <c r="D578" s="55"/>
      <c r="E578" s="56"/>
      <c r="F578" s="57"/>
      <c r="G578" s="58"/>
      <c r="H578" s="58"/>
      <c r="I578" s="59"/>
      <c r="J578" s="60"/>
      <c r="K578" s="61"/>
      <c r="L578" s="61"/>
      <c r="M578" s="61"/>
      <c r="N578" s="61"/>
      <c r="O578" s="61"/>
      <c r="P578" s="61"/>
      <c r="Q578" s="61"/>
      <c r="R578" s="61"/>
      <c r="S578" s="61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>
      <c r="A579" s="53"/>
      <c r="B579" s="54"/>
      <c r="C579" s="55"/>
      <c r="D579" s="55"/>
      <c r="E579" s="56"/>
      <c r="F579" s="57"/>
      <c r="G579" s="58"/>
      <c r="H579" s="58"/>
      <c r="I579" s="59"/>
      <c r="J579" s="60"/>
      <c r="K579" s="61"/>
      <c r="L579" s="61"/>
      <c r="M579" s="61"/>
      <c r="N579" s="61"/>
      <c r="O579" s="61"/>
      <c r="P579" s="61"/>
      <c r="Q579" s="61"/>
      <c r="R579" s="61"/>
      <c r="S579" s="61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>
      <c r="A580" s="53"/>
      <c r="B580" s="54"/>
      <c r="C580" s="55"/>
      <c r="D580" s="55"/>
      <c r="E580" s="56"/>
      <c r="F580" s="57"/>
      <c r="G580" s="58"/>
      <c r="H580" s="58"/>
      <c r="I580" s="59"/>
      <c r="J580" s="60"/>
      <c r="K580" s="61"/>
      <c r="L580" s="61"/>
      <c r="M580" s="61"/>
      <c r="N580" s="61"/>
      <c r="O580" s="61"/>
      <c r="P580" s="61"/>
      <c r="Q580" s="61"/>
      <c r="R580" s="61"/>
      <c r="S580" s="61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>
      <c r="A581" s="53"/>
      <c r="B581" s="54"/>
      <c r="C581" s="55"/>
      <c r="D581" s="55"/>
      <c r="E581" s="56"/>
      <c r="F581" s="57"/>
      <c r="G581" s="58"/>
      <c r="H581" s="58"/>
      <c r="I581" s="59"/>
      <c r="J581" s="60"/>
      <c r="K581" s="61"/>
      <c r="L581" s="61"/>
      <c r="M581" s="61"/>
      <c r="N581" s="61"/>
      <c r="O581" s="61"/>
      <c r="P581" s="61"/>
      <c r="Q581" s="61"/>
      <c r="R581" s="61"/>
      <c r="S581" s="61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>
      <c r="A582" s="53"/>
      <c r="B582" s="54"/>
      <c r="C582" s="55"/>
      <c r="D582" s="55"/>
      <c r="E582" s="56"/>
      <c r="F582" s="57"/>
      <c r="G582" s="58"/>
      <c r="H582" s="58"/>
      <c r="I582" s="59"/>
      <c r="J582" s="60"/>
      <c r="K582" s="61"/>
      <c r="L582" s="61"/>
      <c r="M582" s="61"/>
      <c r="N582" s="61"/>
      <c r="O582" s="61"/>
      <c r="P582" s="61"/>
      <c r="Q582" s="61"/>
      <c r="R582" s="61"/>
      <c r="S582" s="61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>
      <c r="A583" s="53"/>
      <c r="B583" s="54"/>
      <c r="C583" s="55"/>
      <c r="D583" s="55"/>
      <c r="E583" s="56"/>
      <c r="F583" s="57"/>
      <c r="G583" s="58"/>
      <c r="H583" s="58"/>
      <c r="I583" s="59"/>
      <c r="J583" s="60"/>
      <c r="K583" s="61"/>
      <c r="L583" s="61"/>
      <c r="M583" s="61"/>
      <c r="N583" s="61"/>
      <c r="O583" s="61"/>
      <c r="P583" s="61"/>
      <c r="Q583" s="61"/>
      <c r="R583" s="61"/>
      <c r="S583" s="61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>
      <c r="A584" s="53"/>
      <c r="B584" s="54"/>
      <c r="C584" s="55"/>
      <c r="D584" s="55"/>
      <c r="E584" s="56"/>
      <c r="F584" s="57"/>
      <c r="G584" s="58"/>
      <c r="H584" s="58"/>
      <c r="I584" s="59"/>
      <c r="J584" s="60"/>
      <c r="K584" s="61"/>
      <c r="L584" s="61"/>
      <c r="M584" s="61"/>
      <c r="N584" s="61"/>
      <c r="O584" s="61"/>
      <c r="P584" s="61"/>
      <c r="Q584" s="61"/>
      <c r="R584" s="61"/>
      <c r="S584" s="61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>
      <c r="A585" s="53"/>
      <c r="B585" s="54"/>
      <c r="C585" s="55"/>
      <c r="D585" s="55"/>
      <c r="E585" s="56"/>
      <c r="F585" s="57"/>
      <c r="G585" s="58"/>
      <c r="H585" s="58"/>
      <c r="I585" s="59"/>
      <c r="J585" s="60"/>
      <c r="K585" s="61"/>
      <c r="L585" s="61"/>
      <c r="M585" s="61"/>
      <c r="N585" s="61"/>
      <c r="O585" s="61"/>
      <c r="P585" s="61"/>
      <c r="Q585" s="61"/>
      <c r="R585" s="61"/>
      <c r="S585" s="61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>
      <c r="A586" s="53"/>
      <c r="B586" s="54"/>
      <c r="C586" s="55"/>
      <c r="D586" s="55"/>
      <c r="E586" s="56"/>
      <c r="F586" s="57"/>
      <c r="G586" s="58"/>
      <c r="H586" s="58"/>
      <c r="I586" s="59"/>
      <c r="J586" s="60"/>
      <c r="K586" s="61"/>
      <c r="L586" s="61"/>
      <c r="M586" s="61"/>
      <c r="N586" s="61"/>
      <c r="O586" s="61"/>
      <c r="P586" s="61"/>
      <c r="Q586" s="61"/>
      <c r="R586" s="61"/>
      <c r="S586" s="61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>
      <c r="A587" s="53"/>
      <c r="B587" s="54"/>
      <c r="C587" s="55"/>
      <c r="D587" s="55"/>
      <c r="E587" s="56"/>
      <c r="F587" s="57"/>
      <c r="G587" s="58"/>
      <c r="H587" s="58"/>
      <c r="I587" s="59"/>
      <c r="J587" s="60"/>
      <c r="K587" s="61"/>
      <c r="L587" s="61"/>
      <c r="M587" s="61"/>
      <c r="N587" s="61"/>
      <c r="O587" s="61"/>
      <c r="P587" s="61"/>
      <c r="Q587" s="61"/>
      <c r="R587" s="61"/>
      <c r="S587" s="61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>
      <c r="A588" s="53"/>
      <c r="B588" s="54"/>
      <c r="C588" s="55"/>
      <c r="D588" s="55"/>
      <c r="E588" s="56"/>
      <c r="F588" s="57"/>
      <c r="G588" s="58"/>
      <c r="H588" s="58"/>
      <c r="I588" s="59"/>
      <c r="J588" s="60"/>
      <c r="K588" s="61"/>
      <c r="L588" s="61"/>
      <c r="M588" s="61"/>
      <c r="N588" s="61"/>
      <c r="O588" s="61"/>
      <c r="P588" s="61"/>
      <c r="Q588" s="61"/>
      <c r="R588" s="61"/>
      <c r="S588" s="61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>
      <c r="A589" s="53"/>
      <c r="B589" s="54"/>
      <c r="C589" s="55"/>
      <c r="D589" s="55"/>
      <c r="E589" s="56"/>
      <c r="F589" s="57"/>
      <c r="G589" s="58"/>
      <c r="H589" s="58"/>
      <c r="I589" s="59"/>
      <c r="J589" s="60"/>
      <c r="K589" s="61"/>
      <c r="L589" s="61"/>
      <c r="M589" s="61"/>
      <c r="N589" s="61"/>
      <c r="O589" s="61"/>
      <c r="P589" s="61"/>
      <c r="Q589" s="61"/>
      <c r="R589" s="61"/>
      <c r="S589" s="61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>
      <c r="A590" s="53"/>
      <c r="B590" s="54"/>
      <c r="C590" s="55"/>
      <c r="D590" s="55"/>
      <c r="E590" s="56"/>
      <c r="F590" s="57"/>
      <c r="G590" s="58"/>
      <c r="H590" s="58"/>
      <c r="I590" s="59"/>
      <c r="J590" s="60"/>
      <c r="K590" s="61"/>
      <c r="L590" s="61"/>
      <c r="M590" s="61"/>
      <c r="N590" s="61"/>
      <c r="O590" s="61"/>
      <c r="P590" s="61"/>
      <c r="Q590" s="61"/>
      <c r="R590" s="61"/>
      <c r="S590" s="61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>
      <c r="A591" s="53"/>
      <c r="B591" s="54"/>
      <c r="C591" s="55"/>
      <c r="D591" s="55"/>
      <c r="E591" s="56"/>
      <c r="F591" s="57"/>
      <c r="G591" s="58"/>
      <c r="H591" s="58"/>
      <c r="I591" s="59"/>
      <c r="J591" s="60"/>
      <c r="K591" s="61"/>
      <c r="L591" s="61"/>
      <c r="M591" s="61"/>
      <c r="N591" s="61"/>
      <c r="O591" s="61"/>
      <c r="P591" s="61"/>
      <c r="Q591" s="61"/>
      <c r="R591" s="61"/>
      <c r="S591" s="61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>
      <c r="A592" s="53"/>
      <c r="B592" s="54"/>
      <c r="C592" s="55"/>
      <c r="D592" s="55"/>
      <c r="E592" s="56"/>
      <c r="F592" s="57"/>
      <c r="G592" s="58"/>
      <c r="H592" s="58"/>
      <c r="I592" s="59"/>
      <c r="J592" s="60"/>
      <c r="K592" s="61"/>
      <c r="L592" s="61"/>
      <c r="M592" s="61"/>
      <c r="N592" s="61"/>
      <c r="O592" s="61"/>
      <c r="P592" s="61"/>
      <c r="Q592" s="61"/>
      <c r="R592" s="61"/>
      <c r="S592" s="61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>
      <c r="A593" s="53"/>
      <c r="B593" s="54"/>
      <c r="C593" s="55"/>
      <c r="D593" s="55"/>
      <c r="E593" s="56"/>
      <c r="F593" s="57"/>
      <c r="G593" s="58"/>
      <c r="H593" s="58"/>
      <c r="I593" s="59"/>
      <c r="J593" s="60"/>
      <c r="K593" s="61"/>
      <c r="L593" s="61"/>
      <c r="M593" s="61"/>
      <c r="N593" s="61"/>
      <c r="O593" s="61"/>
      <c r="P593" s="61"/>
      <c r="Q593" s="61"/>
      <c r="R593" s="61"/>
      <c r="S593" s="61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>
      <c r="A594" s="53"/>
      <c r="B594" s="54"/>
      <c r="C594" s="55"/>
      <c r="D594" s="55"/>
      <c r="E594" s="56"/>
      <c r="F594" s="57"/>
      <c r="G594" s="58"/>
      <c r="H594" s="58"/>
      <c r="I594" s="59"/>
      <c r="J594" s="60"/>
      <c r="K594" s="61"/>
      <c r="L594" s="61"/>
      <c r="M594" s="61"/>
      <c r="N594" s="61"/>
      <c r="O594" s="61"/>
      <c r="P594" s="61"/>
      <c r="Q594" s="61"/>
      <c r="R594" s="61"/>
      <c r="S594" s="61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>
      <c r="A595" s="53"/>
      <c r="B595" s="54"/>
      <c r="C595" s="55"/>
      <c r="D595" s="55"/>
      <c r="E595" s="56"/>
      <c r="F595" s="57"/>
      <c r="G595" s="58"/>
      <c r="H595" s="58"/>
      <c r="I595" s="59"/>
      <c r="J595" s="60"/>
      <c r="K595" s="61"/>
      <c r="L595" s="61"/>
      <c r="M595" s="61"/>
      <c r="N595" s="61"/>
      <c r="O595" s="61"/>
      <c r="P595" s="61"/>
      <c r="Q595" s="61"/>
      <c r="R595" s="61"/>
      <c r="S595" s="61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>
      <c r="A596" s="53"/>
      <c r="B596" s="54"/>
      <c r="C596" s="55"/>
      <c r="D596" s="55"/>
      <c r="E596" s="56"/>
      <c r="F596" s="57"/>
      <c r="G596" s="58"/>
      <c r="H596" s="58"/>
      <c r="I596" s="59"/>
      <c r="J596" s="60"/>
      <c r="K596" s="61"/>
      <c r="L596" s="61"/>
      <c r="M596" s="61"/>
      <c r="N596" s="61"/>
      <c r="O596" s="61"/>
      <c r="P596" s="61"/>
      <c r="Q596" s="61"/>
      <c r="R596" s="61"/>
      <c r="S596" s="61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>
      <c r="A597" s="53"/>
      <c r="B597" s="54"/>
      <c r="C597" s="55"/>
      <c r="D597" s="55"/>
      <c r="E597" s="56"/>
      <c r="F597" s="57"/>
      <c r="G597" s="58"/>
      <c r="H597" s="58"/>
      <c r="I597" s="59"/>
      <c r="J597" s="60"/>
      <c r="K597" s="61"/>
      <c r="L597" s="61"/>
      <c r="M597" s="61"/>
      <c r="N597" s="61"/>
      <c r="O597" s="61"/>
      <c r="P597" s="61"/>
      <c r="Q597" s="61"/>
      <c r="R597" s="61"/>
      <c r="S597" s="61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>
      <c r="A598" s="53"/>
      <c r="B598" s="54"/>
      <c r="C598" s="55"/>
      <c r="D598" s="55"/>
      <c r="E598" s="56"/>
      <c r="F598" s="57"/>
      <c r="G598" s="58"/>
      <c r="H598" s="58"/>
      <c r="I598" s="59"/>
      <c r="J598" s="60"/>
      <c r="K598" s="61"/>
      <c r="L598" s="61"/>
      <c r="M598" s="61"/>
      <c r="N598" s="61"/>
      <c r="O598" s="61"/>
      <c r="P598" s="61"/>
      <c r="Q598" s="61"/>
      <c r="R598" s="61"/>
      <c r="S598" s="61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>
      <c r="A599" s="53"/>
      <c r="B599" s="54"/>
      <c r="C599" s="55"/>
      <c r="D599" s="55"/>
      <c r="E599" s="56"/>
      <c r="F599" s="57"/>
      <c r="G599" s="58"/>
      <c r="H599" s="58"/>
      <c r="I599" s="59"/>
      <c r="J599" s="60"/>
      <c r="K599" s="61"/>
      <c r="L599" s="61"/>
      <c r="M599" s="61"/>
      <c r="N599" s="61"/>
      <c r="O599" s="61"/>
      <c r="P599" s="61"/>
      <c r="Q599" s="61"/>
      <c r="R599" s="61"/>
      <c r="S599" s="61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>
      <c r="A600" s="53"/>
      <c r="B600" s="54"/>
      <c r="C600" s="55"/>
      <c r="D600" s="55"/>
      <c r="E600" s="56"/>
      <c r="F600" s="57"/>
      <c r="G600" s="58"/>
      <c r="H600" s="58"/>
      <c r="I600" s="59"/>
      <c r="J600" s="60"/>
      <c r="K600" s="61"/>
      <c r="L600" s="61"/>
      <c r="M600" s="61"/>
      <c r="N600" s="61"/>
      <c r="O600" s="61"/>
      <c r="P600" s="61"/>
      <c r="Q600" s="61"/>
      <c r="R600" s="61"/>
      <c r="S600" s="61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>
      <c r="A601" s="53"/>
      <c r="B601" s="54"/>
      <c r="C601" s="55"/>
      <c r="D601" s="55"/>
      <c r="E601" s="56"/>
      <c r="F601" s="57"/>
      <c r="G601" s="58"/>
      <c r="H601" s="58"/>
      <c r="I601" s="59"/>
      <c r="J601" s="60"/>
      <c r="K601" s="61"/>
      <c r="L601" s="61"/>
      <c r="M601" s="61"/>
      <c r="N601" s="61"/>
      <c r="O601" s="61"/>
      <c r="P601" s="61"/>
      <c r="Q601" s="61"/>
      <c r="R601" s="61"/>
      <c r="S601" s="61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>
      <c r="A602" s="53"/>
      <c r="B602" s="54"/>
      <c r="C602" s="55"/>
      <c r="D602" s="55"/>
      <c r="E602" s="56"/>
      <c r="F602" s="57"/>
      <c r="G602" s="58"/>
      <c r="H602" s="58"/>
      <c r="I602" s="59"/>
      <c r="J602" s="60"/>
      <c r="K602" s="61"/>
      <c r="L602" s="61"/>
      <c r="M602" s="61"/>
      <c r="N602" s="61"/>
      <c r="O602" s="61"/>
      <c r="P602" s="61"/>
      <c r="Q602" s="61"/>
      <c r="R602" s="61"/>
      <c r="S602" s="61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>
      <c r="A603" s="53"/>
      <c r="B603" s="54"/>
      <c r="C603" s="55"/>
      <c r="D603" s="55"/>
      <c r="E603" s="56"/>
      <c r="F603" s="57"/>
      <c r="G603" s="58"/>
      <c r="H603" s="58"/>
      <c r="I603" s="59"/>
      <c r="J603" s="60"/>
      <c r="K603" s="61"/>
      <c r="L603" s="61"/>
      <c r="M603" s="61"/>
      <c r="N603" s="61"/>
      <c r="O603" s="61"/>
      <c r="P603" s="61"/>
      <c r="Q603" s="61"/>
      <c r="R603" s="61"/>
      <c r="S603" s="61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>
      <c r="A604" s="53"/>
      <c r="B604" s="54"/>
      <c r="C604" s="55"/>
      <c r="D604" s="55"/>
      <c r="E604" s="56"/>
      <c r="F604" s="57"/>
      <c r="G604" s="58"/>
      <c r="H604" s="58"/>
      <c r="I604" s="59"/>
      <c r="J604" s="60"/>
      <c r="K604" s="61"/>
      <c r="L604" s="61"/>
      <c r="M604" s="61"/>
      <c r="N604" s="61"/>
      <c r="O604" s="61"/>
      <c r="P604" s="61"/>
      <c r="Q604" s="61"/>
      <c r="R604" s="61"/>
      <c r="S604" s="61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>
      <c r="A605" s="53"/>
      <c r="B605" s="54"/>
      <c r="C605" s="55"/>
      <c r="D605" s="55"/>
      <c r="E605" s="56"/>
      <c r="F605" s="57"/>
      <c r="G605" s="58"/>
      <c r="H605" s="58"/>
      <c r="I605" s="59"/>
      <c r="J605" s="60"/>
      <c r="K605" s="61"/>
      <c r="L605" s="61"/>
      <c r="M605" s="61"/>
      <c r="N605" s="61"/>
      <c r="O605" s="61"/>
      <c r="P605" s="61"/>
      <c r="Q605" s="61"/>
      <c r="R605" s="61"/>
      <c r="S605" s="61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>
      <c r="A606" s="53"/>
      <c r="B606" s="54"/>
      <c r="C606" s="55"/>
      <c r="D606" s="55"/>
      <c r="E606" s="56"/>
      <c r="F606" s="57"/>
      <c r="G606" s="58"/>
      <c r="H606" s="58"/>
      <c r="I606" s="59"/>
      <c r="J606" s="60"/>
      <c r="K606" s="61"/>
      <c r="L606" s="61"/>
      <c r="M606" s="61"/>
      <c r="N606" s="61"/>
      <c r="O606" s="61"/>
      <c r="P606" s="61"/>
      <c r="Q606" s="61"/>
      <c r="R606" s="61"/>
      <c r="S606" s="61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>
      <c r="A607" s="53"/>
      <c r="B607" s="54"/>
      <c r="C607" s="55"/>
      <c r="D607" s="55"/>
      <c r="E607" s="56"/>
      <c r="F607" s="57"/>
      <c r="G607" s="58"/>
      <c r="H607" s="58"/>
      <c r="I607" s="59"/>
      <c r="J607" s="60"/>
      <c r="K607" s="61"/>
      <c r="L607" s="61"/>
      <c r="M607" s="61"/>
      <c r="N607" s="61"/>
      <c r="O607" s="61"/>
      <c r="P607" s="61"/>
      <c r="Q607" s="61"/>
      <c r="R607" s="61"/>
      <c r="S607" s="61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>
      <c r="A608" s="53"/>
      <c r="B608" s="54"/>
      <c r="C608" s="55"/>
      <c r="D608" s="55"/>
      <c r="E608" s="56"/>
      <c r="F608" s="57"/>
      <c r="G608" s="58"/>
      <c r="H608" s="58"/>
      <c r="I608" s="59"/>
      <c r="J608" s="60"/>
      <c r="K608" s="61"/>
      <c r="L608" s="61"/>
      <c r="M608" s="61"/>
      <c r="N608" s="61"/>
      <c r="O608" s="61"/>
      <c r="P608" s="61"/>
      <c r="Q608" s="61"/>
      <c r="R608" s="61"/>
      <c r="S608" s="61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>
      <c r="A609" s="53"/>
      <c r="B609" s="54"/>
      <c r="C609" s="55"/>
      <c r="D609" s="55"/>
      <c r="E609" s="56"/>
      <c r="F609" s="57"/>
      <c r="G609" s="58"/>
      <c r="H609" s="58"/>
      <c r="I609" s="59"/>
      <c r="J609" s="60"/>
      <c r="K609" s="61"/>
      <c r="L609" s="61"/>
      <c r="M609" s="61"/>
      <c r="N609" s="61"/>
      <c r="O609" s="61"/>
      <c r="P609" s="61"/>
      <c r="Q609" s="61"/>
      <c r="R609" s="61"/>
      <c r="S609" s="61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>
      <c r="A610" s="53"/>
      <c r="B610" s="54"/>
      <c r="C610" s="55"/>
      <c r="D610" s="55"/>
      <c r="E610" s="56"/>
      <c r="F610" s="57"/>
      <c r="G610" s="58"/>
      <c r="H610" s="58"/>
      <c r="I610" s="59"/>
      <c r="J610" s="60"/>
      <c r="K610" s="61"/>
      <c r="L610" s="61"/>
      <c r="M610" s="61"/>
      <c r="N610" s="61"/>
      <c r="O610" s="61"/>
      <c r="P610" s="61"/>
      <c r="Q610" s="61"/>
      <c r="R610" s="61"/>
      <c r="S610" s="61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>
      <c r="A611" s="53"/>
      <c r="B611" s="54"/>
      <c r="C611" s="55"/>
      <c r="D611" s="55"/>
      <c r="E611" s="56"/>
      <c r="F611" s="57"/>
      <c r="G611" s="58"/>
      <c r="H611" s="58"/>
      <c r="I611" s="59"/>
      <c r="J611" s="60"/>
      <c r="K611" s="61"/>
      <c r="L611" s="61"/>
      <c r="M611" s="61"/>
      <c r="N611" s="61"/>
      <c r="O611" s="61"/>
      <c r="P611" s="61"/>
      <c r="Q611" s="61"/>
      <c r="R611" s="61"/>
      <c r="S611" s="61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>
      <c r="A612" s="53"/>
      <c r="B612" s="54"/>
      <c r="C612" s="55"/>
      <c r="D612" s="55"/>
      <c r="E612" s="56"/>
      <c r="F612" s="57"/>
      <c r="G612" s="58"/>
      <c r="H612" s="58"/>
      <c r="I612" s="59"/>
      <c r="J612" s="60"/>
      <c r="K612" s="61"/>
      <c r="L612" s="61"/>
      <c r="M612" s="61"/>
      <c r="N612" s="61"/>
      <c r="O612" s="61"/>
      <c r="P612" s="61"/>
      <c r="Q612" s="61"/>
      <c r="R612" s="61"/>
      <c r="S612" s="61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>
      <c r="A613" s="53"/>
      <c r="B613" s="54"/>
      <c r="C613" s="55"/>
      <c r="D613" s="55"/>
      <c r="E613" s="56"/>
      <c r="F613" s="57"/>
      <c r="G613" s="58"/>
      <c r="H613" s="58"/>
      <c r="I613" s="59"/>
      <c r="J613" s="60"/>
      <c r="K613" s="61"/>
      <c r="L613" s="61"/>
      <c r="M613" s="61"/>
      <c r="N613" s="61"/>
      <c r="O613" s="61"/>
      <c r="P613" s="61"/>
      <c r="Q613" s="61"/>
      <c r="R613" s="61"/>
      <c r="S613" s="61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>
      <c r="A614" s="53"/>
      <c r="B614" s="54"/>
      <c r="C614" s="55"/>
      <c r="D614" s="55"/>
      <c r="E614" s="56"/>
      <c r="F614" s="57"/>
      <c r="G614" s="58"/>
      <c r="H614" s="58"/>
      <c r="I614" s="59"/>
      <c r="J614" s="60"/>
      <c r="K614" s="61"/>
      <c r="L614" s="61"/>
      <c r="M614" s="61"/>
      <c r="N614" s="61"/>
      <c r="O614" s="61"/>
      <c r="P614" s="61"/>
      <c r="Q614" s="61"/>
      <c r="R614" s="61"/>
      <c r="S614" s="61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>
      <c r="A615" s="53"/>
      <c r="B615" s="54"/>
      <c r="C615" s="55"/>
      <c r="D615" s="55"/>
      <c r="E615" s="56"/>
      <c r="F615" s="57"/>
      <c r="G615" s="58"/>
      <c r="H615" s="58"/>
      <c r="I615" s="59"/>
      <c r="J615" s="60"/>
      <c r="K615" s="61"/>
      <c r="L615" s="61"/>
      <c r="M615" s="61"/>
      <c r="N615" s="61"/>
      <c r="O615" s="61"/>
      <c r="P615" s="61"/>
      <c r="Q615" s="61"/>
      <c r="R615" s="61"/>
      <c r="S615" s="61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>
      <c r="A616" s="53"/>
      <c r="B616" s="54"/>
      <c r="C616" s="55"/>
      <c r="D616" s="55"/>
      <c r="E616" s="56"/>
      <c r="F616" s="57"/>
      <c r="G616" s="58"/>
      <c r="H616" s="58"/>
      <c r="I616" s="59"/>
      <c r="J616" s="60"/>
      <c r="K616" s="61"/>
      <c r="L616" s="61"/>
      <c r="M616" s="61"/>
      <c r="N616" s="61"/>
      <c r="O616" s="61"/>
      <c r="P616" s="61"/>
      <c r="Q616" s="61"/>
      <c r="R616" s="61"/>
      <c r="S616" s="61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>
      <c r="A617" s="53"/>
      <c r="B617" s="54"/>
      <c r="C617" s="55"/>
      <c r="D617" s="55"/>
      <c r="E617" s="56"/>
      <c r="F617" s="57"/>
      <c r="G617" s="58"/>
      <c r="H617" s="58"/>
      <c r="I617" s="59"/>
      <c r="J617" s="60"/>
      <c r="K617" s="61"/>
      <c r="L617" s="61"/>
      <c r="M617" s="61"/>
      <c r="N617" s="61"/>
      <c r="O617" s="61"/>
      <c r="P617" s="61"/>
      <c r="Q617" s="61"/>
      <c r="R617" s="61"/>
      <c r="S617" s="61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>
      <c r="A618" s="53"/>
      <c r="B618" s="54"/>
      <c r="C618" s="55"/>
      <c r="D618" s="55"/>
      <c r="E618" s="56"/>
      <c r="F618" s="57"/>
      <c r="G618" s="58"/>
      <c r="H618" s="58"/>
      <c r="I618" s="59"/>
      <c r="J618" s="60"/>
      <c r="K618" s="61"/>
      <c r="L618" s="61"/>
      <c r="M618" s="61"/>
      <c r="N618" s="61"/>
      <c r="O618" s="61"/>
      <c r="P618" s="61"/>
      <c r="Q618" s="61"/>
      <c r="R618" s="61"/>
      <c r="S618" s="61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>
      <c r="A619" s="53"/>
      <c r="B619" s="54"/>
      <c r="C619" s="55"/>
      <c r="D619" s="55"/>
      <c r="E619" s="56"/>
      <c r="F619" s="57"/>
      <c r="G619" s="58"/>
      <c r="H619" s="58"/>
      <c r="I619" s="59"/>
      <c r="J619" s="60"/>
      <c r="K619" s="61"/>
      <c r="L619" s="61"/>
      <c r="M619" s="61"/>
      <c r="N619" s="61"/>
      <c r="O619" s="61"/>
      <c r="P619" s="61"/>
      <c r="Q619" s="61"/>
      <c r="R619" s="61"/>
      <c r="S619" s="61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>
      <c r="A620" s="53"/>
      <c r="B620" s="54"/>
      <c r="C620" s="55"/>
      <c r="D620" s="55"/>
      <c r="E620" s="56"/>
      <c r="F620" s="57"/>
      <c r="G620" s="58"/>
      <c r="H620" s="58"/>
      <c r="I620" s="59"/>
      <c r="J620" s="60"/>
      <c r="K620" s="61"/>
      <c r="L620" s="61"/>
      <c r="M620" s="61"/>
      <c r="N620" s="61"/>
      <c r="O620" s="61"/>
      <c r="P620" s="61"/>
      <c r="Q620" s="61"/>
      <c r="R620" s="61"/>
      <c r="S620" s="61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>
      <c r="A621" s="53"/>
      <c r="B621" s="54"/>
      <c r="C621" s="55"/>
      <c r="D621" s="55"/>
      <c r="E621" s="56"/>
      <c r="F621" s="57"/>
      <c r="G621" s="58"/>
      <c r="H621" s="58"/>
      <c r="I621" s="59"/>
      <c r="J621" s="60"/>
      <c r="K621" s="61"/>
      <c r="L621" s="61"/>
      <c r="M621" s="61"/>
      <c r="N621" s="61"/>
      <c r="O621" s="61"/>
      <c r="P621" s="61"/>
      <c r="Q621" s="61"/>
      <c r="R621" s="61"/>
      <c r="S621" s="61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>
      <c r="A622" s="53"/>
      <c r="B622" s="54"/>
      <c r="C622" s="55"/>
      <c r="D622" s="55"/>
      <c r="E622" s="56"/>
      <c r="F622" s="57"/>
      <c r="G622" s="58"/>
      <c r="H622" s="58"/>
      <c r="I622" s="59"/>
      <c r="J622" s="60"/>
      <c r="K622" s="61"/>
      <c r="L622" s="61"/>
      <c r="M622" s="61"/>
      <c r="N622" s="61"/>
      <c r="O622" s="61"/>
      <c r="P622" s="61"/>
      <c r="Q622" s="61"/>
      <c r="R622" s="61"/>
      <c r="S622" s="61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>
      <c r="A623" s="53"/>
      <c r="B623" s="54"/>
      <c r="C623" s="55"/>
      <c r="D623" s="55"/>
      <c r="E623" s="56"/>
      <c r="F623" s="57"/>
      <c r="G623" s="58"/>
      <c r="H623" s="58"/>
      <c r="I623" s="59"/>
      <c r="J623" s="60"/>
      <c r="K623" s="61"/>
      <c r="L623" s="61"/>
      <c r="M623" s="61"/>
      <c r="N623" s="61"/>
      <c r="O623" s="61"/>
      <c r="P623" s="61"/>
      <c r="Q623" s="61"/>
      <c r="R623" s="61"/>
      <c r="S623" s="61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>
      <c r="A624" s="53"/>
      <c r="B624" s="54"/>
      <c r="C624" s="55"/>
      <c r="D624" s="55"/>
      <c r="E624" s="56"/>
      <c r="F624" s="57"/>
      <c r="G624" s="58"/>
      <c r="H624" s="58"/>
      <c r="I624" s="59"/>
      <c r="J624" s="60"/>
      <c r="K624" s="61"/>
      <c r="L624" s="61"/>
      <c r="M624" s="61"/>
      <c r="N624" s="61"/>
      <c r="O624" s="61"/>
      <c r="P624" s="61"/>
      <c r="Q624" s="61"/>
      <c r="R624" s="61"/>
      <c r="S624" s="61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>
      <c r="A625" s="53"/>
      <c r="B625" s="54"/>
      <c r="C625" s="55"/>
      <c r="D625" s="55"/>
      <c r="E625" s="56"/>
      <c r="F625" s="57"/>
      <c r="G625" s="58"/>
      <c r="H625" s="58"/>
      <c r="I625" s="59"/>
      <c r="J625" s="60"/>
      <c r="K625" s="61"/>
      <c r="L625" s="61"/>
      <c r="M625" s="61"/>
      <c r="N625" s="61"/>
      <c r="O625" s="61"/>
      <c r="P625" s="61"/>
      <c r="Q625" s="61"/>
      <c r="R625" s="61"/>
      <c r="S625" s="61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>
      <c r="A626" s="53"/>
      <c r="B626" s="54"/>
      <c r="C626" s="55"/>
      <c r="D626" s="55"/>
      <c r="E626" s="56"/>
      <c r="F626" s="57"/>
      <c r="G626" s="58"/>
      <c r="H626" s="58"/>
      <c r="I626" s="59"/>
      <c r="J626" s="60"/>
      <c r="K626" s="61"/>
      <c r="L626" s="61"/>
      <c r="M626" s="61"/>
      <c r="N626" s="61"/>
      <c r="O626" s="61"/>
      <c r="P626" s="61"/>
      <c r="Q626" s="61"/>
      <c r="R626" s="61"/>
      <c r="S626" s="61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>
      <c r="A627" s="53"/>
      <c r="B627" s="54"/>
      <c r="C627" s="55"/>
      <c r="D627" s="55"/>
      <c r="E627" s="56"/>
      <c r="F627" s="57"/>
      <c r="G627" s="58"/>
      <c r="H627" s="58"/>
      <c r="I627" s="59"/>
      <c r="J627" s="60"/>
      <c r="K627" s="61"/>
      <c r="L627" s="61"/>
      <c r="M627" s="61"/>
      <c r="N627" s="61"/>
      <c r="O627" s="61"/>
      <c r="P627" s="61"/>
      <c r="Q627" s="61"/>
      <c r="R627" s="61"/>
      <c r="S627" s="61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>
      <c r="A628" s="53"/>
      <c r="B628" s="54"/>
      <c r="C628" s="55"/>
      <c r="D628" s="55"/>
      <c r="E628" s="56"/>
      <c r="F628" s="57"/>
      <c r="G628" s="58"/>
      <c r="H628" s="58"/>
      <c r="I628" s="59"/>
      <c r="J628" s="60"/>
      <c r="K628" s="61"/>
      <c r="L628" s="61"/>
      <c r="M628" s="61"/>
      <c r="N628" s="61"/>
      <c r="O628" s="61"/>
      <c r="P628" s="61"/>
      <c r="Q628" s="61"/>
      <c r="R628" s="61"/>
      <c r="S628" s="61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>
      <c r="A629" s="53"/>
      <c r="B629" s="54"/>
      <c r="C629" s="55"/>
      <c r="D629" s="55"/>
      <c r="E629" s="56"/>
      <c r="F629" s="57"/>
      <c r="G629" s="58"/>
      <c r="H629" s="58"/>
      <c r="I629" s="59"/>
      <c r="J629" s="60"/>
      <c r="K629" s="61"/>
      <c r="L629" s="61"/>
      <c r="M629" s="61"/>
      <c r="N629" s="61"/>
      <c r="O629" s="61"/>
      <c r="P629" s="61"/>
      <c r="Q629" s="61"/>
      <c r="R629" s="61"/>
      <c r="S629" s="61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>
      <c r="A630" s="53"/>
      <c r="B630" s="54"/>
      <c r="C630" s="55"/>
      <c r="D630" s="55"/>
      <c r="E630" s="56"/>
      <c r="F630" s="57"/>
      <c r="G630" s="58"/>
      <c r="H630" s="58"/>
      <c r="I630" s="59"/>
      <c r="J630" s="60"/>
      <c r="K630" s="61"/>
      <c r="L630" s="61"/>
      <c r="M630" s="61"/>
      <c r="N630" s="61"/>
      <c r="O630" s="61"/>
      <c r="P630" s="61"/>
      <c r="Q630" s="61"/>
      <c r="R630" s="61"/>
      <c r="S630" s="61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>
      <c r="A631" s="53"/>
      <c r="B631" s="54"/>
      <c r="C631" s="55"/>
      <c r="D631" s="55"/>
      <c r="E631" s="56"/>
      <c r="F631" s="57"/>
      <c r="G631" s="58"/>
      <c r="H631" s="58"/>
      <c r="I631" s="59"/>
      <c r="J631" s="60"/>
      <c r="K631" s="61"/>
      <c r="L631" s="61"/>
      <c r="M631" s="61"/>
      <c r="N631" s="61"/>
      <c r="O631" s="61"/>
      <c r="P631" s="61"/>
      <c r="Q631" s="61"/>
      <c r="R631" s="61"/>
      <c r="S631" s="61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>
      <c r="A632" s="53"/>
      <c r="B632" s="54"/>
      <c r="C632" s="55"/>
      <c r="D632" s="55"/>
      <c r="E632" s="56"/>
      <c r="F632" s="57"/>
      <c r="G632" s="58"/>
      <c r="H632" s="58"/>
      <c r="I632" s="59"/>
      <c r="J632" s="60"/>
      <c r="K632" s="61"/>
      <c r="L632" s="61"/>
      <c r="M632" s="61"/>
      <c r="N632" s="61"/>
      <c r="O632" s="61"/>
      <c r="P632" s="61"/>
      <c r="Q632" s="61"/>
      <c r="R632" s="61"/>
      <c r="S632" s="61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>
      <c r="A633" s="53"/>
      <c r="B633" s="54"/>
      <c r="C633" s="55"/>
      <c r="D633" s="55"/>
      <c r="E633" s="56"/>
      <c r="F633" s="57"/>
      <c r="G633" s="58"/>
      <c r="H633" s="58"/>
      <c r="I633" s="59"/>
      <c r="J633" s="60"/>
      <c r="K633" s="61"/>
      <c r="L633" s="61"/>
      <c r="M633" s="61"/>
      <c r="N633" s="61"/>
      <c r="O633" s="61"/>
      <c r="P633" s="61"/>
      <c r="Q633" s="61"/>
      <c r="R633" s="61"/>
      <c r="S633" s="61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>
      <c r="A634" s="53"/>
      <c r="B634" s="54"/>
      <c r="C634" s="55"/>
      <c r="D634" s="55"/>
      <c r="E634" s="56"/>
      <c r="F634" s="57"/>
      <c r="G634" s="58"/>
      <c r="H634" s="58"/>
      <c r="I634" s="59"/>
      <c r="J634" s="60"/>
      <c r="K634" s="61"/>
      <c r="L634" s="61"/>
      <c r="M634" s="61"/>
      <c r="N634" s="61"/>
      <c r="O634" s="61"/>
      <c r="P634" s="61"/>
      <c r="Q634" s="61"/>
      <c r="R634" s="61"/>
      <c r="S634" s="61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>
      <c r="A635" s="53"/>
      <c r="B635" s="54"/>
      <c r="C635" s="55"/>
      <c r="D635" s="55"/>
      <c r="E635" s="56"/>
      <c r="F635" s="57"/>
      <c r="G635" s="58"/>
      <c r="H635" s="58"/>
      <c r="I635" s="59"/>
      <c r="J635" s="60"/>
      <c r="K635" s="61"/>
      <c r="L635" s="61"/>
      <c r="M635" s="61"/>
      <c r="N635" s="61"/>
      <c r="O635" s="61"/>
      <c r="P635" s="61"/>
      <c r="Q635" s="61"/>
      <c r="R635" s="61"/>
      <c r="S635" s="61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>
      <c r="A636" s="53"/>
      <c r="B636" s="54"/>
      <c r="C636" s="55"/>
      <c r="D636" s="55"/>
      <c r="E636" s="56"/>
      <c r="F636" s="57"/>
      <c r="G636" s="58"/>
      <c r="H636" s="58"/>
      <c r="I636" s="59"/>
      <c r="J636" s="60"/>
      <c r="K636" s="61"/>
      <c r="L636" s="61"/>
      <c r="M636" s="61"/>
      <c r="N636" s="61"/>
      <c r="O636" s="61"/>
      <c r="P636" s="61"/>
      <c r="Q636" s="61"/>
      <c r="R636" s="61"/>
      <c r="S636" s="61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>
      <c r="A637" s="53"/>
      <c r="B637" s="54"/>
      <c r="C637" s="55"/>
      <c r="D637" s="55"/>
      <c r="E637" s="56"/>
      <c r="F637" s="57"/>
      <c r="G637" s="58"/>
      <c r="H637" s="58"/>
      <c r="I637" s="59"/>
      <c r="J637" s="60"/>
      <c r="K637" s="61"/>
      <c r="L637" s="61"/>
      <c r="M637" s="61"/>
      <c r="N637" s="61"/>
      <c r="O637" s="61"/>
      <c r="P637" s="61"/>
      <c r="Q637" s="61"/>
      <c r="R637" s="61"/>
      <c r="S637" s="61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>
      <c r="A638" s="53"/>
      <c r="B638" s="54"/>
      <c r="C638" s="55"/>
      <c r="D638" s="55"/>
      <c r="E638" s="56"/>
      <c r="F638" s="57"/>
      <c r="G638" s="58"/>
      <c r="H638" s="58"/>
      <c r="I638" s="59"/>
      <c r="J638" s="60"/>
      <c r="K638" s="61"/>
      <c r="L638" s="61"/>
      <c r="M638" s="61"/>
      <c r="N638" s="61"/>
      <c r="O638" s="61"/>
      <c r="P638" s="61"/>
      <c r="Q638" s="61"/>
      <c r="R638" s="61"/>
      <c r="S638" s="61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>
      <c r="A639" s="53"/>
      <c r="B639" s="54"/>
      <c r="C639" s="55"/>
      <c r="D639" s="55"/>
      <c r="E639" s="56"/>
      <c r="F639" s="57"/>
      <c r="G639" s="58"/>
      <c r="H639" s="58"/>
      <c r="I639" s="59"/>
      <c r="J639" s="60"/>
      <c r="K639" s="61"/>
      <c r="L639" s="61"/>
      <c r="M639" s="61"/>
      <c r="N639" s="61"/>
      <c r="O639" s="61"/>
      <c r="P639" s="61"/>
      <c r="Q639" s="61"/>
      <c r="R639" s="61"/>
      <c r="S639" s="61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>
      <c r="A640" s="53"/>
      <c r="B640" s="54"/>
      <c r="C640" s="55"/>
      <c r="D640" s="55"/>
      <c r="E640" s="56"/>
      <c r="F640" s="57"/>
      <c r="G640" s="58"/>
      <c r="H640" s="58"/>
      <c r="I640" s="59"/>
      <c r="J640" s="60"/>
      <c r="K640" s="61"/>
      <c r="L640" s="61"/>
      <c r="M640" s="61"/>
      <c r="N640" s="61"/>
      <c r="O640" s="61"/>
      <c r="P640" s="61"/>
      <c r="Q640" s="61"/>
      <c r="R640" s="61"/>
      <c r="S640" s="61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>
      <c r="A641" s="53"/>
      <c r="B641" s="54"/>
      <c r="C641" s="55"/>
      <c r="D641" s="55"/>
      <c r="E641" s="56"/>
      <c r="F641" s="57"/>
      <c r="G641" s="58"/>
      <c r="H641" s="58"/>
      <c r="I641" s="59"/>
      <c r="J641" s="60"/>
      <c r="K641" s="61"/>
      <c r="L641" s="61"/>
      <c r="M641" s="61"/>
      <c r="N641" s="61"/>
      <c r="O641" s="61"/>
      <c r="P641" s="61"/>
      <c r="Q641" s="61"/>
      <c r="R641" s="61"/>
      <c r="S641" s="61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>
      <c r="A642" s="53"/>
      <c r="B642" s="54"/>
      <c r="C642" s="55"/>
      <c r="D642" s="55"/>
      <c r="E642" s="56"/>
      <c r="F642" s="57"/>
      <c r="G642" s="58"/>
      <c r="H642" s="58"/>
      <c r="I642" s="59"/>
      <c r="J642" s="60"/>
      <c r="K642" s="61"/>
      <c r="L642" s="61"/>
      <c r="M642" s="61"/>
      <c r="N642" s="61"/>
      <c r="O642" s="61"/>
      <c r="P642" s="61"/>
      <c r="Q642" s="61"/>
      <c r="R642" s="61"/>
      <c r="S642" s="61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>
      <c r="A643" s="53"/>
      <c r="B643" s="54"/>
      <c r="C643" s="55"/>
      <c r="D643" s="55"/>
      <c r="E643" s="56"/>
      <c r="F643" s="57"/>
      <c r="G643" s="58"/>
      <c r="H643" s="58"/>
      <c r="I643" s="59"/>
      <c r="J643" s="60"/>
      <c r="K643" s="61"/>
      <c r="L643" s="61"/>
      <c r="M643" s="61"/>
      <c r="N643" s="61"/>
      <c r="O643" s="61"/>
      <c r="P643" s="61"/>
      <c r="Q643" s="61"/>
      <c r="R643" s="61"/>
      <c r="S643" s="61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>
      <c r="A644" s="53"/>
      <c r="B644" s="54"/>
      <c r="C644" s="55"/>
      <c r="D644" s="55"/>
      <c r="E644" s="56"/>
      <c r="F644" s="57"/>
      <c r="G644" s="58"/>
      <c r="H644" s="58"/>
      <c r="I644" s="59"/>
      <c r="J644" s="60"/>
      <c r="K644" s="61"/>
      <c r="L644" s="61"/>
      <c r="M644" s="61"/>
      <c r="N644" s="61"/>
      <c r="O644" s="61"/>
      <c r="P644" s="61"/>
      <c r="Q644" s="61"/>
      <c r="R644" s="61"/>
      <c r="S644" s="61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>
      <c r="A645" s="53"/>
      <c r="B645" s="54"/>
      <c r="C645" s="55"/>
      <c r="D645" s="55"/>
      <c r="E645" s="56"/>
      <c r="F645" s="57"/>
      <c r="G645" s="58"/>
      <c r="H645" s="58"/>
      <c r="I645" s="59"/>
      <c r="J645" s="60"/>
      <c r="K645" s="61"/>
      <c r="L645" s="61"/>
      <c r="M645" s="61"/>
      <c r="N645" s="61"/>
      <c r="O645" s="61"/>
      <c r="P645" s="61"/>
      <c r="Q645" s="61"/>
      <c r="R645" s="61"/>
      <c r="S645" s="61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>
      <c r="A646" s="53"/>
      <c r="B646" s="54"/>
      <c r="C646" s="55"/>
      <c r="D646" s="55"/>
      <c r="E646" s="56"/>
      <c r="F646" s="57"/>
      <c r="G646" s="58"/>
      <c r="H646" s="58"/>
      <c r="I646" s="59"/>
      <c r="J646" s="60"/>
      <c r="K646" s="61"/>
      <c r="L646" s="61"/>
      <c r="M646" s="61"/>
      <c r="N646" s="61"/>
      <c r="O646" s="61"/>
      <c r="P646" s="61"/>
      <c r="Q646" s="61"/>
      <c r="R646" s="61"/>
      <c r="S646" s="61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>
      <c r="A647" s="53"/>
      <c r="B647" s="54"/>
      <c r="C647" s="55"/>
      <c r="D647" s="55"/>
      <c r="E647" s="56"/>
      <c r="F647" s="57"/>
      <c r="G647" s="58"/>
      <c r="H647" s="58"/>
      <c r="I647" s="59"/>
      <c r="J647" s="60"/>
      <c r="K647" s="61"/>
      <c r="L647" s="61"/>
      <c r="M647" s="61"/>
      <c r="N647" s="61"/>
      <c r="O647" s="61"/>
      <c r="P647" s="61"/>
      <c r="Q647" s="61"/>
      <c r="R647" s="61"/>
      <c r="S647" s="61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>
      <c r="A648" s="53"/>
      <c r="B648" s="54"/>
      <c r="C648" s="55"/>
      <c r="D648" s="55"/>
      <c r="E648" s="56"/>
      <c r="F648" s="57"/>
      <c r="G648" s="58"/>
      <c r="H648" s="58"/>
      <c r="I648" s="59"/>
      <c r="J648" s="60"/>
      <c r="K648" s="61"/>
      <c r="L648" s="61"/>
      <c r="M648" s="61"/>
      <c r="N648" s="61"/>
      <c r="O648" s="61"/>
      <c r="P648" s="61"/>
      <c r="Q648" s="61"/>
      <c r="R648" s="61"/>
      <c r="S648" s="61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>
      <c r="A649" s="53"/>
      <c r="B649" s="54"/>
      <c r="C649" s="55"/>
      <c r="D649" s="55"/>
      <c r="E649" s="56"/>
      <c r="F649" s="57"/>
      <c r="G649" s="58"/>
      <c r="H649" s="58"/>
      <c r="I649" s="59"/>
      <c r="J649" s="60"/>
      <c r="K649" s="61"/>
      <c r="L649" s="61"/>
      <c r="M649" s="61"/>
      <c r="N649" s="61"/>
      <c r="O649" s="61"/>
      <c r="P649" s="61"/>
      <c r="Q649" s="61"/>
      <c r="R649" s="61"/>
      <c r="S649" s="61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>
      <c r="A650" s="53"/>
      <c r="B650" s="54"/>
      <c r="C650" s="55"/>
      <c r="D650" s="55"/>
      <c r="E650" s="56"/>
      <c r="F650" s="57"/>
      <c r="G650" s="58"/>
      <c r="H650" s="58"/>
      <c r="I650" s="59"/>
      <c r="J650" s="60"/>
      <c r="K650" s="61"/>
      <c r="L650" s="61"/>
      <c r="M650" s="61"/>
      <c r="N650" s="61"/>
      <c r="O650" s="61"/>
      <c r="P650" s="61"/>
      <c r="Q650" s="61"/>
      <c r="R650" s="61"/>
      <c r="S650" s="61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>
      <c r="A651" s="53"/>
      <c r="B651" s="54"/>
      <c r="C651" s="55"/>
      <c r="D651" s="55"/>
      <c r="E651" s="56"/>
      <c r="F651" s="57"/>
      <c r="G651" s="58"/>
      <c r="H651" s="58"/>
      <c r="I651" s="59"/>
      <c r="J651" s="60"/>
      <c r="K651" s="61"/>
      <c r="L651" s="61"/>
      <c r="M651" s="61"/>
      <c r="N651" s="61"/>
      <c r="O651" s="61"/>
      <c r="P651" s="61"/>
      <c r="Q651" s="61"/>
      <c r="R651" s="61"/>
      <c r="S651" s="61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>
      <c r="A652" s="53"/>
      <c r="B652" s="54"/>
      <c r="C652" s="55"/>
      <c r="D652" s="55"/>
      <c r="E652" s="56"/>
      <c r="F652" s="57"/>
      <c r="G652" s="58"/>
      <c r="H652" s="58"/>
      <c r="I652" s="59"/>
      <c r="J652" s="60"/>
      <c r="K652" s="61"/>
      <c r="L652" s="61"/>
      <c r="M652" s="61"/>
      <c r="N652" s="61"/>
      <c r="O652" s="61"/>
      <c r="P652" s="61"/>
      <c r="Q652" s="61"/>
      <c r="R652" s="61"/>
      <c r="S652" s="61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>
      <c r="A653" s="53"/>
      <c r="B653" s="54"/>
      <c r="C653" s="55"/>
      <c r="D653" s="55"/>
      <c r="E653" s="56"/>
      <c r="F653" s="57"/>
      <c r="G653" s="58"/>
      <c r="H653" s="58"/>
      <c r="I653" s="59"/>
      <c r="J653" s="60"/>
      <c r="K653" s="61"/>
      <c r="L653" s="61"/>
      <c r="M653" s="61"/>
      <c r="N653" s="61"/>
      <c r="O653" s="61"/>
      <c r="P653" s="61"/>
      <c r="Q653" s="61"/>
      <c r="R653" s="61"/>
      <c r="S653" s="61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>
      <c r="A654" s="53"/>
      <c r="B654" s="54"/>
      <c r="C654" s="55"/>
      <c r="D654" s="55"/>
      <c r="E654" s="56"/>
      <c r="F654" s="57"/>
      <c r="G654" s="58"/>
      <c r="H654" s="58"/>
      <c r="I654" s="59"/>
      <c r="J654" s="60"/>
      <c r="K654" s="61"/>
      <c r="L654" s="61"/>
      <c r="M654" s="61"/>
      <c r="N654" s="61"/>
      <c r="O654" s="61"/>
      <c r="P654" s="61"/>
      <c r="Q654" s="61"/>
      <c r="R654" s="61"/>
      <c r="S654" s="61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>
      <c r="A655" s="53"/>
      <c r="B655" s="54"/>
      <c r="C655" s="55"/>
      <c r="D655" s="55"/>
      <c r="E655" s="56"/>
      <c r="F655" s="57"/>
      <c r="G655" s="58"/>
      <c r="H655" s="58"/>
      <c r="I655" s="59"/>
      <c r="J655" s="60"/>
      <c r="K655" s="61"/>
      <c r="L655" s="61"/>
      <c r="M655" s="61"/>
      <c r="N655" s="61"/>
      <c r="O655" s="61"/>
      <c r="P655" s="61"/>
      <c r="Q655" s="61"/>
      <c r="R655" s="61"/>
      <c r="S655" s="61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>
      <c r="A656" s="53"/>
      <c r="B656" s="54"/>
      <c r="C656" s="55"/>
      <c r="D656" s="55"/>
      <c r="E656" s="56"/>
      <c r="F656" s="57"/>
      <c r="G656" s="58"/>
      <c r="H656" s="58"/>
      <c r="I656" s="59"/>
      <c r="J656" s="60"/>
      <c r="K656" s="61"/>
      <c r="L656" s="61"/>
      <c r="M656" s="61"/>
      <c r="N656" s="61"/>
      <c r="O656" s="61"/>
      <c r="P656" s="61"/>
      <c r="Q656" s="61"/>
      <c r="R656" s="61"/>
      <c r="S656" s="61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>
      <c r="A657" s="53"/>
      <c r="B657" s="54"/>
      <c r="C657" s="55"/>
      <c r="D657" s="55"/>
      <c r="E657" s="56"/>
      <c r="F657" s="57"/>
      <c r="G657" s="58"/>
      <c r="H657" s="58"/>
      <c r="I657" s="59"/>
      <c r="J657" s="60"/>
      <c r="K657" s="61"/>
      <c r="L657" s="61"/>
      <c r="M657" s="61"/>
      <c r="N657" s="61"/>
      <c r="O657" s="61"/>
      <c r="P657" s="61"/>
      <c r="Q657" s="61"/>
      <c r="R657" s="61"/>
      <c r="S657" s="61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>
      <c r="A658" s="53"/>
      <c r="B658" s="54"/>
      <c r="C658" s="55"/>
      <c r="D658" s="55"/>
      <c r="E658" s="56"/>
      <c r="F658" s="57"/>
      <c r="G658" s="58"/>
      <c r="H658" s="58"/>
      <c r="I658" s="59"/>
      <c r="J658" s="60"/>
      <c r="K658" s="61"/>
      <c r="L658" s="61"/>
      <c r="M658" s="61"/>
      <c r="N658" s="61"/>
      <c r="O658" s="61"/>
      <c r="P658" s="61"/>
      <c r="Q658" s="61"/>
      <c r="R658" s="61"/>
      <c r="S658" s="61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>
      <c r="A659" s="53"/>
      <c r="B659" s="54"/>
      <c r="C659" s="55"/>
      <c r="D659" s="55"/>
      <c r="E659" s="56"/>
      <c r="F659" s="57"/>
      <c r="G659" s="58"/>
      <c r="H659" s="58"/>
      <c r="I659" s="59"/>
      <c r="J659" s="60"/>
      <c r="K659" s="61"/>
      <c r="L659" s="61"/>
      <c r="M659" s="61"/>
      <c r="N659" s="61"/>
      <c r="O659" s="61"/>
      <c r="P659" s="61"/>
      <c r="Q659" s="61"/>
      <c r="R659" s="61"/>
      <c r="S659" s="61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>
      <c r="A660" s="53"/>
      <c r="B660" s="54"/>
      <c r="C660" s="55"/>
      <c r="D660" s="55"/>
      <c r="E660" s="56"/>
      <c r="F660" s="57"/>
      <c r="G660" s="58"/>
      <c r="H660" s="58"/>
      <c r="I660" s="59"/>
      <c r="J660" s="60"/>
      <c r="K660" s="61"/>
      <c r="L660" s="61"/>
      <c r="M660" s="61"/>
      <c r="N660" s="61"/>
      <c r="O660" s="61"/>
      <c r="P660" s="61"/>
      <c r="Q660" s="61"/>
      <c r="R660" s="61"/>
      <c r="S660" s="61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>
      <c r="A661" s="53"/>
      <c r="B661" s="54"/>
      <c r="C661" s="55"/>
      <c r="D661" s="55"/>
      <c r="E661" s="56"/>
      <c r="F661" s="57"/>
      <c r="G661" s="58"/>
      <c r="H661" s="58"/>
      <c r="I661" s="59"/>
      <c r="J661" s="60"/>
      <c r="K661" s="61"/>
      <c r="L661" s="61"/>
      <c r="M661" s="61"/>
      <c r="N661" s="61"/>
      <c r="O661" s="61"/>
      <c r="P661" s="61"/>
      <c r="Q661" s="61"/>
      <c r="R661" s="61"/>
      <c r="S661" s="61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>
      <c r="A662" s="53"/>
      <c r="B662" s="54"/>
      <c r="C662" s="55"/>
      <c r="D662" s="55"/>
      <c r="E662" s="56"/>
      <c r="F662" s="57"/>
      <c r="G662" s="58"/>
      <c r="H662" s="58"/>
      <c r="I662" s="59"/>
      <c r="J662" s="60"/>
      <c r="K662" s="61"/>
      <c r="L662" s="61"/>
      <c r="M662" s="61"/>
      <c r="N662" s="61"/>
      <c r="O662" s="61"/>
      <c r="P662" s="61"/>
      <c r="Q662" s="61"/>
      <c r="R662" s="61"/>
      <c r="S662" s="61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>
      <c r="A663" s="53"/>
      <c r="B663" s="54"/>
      <c r="C663" s="55"/>
      <c r="D663" s="55"/>
      <c r="E663" s="56"/>
      <c r="F663" s="57"/>
      <c r="G663" s="58"/>
      <c r="H663" s="58"/>
      <c r="I663" s="59"/>
      <c r="J663" s="60"/>
      <c r="K663" s="61"/>
      <c r="L663" s="61"/>
      <c r="M663" s="61"/>
      <c r="N663" s="61"/>
      <c r="O663" s="61"/>
      <c r="P663" s="61"/>
      <c r="Q663" s="61"/>
      <c r="R663" s="61"/>
      <c r="S663" s="61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>
      <c r="A664" s="53"/>
      <c r="B664" s="54"/>
      <c r="C664" s="55"/>
      <c r="D664" s="55"/>
      <c r="E664" s="56"/>
      <c r="F664" s="57"/>
      <c r="G664" s="58"/>
      <c r="H664" s="58"/>
      <c r="I664" s="59"/>
      <c r="J664" s="60"/>
      <c r="K664" s="61"/>
      <c r="L664" s="61"/>
      <c r="M664" s="61"/>
      <c r="N664" s="61"/>
      <c r="O664" s="61"/>
      <c r="P664" s="61"/>
      <c r="Q664" s="61"/>
      <c r="R664" s="61"/>
      <c r="S664" s="61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>
      <c r="A665" s="53"/>
      <c r="B665" s="54"/>
      <c r="C665" s="55"/>
      <c r="D665" s="55"/>
      <c r="E665" s="56"/>
      <c r="F665" s="57"/>
      <c r="G665" s="58"/>
      <c r="H665" s="58"/>
      <c r="I665" s="59"/>
      <c r="J665" s="60"/>
      <c r="K665" s="61"/>
      <c r="L665" s="61"/>
      <c r="M665" s="61"/>
      <c r="N665" s="61"/>
      <c r="O665" s="61"/>
      <c r="P665" s="61"/>
      <c r="Q665" s="61"/>
      <c r="R665" s="61"/>
      <c r="S665" s="61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>
      <c r="A666" s="53"/>
      <c r="B666" s="54"/>
      <c r="C666" s="55"/>
      <c r="D666" s="55"/>
      <c r="E666" s="56"/>
      <c r="F666" s="57"/>
      <c r="G666" s="58"/>
      <c r="H666" s="58"/>
      <c r="I666" s="59"/>
      <c r="J666" s="60"/>
      <c r="K666" s="61"/>
      <c r="L666" s="61"/>
      <c r="M666" s="61"/>
      <c r="N666" s="61"/>
      <c r="O666" s="61"/>
      <c r="P666" s="61"/>
      <c r="Q666" s="61"/>
      <c r="R666" s="61"/>
      <c r="S666" s="61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>
      <c r="A667" s="53"/>
      <c r="B667" s="54"/>
      <c r="C667" s="55"/>
      <c r="D667" s="55"/>
      <c r="E667" s="56"/>
      <c r="F667" s="57"/>
      <c r="G667" s="58"/>
      <c r="H667" s="58"/>
      <c r="I667" s="59"/>
      <c r="J667" s="60"/>
      <c r="K667" s="61"/>
      <c r="L667" s="61"/>
      <c r="M667" s="61"/>
      <c r="N667" s="61"/>
      <c r="O667" s="61"/>
      <c r="P667" s="61"/>
      <c r="Q667" s="61"/>
      <c r="R667" s="61"/>
      <c r="S667" s="61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>
      <c r="A668" s="53"/>
      <c r="B668" s="54"/>
      <c r="C668" s="55"/>
      <c r="D668" s="55"/>
      <c r="E668" s="56"/>
      <c r="F668" s="57"/>
      <c r="G668" s="58"/>
      <c r="H668" s="58"/>
      <c r="I668" s="59"/>
      <c r="J668" s="60"/>
      <c r="K668" s="61"/>
      <c r="L668" s="61"/>
      <c r="M668" s="61"/>
      <c r="N668" s="61"/>
      <c r="O668" s="61"/>
      <c r="P668" s="61"/>
      <c r="Q668" s="61"/>
      <c r="R668" s="61"/>
      <c r="S668" s="61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>
      <c r="A669" s="53"/>
      <c r="B669" s="54"/>
      <c r="C669" s="55"/>
      <c r="D669" s="55"/>
      <c r="E669" s="56"/>
      <c r="F669" s="57"/>
      <c r="G669" s="58"/>
      <c r="H669" s="58"/>
      <c r="I669" s="59"/>
      <c r="J669" s="60"/>
      <c r="K669" s="61"/>
      <c r="L669" s="61"/>
      <c r="M669" s="61"/>
      <c r="N669" s="61"/>
      <c r="O669" s="61"/>
      <c r="P669" s="61"/>
      <c r="Q669" s="61"/>
      <c r="R669" s="61"/>
      <c r="S669" s="61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>
      <c r="A670" s="53"/>
      <c r="B670" s="54"/>
      <c r="C670" s="55"/>
      <c r="D670" s="55"/>
      <c r="E670" s="56"/>
      <c r="F670" s="57"/>
      <c r="G670" s="58"/>
      <c r="H670" s="58"/>
      <c r="I670" s="59"/>
      <c r="J670" s="60"/>
      <c r="K670" s="61"/>
      <c r="L670" s="61"/>
      <c r="M670" s="61"/>
      <c r="N670" s="61"/>
      <c r="O670" s="61"/>
      <c r="P670" s="61"/>
      <c r="Q670" s="61"/>
      <c r="R670" s="61"/>
      <c r="S670" s="61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>
      <c r="A671" s="53"/>
      <c r="B671" s="54"/>
      <c r="C671" s="55"/>
      <c r="D671" s="55"/>
      <c r="E671" s="56"/>
      <c r="F671" s="57"/>
      <c r="G671" s="58"/>
      <c r="H671" s="58"/>
      <c r="I671" s="59"/>
      <c r="J671" s="60"/>
      <c r="K671" s="61"/>
      <c r="L671" s="61"/>
      <c r="M671" s="61"/>
      <c r="N671" s="61"/>
      <c r="O671" s="61"/>
      <c r="P671" s="61"/>
      <c r="Q671" s="61"/>
      <c r="R671" s="61"/>
      <c r="S671" s="61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>
      <c r="A672" s="53"/>
      <c r="B672" s="54"/>
      <c r="C672" s="55"/>
      <c r="D672" s="55"/>
      <c r="E672" s="56"/>
      <c r="F672" s="57"/>
      <c r="G672" s="58"/>
      <c r="H672" s="58"/>
      <c r="I672" s="59"/>
      <c r="J672" s="60"/>
      <c r="K672" s="61"/>
      <c r="L672" s="61"/>
      <c r="M672" s="61"/>
      <c r="N672" s="61"/>
      <c r="O672" s="61"/>
      <c r="P672" s="61"/>
      <c r="Q672" s="61"/>
      <c r="R672" s="61"/>
      <c r="S672" s="61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>
      <c r="A673" s="53"/>
      <c r="B673" s="54"/>
      <c r="C673" s="55"/>
      <c r="D673" s="55"/>
      <c r="E673" s="56"/>
      <c r="F673" s="57"/>
      <c r="G673" s="58"/>
      <c r="H673" s="58"/>
      <c r="I673" s="59"/>
      <c r="J673" s="60"/>
      <c r="K673" s="61"/>
      <c r="L673" s="61"/>
      <c r="M673" s="61"/>
      <c r="N673" s="61"/>
      <c r="O673" s="61"/>
      <c r="P673" s="61"/>
      <c r="Q673" s="61"/>
      <c r="R673" s="61"/>
      <c r="S673" s="61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>
      <c r="A674" s="53"/>
      <c r="B674" s="54"/>
      <c r="C674" s="55"/>
      <c r="D674" s="55"/>
      <c r="E674" s="56"/>
      <c r="F674" s="57"/>
      <c r="G674" s="58"/>
      <c r="H674" s="58"/>
      <c r="I674" s="59"/>
      <c r="J674" s="60"/>
      <c r="K674" s="61"/>
      <c r="L674" s="61"/>
      <c r="M674" s="61"/>
      <c r="N674" s="61"/>
      <c r="O674" s="61"/>
      <c r="P674" s="61"/>
      <c r="Q674" s="61"/>
      <c r="R674" s="61"/>
      <c r="S674" s="61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>
      <c r="A675" s="53"/>
      <c r="B675" s="54"/>
      <c r="C675" s="55"/>
      <c r="D675" s="55"/>
      <c r="E675" s="56"/>
      <c r="F675" s="57"/>
      <c r="G675" s="58"/>
      <c r="H675" s="58"/>
      <c r="I675" s="59"/>
      <c r="J675" s="60"/>
      <c r="K675" s="61"/>
      <c r="L675" s="61"/>
      <c r="M675" s="61"/>
      <c r="N675" s="61"/>
      <c r="O675" s="61"/>
      <c r="P675" s="61"/>
      <c r="Q675" s="61"/>
      <c r="R675" s="61"/>
      <c r="S675" s="61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>
      <c r="A676" s="53"/>
      <c r="B676" s="54"/>
      <c r="C676" s="55"/>
      <c r="D676" s="55"/>
      <c r="E676" s="56"/>
      <c r="F676" s="57"/>
      <c r="G676" s="58"/>
      <c r="H676" s="58"/>
      <c r="I676" s="59"/>
      <c r="J676" s="60"/>
      <c r="K676" s="61"/>
      <c r="L676" s="61"/>
      <c r="M676" s="61"/>
      <c r="N676" s="61"/>
      <c r="O676" s="61"/>
      <c r="P676" s="61"/>
      <c r="Q676" s="61"/>
      <c r="R676" s="61"/>
      <c r="S676" s="61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>
      <c r="A677" s="53"/>
      <c r="B677" s="54"/>
      <c r="C677" s="55"/>
      <c r="D677" s="55"/>
      <c r="E677" s="56"/>
      <c r="F677" s="57"/>
      <c r="G677" s="58"/>
      <c r="H677" s="58"/>
      <c r="I677" s="59"/>
      <c r="J677" s="60"/>
      <c r="K677" s="61"/>
      <c r="L677" s="61"/>
      <c r="M677" s="61"/>
      <c r="N677" s="61"/>
      <c r="O677" s="61"/>
      <c r="P677" s="61"/>
      <c r="Q677" s="61"/>
      <c r="R677" s="61"/>
      <c r="S677" s="61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>
      <c r="A678" s="53"/>
      <c r="B678" s="54"/>
      <c r="C678" s="55"/>
      <c r="D678" s="55"/>
      <c r="E678" s="56"/>
      <c r="F678" s="57"/>
      <c r="G678" s="58"/>
      <c r="H678" s="58"/>
      <c r="I678" s="59"/>
      <c r="J678" s="60"/>
      <c r="K678" s="61"/>
      <c r="L678" s="61"/>
      <c r="M678" s="61"/>
      <c r="N678" s="61"/>
      <c r="O678" s="61"/>
      <c r="P678" s="61"/>
      <c r="Q678" s="61"/>
      <c r="R678" s="61"/>
      <c r="S678" s="61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>
      <c r="A679" s="53"/>
      <c r="B679" s="54"/>
      <c r="C679" s="55"/>
      <c r="D679" s="55"/>
      <c r="E679" s="56"/>
      <c r="F679" s="57"/>
      <c r="G679" s="58"/>
      <c r="H679" s="58"/>
      <c r="I679" s="59"/>
      <c r="J679" s="60"/>
      <c r="K679" s="61"/>
      <c r="L679" s="61"/>
      <c r="M679" s="61"/>
      <c r="N679" s="61"/>
      <c r="O679" s="61"/>
      <c r="P679" s="61"/>
      <c r="Q679" s="61"/>
      <c r="R679" s="61"/>
      <c r="S679" s="61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>
      <c r="A680" s="53"/>
      <c r="B680" s="54"/>
      <c r="C680" s="55"/>
      <c r="D680" s="55"/>
      <c r="E680" s="56"/>
      <c r="F680" s="57"/>
      <c r="G680" s="58"/>
      <c r="H680" s="58"/>
      <c r="I680" s="59"/>
      <c r="J680" s="60"/>
      <c r="K680" s="61"/>
      <c r="L680" s="61"/>
      <c r="M680" s="61"/>
      <c r="N680" s="61"/>
      <c r="O680" s="61"/>
      <c r="P680" s="61"/>
      <c r="Q680" s="61"/>
      <c r="R680" s="61"/>
      <c r="S680" s="61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>
      <c r="A681" s="53"/>
      <c r="B681" s="54"/>
      <c r="C681" s="55"/>
      <c r="D681" s="55"/>
      <c r="E681" s="56"/>
      <c r="F681" s="57"/>
      <c r="G681" s="58"/>
      <c r="H681" s="58"/>
      <c r="I681" s="59"/>
      <c r="J681" s="60"/>
      <c r="K681" s="61"/>
      <c r="L681" s="61"/>
      <c r="M681" s="61"/>
      <c r="N681" s="61"/>
      <c r="O681" s="61"/>
      <c r="P681" s="61"/>
      <c r="Q681" s="61"/>
      <c r="R681" s="61"/>
      <c r="S681" s="61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>
      <c r="A682" s="53"/>
      <c r="B682" s="54"/>
      <c r="C682" s="55"/>
      <c r="D682" s="55"/>
      <c r="E682" s="56"/>
      <c r="F682" s="57"/>
      <c r="G682" s="58"/>
      <c r="H682" s="58"/>
      <c r="I682" s="59"/>
      <c r="J682" s="60"/>
      <c r="K682" s="61"/>
      <c r="L682" s="61"/>
      <c r="M682" s="61"/>
      <c r="N682" s="61"/>
      <c r="O682" s="61"/>
      <c r="P682" s="61"/>
      <c r="Q682" s="61"/>
      <c r="R682" s="61"/>
      <c r="S682" s="61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>
      <c r="A683" s="53"/>
      <c r="B683" s="54"/>
      <c r="C683" s="55"/>
      <c r="D683" s="55"/>
      <c r="E683" s="56"/>
      <c r="F683" s="57"/>
      <c r="G683" s="58"/>
      <c r="H683" s="58"/>
      <c r="I683" s="59"/>
      <c r="J683" s="60"/>
      <c r="K683" s="61"/>
      <c r="L683" s="61"/>
      <c r="M683" s="61"/>
      <c r="N683" s="61"/>
      <c r="O683" s="61"/>
      <c r="P683" s="61"/>
      <c r="Q683" s="61"/>
      <c r="R683" s="61"/>
      <c r="S683" s="61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>
      <c r="A684" s="53"/>
      <c r="B684" s="54"/>
      <c r="C684" s="55"/>
      <c r="D684" s="55"/>
      <c r="E684" s="56"/>
      <c r="F684" s="57"/>
      <c r="G684" s="58"/>
      <c r="H684" s="58"/>
      <c r="I684" s="59"/>
      <c r="J684" s="60"/>
      <c r="K684" s="61"/>
      <c r="L684" s="61"/>
      <c r="M684" s="61"/>
      <c r="N684" s="61"/>
      <c r="O684" s="61"/>
      <c r="P684" s="61"/>
      <c r="Q684" s="61"/>
      <c r="R684" s="61"/>
      <c r="S684" s="61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>
      <c r="A685" s="53"/>
      <c r="B685" s="54"/>
      <c r="C685" s="55"/>
      <c r="D685" s="55"/>
      <c r="E685" s="56"/>
      <c r="F685" s="57"/>
      <c r="G685" s="58"/>
      <c r="H685" s="58"/>
      <c r="I685" s="59"/>
      <c r="J685" s="60"/>
      <c r="K685" s="61"/>
      <c r="L685" s="61"/>
      <c r="M685" s="61"/>
      <c r="N685" s="61"/>
      <c r="O685" s="61"/>
      <c r="P685" s="61"/>
      <c r="Q685" s="61"/>
      <c r="R685" s="61"/>
      <c r="S685" s="61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>
      <c r="A686" s="53"/>
      <c r="B686" s="54"/>
      <c r="C686" s="55"/>
      <c r="D686" s="55"/>
      <c r="E686" s="56"/>
      <c r="F686" s="57"/>
      <c r="G686" s="58"/>
      <c r="H686" s="58"/>
      <c r="I686" s="59"/>
      <c r="J686" s="60"/>
      <c r="K686" s="61"/>
      <c r="L686" s="61"/>
      <c r="M686" s="61"/>
      <c r="N686" s="61"/>
      <c r="O686" s="61"/>
      <c r="P686" s="61"/>
      <c r="Q686" s="61"/>
      <c r="R686" s="61"/>
      <c r="S686" s="61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>
      <c r="A687" s="53"/>
      <c r="B687" s="54"/>
      <c r="C687" s="55"/>
      <c r="D687" s="55"/>
      <c r="E687" s="56"/>
      <c r="F687" s="57"/>
      <c r="G687" s="58"/>
      <c r="H687" s="58"/>
      <c r="I687" s="59"/>
      <c r="J687" s="60"/>
      <c r="K687" s="61"/>
      <c r="L687" s="61"/>
      <c r="M687" s="61"/>
      <c r="N687" s="61"/>
      <c r="O687" s="61"/>
      <c r="P687" s="61"/>
      <c r="Q687" s="61"/>
      <c r="R687" s="61"/>
      <c r="S687" s="61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>
      <c r="A688" s="53"/>
      <c r="B688" s="54"/>
      <c r="C688" s="55"/>
      <c r="D688" s="55"/>
      <c r="E688" s="56"/>
      <c r="F688" s="57"/>
      <c r="G688" s="58"/>
      <c r="H688" s="58"/>
      <c r="I688" s="59"/>
      <c r="J688" s="60"/>
      <c r="K688" s="61"/>
      <c r="L688" s="61"/>
      <c r="M688" s="61"/>
      <c r="N688" s="61"/>
      <c r="O688" s="61"/>
      <c r="P688" s="61"/>
      <c r="Q688" s="61"/>
      <c r="R688" s="61"/>
      <c r="S688" s="61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>
      <c r="A689" s="53"/>
      <c r="B689" s="54"/>
      <c r="C689" s="55"/>
      <c r="D689" s="55"/>
      <c r="E689" s="56"/>
      <c r="F689" s="57"/>
      <c r="G689" s="58"/>
      <c r="H689" s="58"/>
      <c r="I689" s="59"/>
      <c r="J689" s="60"/>
      <c r="K689" s="61"/>
      <c r="L689" s="61"/>
      <c r="M689" s="61"/>
      <c r="N689" s="61"/>
      <c r="O689" s="61"/>
      <c r="P689" s="61"/>
      <c r="Q689" s="61"/>
      <c r="R689" s="61"/>
      <c r="S689" s="61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>
      <c r="A690" s="53"/>
      <c r="B690" s="54"/>
      <c r="C690" s="55"/>
      <c r="D690" s="55"/>
      <c r="E690" s="56"/>
      <c r="F690" s="57"/>
      <c r="G690" s="58"/>
      <c r="H690" s="58"/>
      <c r="I690" s="59"/>
      <c r="J690" s="60"/>
      <c r="K690" s="61"/>
      <c r="L690" s="61"/>
      <c r="M690" s="61"/>
      <c r="N690" s="61"/>
      <c r="O690" s="61"/>
      <c r="P690" s="61"/>
      <c r="Q690" s="61"/>
      <c r="R690" s="61"/>
      <c r="S690" s="61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>
      <c r="A691" s="53"/>
      <c r="B691" s="54"/>
      <c r="C691" s="55"/>
      <c r="D691" s="55"/>
      <c r="E691" s="56"/>
      <c r="F691" s="57"/>
      <c r="G691" s="58"/>
      <c r="H691" s="58"/>
      <c r="I691" s="59"/>
      <c r="J691" s="60"/>
      <c r="K691" s="61"/>
      <c r="L691" s="61"/>
      <c r="M691" s="61"/>
      <c r="N691" s="61"/>
      <c r="O691" s="61"/>
      <c r="P691" s="61"/>
      <c r="Q691" s="61"/>
      <c r="R691" s="61"/>
      <c r="S691" s="61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>
      <c r="A692" s="53"/>
      <c r="B692" s="54"/>
      <c r="C692" s="55"/>
      <c r="D692" s="55"/>
      <c r="E692" s="56"/>
      <c r="F692" s="57"/>
      <c r="G692" s="58"/>
      <c r="H692" s="58"/>
      <c r="I692" s="59"/>
      <c r="J692" s="60"/>
      <c r="K692" s="61"/>
      <c r="L692" s="61"/>
      <c r="M692" s="61"/>
      <c r="N692" s="61"/>
      <c r="O692" s="61"/>
      <c r="P692" s="61"/>
      <c r="Q692" s="61"/>
      <c r="R692" s="61"/>
      <c r="S692" s="61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>
      <c r="A693" s="53"/>
      <c r="B693" s="54"/>
      <c r="C693" s="55"/>
      <c r="D693" s="55"/>
      <c r="E693" s="56"/>
      <c r="F693" s="57"/>
      <c r="G693" s="58"/>
      <c r="H693" s="58"/>
      <c r="I693" s="59"/>
      <c r="J693" s="60"/>
      <c r="K693" s="61"/>
      <c r="L693" s="61"/>
      <c r="M693" s="61"/>
      <c r="N693" s="61"/>
      <c r="O693" s="61"/>
      <c r="P693" s="61"/>
      <c r="Q693" s="61"/>
      <c r="R693" s="61"/>
      <c r="S693" s="61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>
      <c r="A694" s="53"/>
      <c r="B694" s="54"/>
      <c r="C694" s="55"/>
      <c r="D694" s="55"/>
      <c r="E694" s="56"/>
      <c r="F694" s="57"/>
      <c r="G694" s="58"/>
      <c r="H694" s="58"/>
      <c r="I694" s="59"/>
      <c r="J694" s="60"/>
      <c r="K694" s="61"/>
      <c r="L694" s="61"/>
      <c r="M694" s="61"/>
      <c r="N694" s="61"/>
      <c r="O694" s="61"/>
      <c r="P694" s="61"/>
      <c r="Q694" s="61"/>
      <c r="R694" s="61"/>
      <c r="S694" s="61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>
      <c r="A695" s="53"/>
      <c r="B695" s="54"/>
      <c r="C695" s="55"/>
      <c r="D695" s="55"/>
      <c r="E695" s="56"/>
      <c r="F695" s="57"/>
      <c r="G695" s="58"/>
      <c r="H695" s="58"/>
      <c r="I695" s="59"/>
      <c r="J695" s="60"/>
      <c r="K695" s="61"/>
      <c r="L695" s="61"/>
      <c r="M695" s="61"/>
      <c r="N695" s="61"/>
      <c r="O695" s="61"/>
      <c r="P695" s="61"/>
      <c r="Q695" s="61"/>
      <c r="R695" s="61"/>
      <c r="S695" s="61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>
      <c r="A696" s="53"/>
      <c r="B696" s="54"/>
      <c r="C696" s="55"/>
      <c r="D696" s="55"/>
      <c r="E696" s="56"/>
      <c r="F696" s="57"/>
      <c r="G696" s="58"/>
      <c r="H696" s="58"/>
      <c r="I696" s="59"/>
      <c r="J696" s="60"/>
      <c r="K696" s="61"/>
      <c r="L696" s="61"/>
      <c r="M696" s="61"/>
      <c r="N696" s="61"/>
      <c r="O696" s="61"/>
      <c r="P696" s="61"/>
      <c r="Q696" s="61"/>
      <c r="R696" s="61"/>
      <c r="S696" s="61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>
      <c r="A697" s="53"/>
      <c r="B697" s="54"/>
      <c r="C697" s="55"/>
      <c r="D697" s="55"/>
      <c r="E697" s="56"/>
      <c r="F697" s="57"/>
      <c r="G697" s="58"/>
      <c r="H697" s="58"/>
      <c r="I697" s="59"/>
      <c r="J697" s="60"/>
      <c r="K697" s="61"/>
      <c r="L697" s="61"/>
      <c r="M697" s="61"/>
      <c r="N697" s="61"/>
      <c r="O697" s="61"/>
      <c r="P697" s="61"/>
      <c r="Q697" s="61"/>
      <c r="R697" s="61"/>
      <c r="S697" s="61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>
      <c r="A698" s="53"/>
      <c r="B698" s="54"/>
      <c r="C698" s="55"/>
      <c r="D698" s="55"/>
      <c r="E698" s="56"/>
      <c r="F698" s="57"/>
      <c r="G698" s="58"/>
      <c r="H698" s="58"/>
      <c r="I698" s="59"/>
      <c r="J698" s="60"/>
      <c r="K698" s="61"/>
      <c r="L698" s="61"/>
      <c r="M698" s="61"/>
      <c r="N698" s="61"/>
      <c r="O698" s="61"/>
      <c r="P698" s="61"/>
      <c r="Q698" s="61"/>
      <c r="R698" s="61"/>
      <c r="S698" s="61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>
      <c r="A699" s="53"/>
      <c r="B699" s="54"/>
      <c r="C699" s="55"/>
      <c r="D699" s="55"/>
      <c r="E699" s="56"/>
      <c r="F699" s="57"/>
      <c r="G699" s="58"/>
      <c r="H699" s="58"/>
      <c r="I699" s="59"/>
      <c r="J699" s="60"/>
      <c r="K699" s="61"/>
      <c r="L699" s="61"/>
      <c r="M699" s="61"/>
      <c r="N699" s="61"/>
      <c r="O699" s="61"/>
      <c r="P699" s="61"/>
      <c r="Q699" s="61"/>
      <c r="R699" s="61"/>
      <c r="S699" s="61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>
      <c r="A700" s="53"/>
      <c r="B700" s="54"/>
      <c r="C700" s="55"/>
      <c r="D700" s="55"/>
      <c r="E700" s="56"/>
      <c r="F700" s="57"/>
      <c r="G700" s="58"/>
      <c r="H700" s="58"/>
      <c r="I700" s="59"/>
      <c r="J700" s="60"/>
      <c r="K700" s="61"/>
      <c r="L700" s="61"/>
      <c r="M700" s="61"/>
      <c r="N700" s="61"/>
      <c r="O700" s="61"/>
      <c r="P700" s="61"/>
      <c r="Q700" s="61"/>
      <c r="R700" s="61"/>
      <c r="S700" s="61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>
      <c r="A701" s="53"/>
      <c r="B701" s="54"/>
      <c r="C701" s="55"/>
      <c r="D701" s="55"/>
      <c r="E701" s="56"/>
      <c r="F701" s="57"/>
      <c r="G701" s="58"/>
      <c r="H701" s="58"/>
      <c r="I701" s="59"/>
      <c r="J701" s="60"/>
      <c r="K701" s="61"/>
      <c r="L701" s="61"/>
      <c r="M701" s="61"/>
      <c r="N701" s="61"/>
      <c r="O701" s="61"/>
      <c r="P701" s="61"/>
      <c r="Q701" s="61"/>
      <c r="R701" s="61"/>
      <c r="S701" s="61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>
      <c r="A702" s="53"/>
      <c r="B702" s="54"/>
      <c r="C702" s="55"/>
      <c r="D702" s="55"/>
      <c r="E702" s="56"/>
      <c r="F702" s="57"/>
      <c r="G702" s="58"/>
      <c r="H702" s="58"/>
      <c r="I702" s="59"/>
      <c r="J702" s="60"/>
      <c r="K702" s="61"/>
      <c r="L702" s="61"/>
      <c r="M702" s="61"/>
      <c r="N702" s="61"/>
      <c r="O702" s="61"/>
      <c r="P702" s="61"/>
      <c r="Q702" s="61"/>
      <c r="R702" s="61"/>
      <c r="S702" s="61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>
      <c r="A703" s="53"/>
      <c r="B703" s="54"/>
      <c r="C703" s="55"/>
      <c r="D703" s="55"/>
      <c r="E703" s="56"/>
      <c r="F703" s="57"/>
      <c r="G703" s="58"/>
      <c r="H703" s="58"/>
      <c r="I703" s="59"/>
      <c r="J703" s="60"/>
      <c r="K703" s="61"/>
      <c r="L703" s="61"/>
      <c r="M703" s="61"/>
      <c r="N703" s="61"/>
      <c r="O703" s="61"/>
      <c r="P703" s="61"/>
      <c r="Q703" s="61"/>
      <c r="R703" s="61"/>
      <c r="S703" s="61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>
      <c r="A704" s="53"/>
      <c r="B704" s="54"/>
      <c r="C704" s="55"/>
      <c r="D704" s="55"/>
      <c r="E704" s="56"/>
      <c r="F704" s="57"/>
      <c r="G704" s="58"/>
      <c r="H704" s="58"/>
      <c r="I704" s="59"/>
      <c r="J704" s="60"/>
      <c r="K704" s="61"/>
      <c r="L704" s="61"/>
      <c r="M704" s="61"/>
      <c r="N704" s="61"/>
      <c r="O704" s="61"/>
      <c r="P704" s="61"/>
      <c r="Q704" s="61"/>
      <c r="R704" s="61"/>
      <c r="S704" s="61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>
      <c r="A705" s="53"/>
      <c r="B705" s="54"/>
      <c r="C705" s="55"/>
      <c r="D705" s="55"/>
      <c r="E705" s="56"/>
      <c r="F705" s="57"/>
      <c r="G705" s="58"/>
      <c r="H705" s="58"/>
      <c r="I705" s="59"/>
      <c r="J705" s="60"/>
      <c r="K705" s="61"/>
      <c r="L705" s="61"/>
      <c r="M705" s="61"/>
      <c r="N705" s="61"/>
      <c r="O705" s="61"/>
      <c r="P705" s="61"/>
      <c r="Q705" s="61"/>
      <c r="R705" s="61"/>
      <c r="S705" s="61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>
      <c r="A706" s="53"/>
      <c r="B706" s="54"/>
      <c r="C706" s="55"/>
      <c r="D706" s="55"/>
      <c r="E706" s="56"/>
      <c r="F706" s="57"/>
      <c r="G706" s="58"/>
      <c r="H706" s="58"/>
      <c r="I706" s="59"/>
      <c r="J706" s="60"/>
      <c r="K706" s="61"/>
      <c r="L706" s="61"/>
      <c r="M706" s="61"/>
      <c r="N706" s="61"/>
      <c r="O706" s="61"/>
      <c r="P706" s="61"/>
      <c r="Q706" s="61"/>
      <c r="R706" s="61"/>
      <c r="S706" s="61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>
      <c r="A707" s="53"/>
      <c r="B707" s="54"/>
      <c r="C707" s="55"/>
      <c r="D707" s="55"/>
      <c r="E707" s="56"/>
      <c r="F707" s="57"/>
      <c r="G707" s="58"/>
      <c r="H707" s="58"/>
      <c r="I707" s="59"/>
      <c r="J707" s="60"/>
      <c r="K707" s="61"/>
      <c r="L707" s="61"/>
      <c r="M707" s="61"/>
      <c r="N707" s="61"/>
      <c r="O707" s="61"/>
      <c r="P707" s="61"/>
      <c r="Q707" s="61"/>
      <c r="R707" s="61"/>
      <c r="S707" s="61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>
      <c r="A708" s="53"/>
      <c r="B708" s="54"/>
      <c r="C708" s="55"/>
      <c r="D708" s="55"/>
      <c r="E708" s="56"/>
      <c r="F708" s="57"/>
      <c r="G708" s="58"/>
      <c r="H708" s="58"/>
      <c r="I708" s="59"/>
      <c r="J708" s="60"/>
      <c r="K708" s="61"/>
      <c r="L708" s="61"/>
      <c r="M708" s="61"/>
      <c r="N708" s="61"/>
      <c r="O708" s="61"/>
      <c r="P708" s="61"/>
      <c r="Q708" s="61"/>
      <c r="R708" s="61"/>
      <c r="S708" s="61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>
      <c r="A709" s="53"/>
      <c r="B709" s="54"/>
      <c r="C709" s="55"/>
      <c r="D709" s="55"/>
      <c r="E709" s="56"/>
      <c r="F709" s="57"/>
      <c r="G709" s="58"/>
      <c r="H709" s="58"/>
      <c r="I709" s="59"/>
      <c r="J709" s="60"/>
      <c r="K709" s="61"/>
      <c r="L709" s="61"/>
      <c r="M709" s="61"/>
      <c r="N709" s="61"/>
      <c r="O709" s="61"/>
      <c r="P709" s="61"/>
      <c r="Q709" s="61"/>
      <c r="R709" s="61"/>
      <c r="S709" s="61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>
      <c r="A710" s="53"/>
      <c r="B710" s="54"/>
      <c r="C710" s="55"/>
      <c r="D710" s="55"/>
      <c r="E710" s="56"/>
      <c r="F710" s="57"/>
      <c r="G710" s="58"/>
      <c r="H710" s="58"/>
      <c r="I710" s="59"/>
      <c r="J710" s="60"/>
      <c r="K710" s="61"/>
      <c r="L710" s="61"/>
      <c r="M710" s="61"/>
      <c r="N710" s="61"/>
      <c r="O710" s="61"/>
      <c r="P710" s="61"/>
      <c r="Q710" s="61"/>
      <c r="R710" s="61"/>
      <c r="S710" s="61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>
      <c r="A711" s="53"/>
      <c r="B711" s="54"/>
      <c r="C711" s="55"/>
      <c r="D711" s="55"/>
      <c r="E711" s="56"/>
      <c r="F711" s="57"/>
      <c r="G711" s="58"/>
      <c r="H711" s="58"/>
      <c r="I711" s="59"/>
      <c r="J711" s="60"/>
      <c r="K711" s="61"/>
      <c r="L711" s="61"/>
      <c r="M711" s="61"/>
      <c r="N711" s="61"/>
      <c r="O711" s="61"/>
      <c r="P711" s="61"/>
      <c r="Q711" s="61"/>
      <c r="R711" s="61"/>
      <c r="S711" s="61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>
      <c r="A712" s="53"/>
      <c r="B712" s="54"/>
      <c r="C712" s="55"/>
      <c r="D712" s="55"/>
      <c r="E712" s="56"/>
      <c r="F712" s="57"/>
      <c r="G712" s="58"/>
      <c r="H712" s="58"/>
      <c r="I712" s="59"/>
      <c r="J712" s="60"/>
      <c r="K712" s="61"/>
      <c r="L712" s="61"/>
      <c r="M712" s="61"/>
      <c r="N712" s="61"/>
      <c r="O712" s="61"/>
      <c r="P712" s="61"/>
      <c r="Q712" s="61"/>
      <c r="R712" s="61"/>
      <c r="S712" s="61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>
      <c r="A713" s="53"/>
      <c r="B713" s="54"/>
      <c r="C713" s="55"/>
      <c r="D713" s="55"/>
      <c r="E713" s="56"/>
      <c r="F713" s="57"/>
      <c r="G713" s="58"/>
      <c r="H713" s="58"/>
      <c r="I713" s="59"/>
      <c r="J713" s="60"/>
      <c r="K713" s="61"/>
      <c r="L713" s="61"/>
      <c r="M713" s="61"/>
      <c r="N713" s="61"/>
      <c r="O713" s="61"/>
      <c r="P713" s="61"/>
      <c r="Q713" s="61"/>
      <c r="R713" s="61"/>
      <c r="S713" s="61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>
      <c r="A714" s="53"/>
      <c r="B714" s="54"/>
      <c r="C714" s="55"/>
      <c r="D714" s="55"/>
      <c r="E714" s="56"/>
      <c r="F714" s="57"/>
      <c r="G714" s="58"/>
      <c r="H714" s="58"/>
      <c r="I714" s="59"/>
      <c r="J714" s="60"/>
      <c r="K714" s="61"/>
      <c r="L714" s="61"/>
      <c r="M714" s="61"/>
      <c r="N714" s="61"/>
      <c r="O714" s="61"/>
      <c r="P714" s="61"/>
      <c r="Q714" s="61"/>
      <c r="R714" s="61"/>
      <c r="S714" s="61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>
      <c r="A715" s="53"/>
      <c r="B715" s="54"/>
      <c r="C715" s="55"/>
      <c r="D715" s="55"/>
      <c r="E715" s="56"/>
      <c r="F715" s="57"/>
      <c r="G715" s="58"/>
      <c r="H715" s="58"/>
      <c r="I715" s="59"/>
      <c r="J715" s="60"/>
      <c r="K715" s="61"/>
      <c r="L715" s="61"/>
      <c r="M715" s="61"/>
      <c r="N715" s="61"/>
      <c r="O715" s="61"/>
      <c r="P715" s="61"/>
      <c r="Q715" s="61"/>
      <c r="R715" s="61"/>
      <c r="S715" s="61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>
      <c r="A716" s="53"/>
      <c r="B716" s="54"/>
      <c r="C716" s="55"/>
      <c r="D716" s="55"/>
      <c r="E716" s="56"/>
      <c r="F716" s="57"/>
      <c r="G716" s="58"/>
      <c r="H716" s="58"/>
      <c r="I716" s="59"/>
      <c r="J716" s="60"/>
      <c r="K716" s="61"/>
      <c r="L716" s="61"/>
      <c r="M716" s="61"/>
      <c r="N716" s="61"/>
      <c r="O716" s="61"/>
      <c r="P716" s="61"/>
      <c r="Q716" s="61"/>
      <c r="R716" s="61"/>
      <c r="S716" s="61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>
      <c r="A717" s="53"/>
      <c r="B717" s="54"/>
      <c r="C717" s="55"/>
      <c r="D717" s="55"/>
      <c r="E717" s="56"/>
      <c r="F717" s="57"/>
      <c r="G717" s="58"/>
      <c r="H717" s="58"/>
      <c r="I717" s="59"/>
      <c r="J717" s="60"/>
      <c r="K717" s="61"/>
      <c r="L717" s="61"/>
      <c r="M717" s="61"/>
      <c r="N717" s="61"/>
      <c r="O717" s="61"/>
      <c r="P717" s="61"/>
      <c r="Q717" s="61"/>
      <c r="R717" s="61"/>
      <c r="S717" s="61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>
      <c r="A718" s="53"/>
      <c r="B718" s="54"/>
      <c r="C718" s="55"/>
      <c r="D718" s="55"/>
      <c r="E718" s="56"/>
      <c r="F718" s="57"/>
      <c r="G718" s="58"/>
      <c r="H718" s="58"/>
      <c r="I718" s="59"/>
      <c r="J718" s="60"/>
      <c r="K718" s="61"/>
      <c r="L718" s="61"/>
      <c r="M718" s="61"/>
      <c r="N718" s="61"/>
      <c r="O718" s="61"/>
      <c r="P718" s="61"/>
      <c r="Q718" s="61"/>
      <c r="R718" s="61"/>
      <c r="S718" s="61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>
      <c r="A719" s="53"/>
      <c r="B719" s="54"/>
      <c r="C719" s="55"/>
      <c r="D719" s="55"/>
      <c r="E719" s="56"/>
      <c r="F719" s="57"/>
      <c r="G719" s="58"/>
      <c r="H719" s="58"/>
      <c r="I719" s="59"/>
      <c r="J719" s="60"/>
      <c r="K719" s="61"/>
      <c r="L719" s="61"/>
      <c r="M719" s="61"/>
      <c r="N719" s="61"/>
      <c r="O719" s="61"/>
      <c r="P719" s="61"/>
      <c r="Q719" s="61"/>
      <c r="R719" s="61"/>
      <c r="S719" s="61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>
      <c r="A720" s="53"/>
      <c r="B720" s="54"/>
      <c r="C720" s="55"/>
      <c r="D720" s="55"/>
      <c r="E720" s="56"/>
      <c r="F720" s="57"/>
      <c r="G720" s="58"/>
      <c r="H720" s="58"/>
      <c r="I720" s="59"/>
      <c r="J720" s="60"/>
      <c r="K720" s="61"/>
      <c r="L720" s="61"/>
      <c r="M720" s="61"/>
      <c r="N720" s="61"/>
      <c r="O720" s="61"/>
      <c r="P720" s="61"/>
      <c r="Q720" s="61"/>
      <c r="R720" s="61"/>
      <c r="S720" s="61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>
      <c r="A721" s="53"/>
      <c r="B721" s="54"/>
      <c r="C721" s="55"/>
      <c r="D721" s="55"/>
      <c r="E721" s="56"/>
      <c r="F721" s="57"/>
      <c r="G721" s="58"/>
      <c r="H721" s="58"/>
      <c r="I721" s="59"/>
      <c r="J721" s="60"/>
      <c r="K721" s="61"/>
      <c r="L721" s="61"/>
      <c r="M721" s="61"/>
      <c r="N721" s="61"/>
      <c r="O721" s="61"/>
      <c r="P721" s="61"/>
      <c r="Q721" s="61"/>
      <c r="R721" s="61"/>
      <c r="S721" s="61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>
      <c r="A722" s="53"/>
      <c r="B722" s="54"/>
      <c r="C722" s="55"/>
      <c r="D722" s="55"/>
      <c r="E722" s="56"/>
      <c r="F722" s="57"/>
      <c r="G722" s="58"/>
      <c r="H722" s="58"/>
      <c r="I722" s="59"/>
      <c r="J722" s="60"/>
      <c r="K722" s="61"/>
      <c r="L722" s="61"/>
      <c r="M722" s="61"/>
      <c r="N722" s="61"/>
      <c r="O722" s="61"/>
      <c r="P722" s="61"/>
      <c r="Q722" s="61"/>
      <c r="R722" s="61"/>
      <c r="S722" s="61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>
      <c r="A723" s="53"/>
      <c r="B723" s="54"/>
      <c r="C723" s="55"/>
      <c r="D723" s="55"/>
      <c r="E723" s="56"/>
      <c r="F723" s="57"/>
      <c r="G723" s="58"/>
      <c r="H723" s="58"/>
      <c r="I723" s="59"/>
      <c r="J723" s="60"/>
      <c r="K723" s="61"/>
      <c r="L723" s="61"/>
      <c r="M723" s="61"/>
      <c r="N723" s="61"/>
      <c r="O723" s="61"/>
      <c r="P723" s="61"/>
      <c r="Q723" s="61"/>
      <c r="R723" s="61"/>
      <c r="S723" s="61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>
      <c r="A724" s="53"/>
      <c r="B724" s="54"/>
      <c r="C724" s="55"/>
      <c r="D724" s="55"/>
      <c r="E724" s="56"/>
      <c r="F724" s="57"/>
      <c r="G724" s="58"/>
      <c r="H724" s="58"/>
      <c r="I724" s="59"/>
      <c r="J724" s="60"/>
      <c r="K724" s="61"/>
      <c r="L724" s="61"/>
      <c r="M724" s="61"/>
      <c r="N724" s="61"/>
      <c r="O724" s="61"/>
      <c r="P724" s="61"/>
      <c r="Q724" s="61"/>
      <c r="R724" s="61"/>
      <c r="S724" s="61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>
      <c r="A725" s="53"/>
      <c r="B725" s="54"/>
      <c r="C725" s="55"/>
      <c r="D725" s="55"/>
      <c r="E725" s="56"/>
      <c r="F725" s="57"/>
      <c r="G725" s="58"/>
      <c r="H725" s="58"/>
      <c r="I725" s="59"/>
      <c r="J725" s="60"/>
      <c r="K725" s="61"/>
      <c r="L725" s="61"/>
      <c r="M725" s="61"/>
      <c r="N725" s="61"/>
      <c r="O725" s="61"/>
      <c r="P725" s="61"/>
      <c r="Q725" s="61"/>
      <c r="R725" s="61"/>
      <c r="S725" s="61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>
      <c r="A726" s="53"/>
      <c r="B726" s="54"/>
      <c r="C726" s="55"/>
      <c r="D726" s="55"/>
      <c r="E726" s="56"/>
      <c r="F726" s="57"/>
      <c r="G726" s="58"/>
      <c r="H726" s="58"/>
      <c r="I726" s="59"/>
      <c r="J726" s="60"/>
      <c r="K726" s="61"/>
      <c r="L726" s="61"/>
      <c r="M726" s="61"/>
      <c r="N726" s="61"/>
      <c r="O726" s="61"/>
      <c r="P726" s="61"/>
      <c r="Q726" s="61"/>
      <c r="R726" s="61"/>
      <c r="S726" s="61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>
      <c r="A727" s="53"/>
      <c r="B727" s="54"/>
      <c r="C727" s="55"/>
      <c r="D727" s="55"/>
      <c r="E727" s="56"/>
      <c r="F727" s="57"/>
      <c r="G727" s="58"/>
      <c r="H727" s="58"/>
      <c r="I727" s="59"/>
      <c r="J727" s="60"/>
      <c r="K727" s="61"/>
      <c r="L727" s="61"/>
      <c r="M727" s="61"/>
      <c r="N727" s="61"/>
      <c r="O727" s="61"/>
      <c r="P727" s="61"/>
      <c r="Q727" s="61"/>
      <c r="R727" s="61"/>
      <c r="S727" s="61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>
      <c r="A728" s="53"/>
      <c r="B728" s="54"/>
      <c r="C728" s="55"/>
      <c r="D728" s="55"/>
      <c r="E728" s="56"/>
      <c r="F728" s="57"/>
      <c r="G728" s="58"/>
      <c r="H728" s="58"/>
      <c r="I728" s="59"/>
      <c r="J728" s="60"/>
      <c r="K728" s="61"/>
      <c r="L728" s="61"/>
      <c r="M728" s="61"/>
      <c r="N728" s="61"/>
      <c r="O728" s="61"/>
      <c r="P728" s="61"/>
      <c r="Q728" s="61"/>
      <c r="R728" s="61"/>
      <c r="S728" s="61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>
      <c r="A729" s="53"/>
      <c r="B729" s="54"/>
      <c r="C729" s="55"/>
      <c r="D729" s="55"/>
      <c r="E729" s="56"/>
      <c r="F729" s="57"/>
      <c r="G729" s="58"/>
      <c r="H729" s="58"/>
      <c r="I729" s="59"/>
      <c r="J729" s="60"/>
      <c r="K729" s="61"/>
      <c r="L729" s="61"/>
      <c r="M729" s="61"/>
      <c r="N729" s="61"/>
      <c r="O729" s="61"/>
      <c r="P729" s="61"/>
      <c r="Q729" s="61"/>
      <c r="R729" s="61"/>
      <c r="S729" s="61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>
      <c r="A730" s="53"/>
      <c r="B730" s="54"/>
      <c r="C730" s="55"/>
      <c r="D730" s="55"/>
      <c r="E730" s="56"/>
      <c r="F730" s="57"/>
      <c r="G730" s="58"/>
      <c r="H730" s="58"/>
      <c r="I730" s="59"/>
      <c r="J730" s="60"/>
      <c r="K730" s="61"/>
      <c r="L730" s="61"/>
      <c r="M730" s="61"/>
      <c r="N730" s="61"/>
      <c r="O730" s="61"/>
      <c r="P730" s="61"/>
      <c r="Q730" s="61"/>
      <c r="R730" s="61"/>
      <c r="S730" s="61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>
      <c r="A731" s="53"/>
      <c r="B731" s="54"/>
      <c r="C731" s="55"/>
      <c r="D731" s="55"/>
      <c r="E731" s="56"/>
      <c r="F731" s="57"/>
      <c r="G731" s="58"/>
      <c r="H731" s="58"/>
      <c r="I731" s="59"/>
      <c r="J731" s="60"/>
      <c r="K731" s="61"/>
      <c r="L731" s="61"/>
      <c r="M731" s="61"/>
      <c r="N731" s="61"/>
      <c r="O731" s="61"/>
      <c r="P731" s="61"/>
      <c r="Q731" s="61"/>
      <c r="R731" s="61"/>
      <c r="S731" s="61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>
      <c r="A732" s="53"/>
      <c r="B732" s="54"/>
      <c r="C732" s="55"/>
      <c r="D732" s="55"/>
      <c r="E732" s="56"/>
      <c r="F732" s="57"/>
      <c r="G732" s="58"/>
      <c r="H732" s="58"/>
      <c r="I732" s="59"/>
      <c r="J732" s="60"/>
      <c r="K732" s="61"/>
      <c r="L732" s="61"/>
      <c r="M732" s="61"/>
      <c r="N732" s="61"/>
      <c r="O732" s="61"/>
      <c r="P732" s="61"/>
      <c r="Q732" s="61"/>
      <c r="R732" s="61"/>
      <c r="S732" s="61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>
      <c r="A733" s="53"/>
      <c r="B733" s="54"/>
      <c r="C733" s="55"/>
      <c r="D733" s="55"/>
      <c r="E733" s="56"/>
      <c r="F733" s="57"/>
      <c r="G733" s="58"/>
      <c r="H733" s="58"/>
      <c r="I733" s="59"/>
      <c r="J733" s="60"/>
      <c r="K733" s="61"/>
      <c r="L733" s="61"/>
      <c r="M733" s="61"/>
      <c r="N733" s="61"/>
      <c r="O733" s="61"/>
      <c r="P733" s="61"/>
      <c r="Q733" s="61"/>
      <c r="R733" s="61"/>
      <c r="S733" s="61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>
      <c r="A734" s="53"/>
      <c r="B734" s="54"/>
      <c r="C734" s="55"/>
      <c r="D734" s="55"/>
      <c r="E734" s="56"/>
      <c r="F734" s="57"/>
      <c r="G734" s="58"/>
      <c r="H734" s="58"/>
      <c r="I734" s="59"/>
      <c r="J734" s="60"/>
      <c r="K734" s="61"/>
      <c r="L734" s="61"/>
      <c r="M734" s="61"/>
      <c r="N734" s="61"/>
      <c r="O734" s="61"/>
      <c r="P734" s="61"/>
      <c r="Q734" s="61"/>
      <c r="R734" s="61"/>
      <c r="S734" s="61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>
      <c r="A735" s="53"/>
      <c r="B735" s="54"/>
      <c r="C735" s="55"/>
      <c r="D735" s="55"/>
      <c r="E735" s="56"/>
      <c r="F735" s="57"/>
      <c r="G735" s="58"/>
      <c r="H735" s="58"/>
      <c r="I735" s="59"/>
      <c r="J735" s="60"/>
      <c r="K735" s="61"/>
      <c r="L735" s="61"/>
      <c r="M735" s="61"/>
      <c r="N735" s="61"/>
      <c r="O735" s="61"/>
      <c r="P735" s="61"/>
      <c r="Q735" s="61"/>
      <c r="R735" s="61"/>
      <c r="S735" s="61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>
      <c r="A736" s="53"/>
      <c r="B736" s="54"/>
      <c r="C736" s="55"/>
      <c r="D736" s="55"/>
      <c r="E736" s="56"/>
      <c r="F736" s="57"/>
      <c r="G736" s="58"/>
      <c r="H736" s="58"/>
      <c r="I736" s="59"/>
      <c r="J736" s="60"/>
      <c r="K736" s="61"/>
      <c r="L736" s="61"/>
      <c r="M736" s="61"/>
      <c r="N736" s="61"/>
      <c r="O736" s="61"/>
      <c r="P736" s="61"/>
      <c r="Q736" s="61"/>
      <c r="R736" s="61"/>
      <c r="S736" s="61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>
      <c r="A737" s="53"/>
      <c r="B737" s="54"/>
      <c r="C737" s="55"/>
      <c r="D737" s="55"/>
      <c r="E737" s="56"/>
      <c r="F737" s="57"/>
      <c r="G737" s="58"/>
      <c r="H737" s="58"/>
      <c r="I737" s="59"/>
      <c r="J737" s="60"/>
      <c r="K737" s="61"/>
      <c r="L737" s="61"/>
      <c r="M737" s="61"/>
      <c r="N737" s="61"/>
      <c r="O737" s="61"/>
      <c r="P737" s="61"/>
      <c r="Q737" s="61"/>
      <c r="R737" s="61"/>
      <c r="S737" s="61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>
      <c r="A738" s="53"/>
      <c r="B738" s="54"/>
      <c r="C738" s="55"/>
      <c r="D738" s="55"/>
      <c r="E738" s="56"/>
      <c r="F738" s="57"/>
      <c r="G738" s="58"/>
      <c r="H738" s="58"/>
      <c r="I738" s="59"/>
      <c r="J738" s="60"/>
      <c r="K738" s="61"/>
      <c r="L738" s="61"/>
      <c r="M738" s="61"/>
      <c r="N738" s="61"/>
      <c r="O738" s="61"/>
      <c r="P738" s="61"/>
      <c r="Q738" s="61"/>
      <c r="R738" s="61"/>
      <c r="S738" s="61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>
      <c r="A739" s="53"/>
      <c r="B739" s="54"/>
      <c r="C739" s="55"/>
      <c r="D739" s="55"/>
      <c r="E739" s="56"/>
      <c r="F739" s="57"/>
      <c r="G739" s="58"/>
      <c r="H739" s="58"/>
      <c r="I739" s="59"/>
      <c r="J739" s="60"/>
      <c r="K739" s="61"/>
      <c r="L739" s="61"/>
      <c r="M739" s="61"/>
      <c r="N739" s="61"/>
      <c r="O739" s="61"/>
      <c r="P739" s="61"/>
      <c r="Q739" s="61"/>
      <c r="R739" s="61"/>
      <c r="S739" s="61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>
      <c r="A740" s="53"/>
      <c r="B740" s="54"/>
      <c r="C740" s="55"/>
      <c r="D740" s="55"/>
      <c r="E740" s="56"/>
      <c r="F740" s="57"/>
      <c r="G740" s="58"/>
      <c r="H740" s="58"/>
      <c r="I740" s="59"/>
      <c r="J740" s="60"/>
      <c r="K740" s="61"/>
      <c r="L740" s="61"/>
      <c r="M740" s="61"/>
      <c r="N740" s="61"/>
      <c r="O740" s="61"/>
      <c r="P740" s="61"/>
      <c r="Q740" s="61"/>
      <c r="R740" s="61"/>
      <c r="S740" s="61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>
      <c r="A741" s="53"/>
      <c r="B741" s="54"/>
      <c r="C741" s="55"/>
      <c r="D741" s="55"/>
      <c r="E741" s="56"/>
      <c r="F741" s="57"/>
      <c r="G741" s="58"/>
      <c r="H741" s="58"/>
      <c r="I741" s="59"/>
      <c r="J741" s="60"/>
      <c r="K741" s="61"/>
      <c r="L741" s="61"/>
      <c r="M741" s="61"/>
      <c r="N741" s="61"/>
      <c r="O741" s="61"/>
      <c r="P741" s="61"/>
      <c r="Q741" s="61"/>
      <c r="R741" s="61"/>
      <c r="S741" s="61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>
      <c r="A742" s="53"/>
      <c r="B742" s="54"/>
      <c r="C742" s="55"/>
      <c r="D742" s="55"/>
      <c r="E742" s="56"/>
      <c r="F742" s="57"/>
      <c r="G742" s="58"/>
      <c r="H742" s="58"/>
      <c r="I742" s="59"/>
      <c r="J742" s="60"/>
      <c r="K742" s="61"/>
      <c r="L742" s="61"/>
      <c r="M742" s="61"/>
      <c r="N742" s="61"/>
      <c r="O742" s="61"/>
      <c r="P742" s="61"/>
      <c r="Q742" s="61"/>
      <c r="R742" s="61"/>
      <c r="S742" s="61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>
      <c r="A743" s="53"/>
      <c r="B743" s="54"/>
      <c r="C743" s="55"/>
      <c r="D743" s="55"/>
      <c r="E743" s="56"/>
      <c r="F743" s="57"/>
      <c r="G743" s="58"/>
      <c r="H743" s="58"/>
      <c r="I743" s="59"/>
      <c r="J743" s="60"/>
      <c r="K743" s="61"/>
      <c r="L743" s="61"/>
      <c r="M743" s="61"/>
      <c r="N743" s="61"/>
      <c r="O743" s="61"/>
      <c r="P743" s="61"/>
      <c r="Q743" s="61"/>
      <c r="R743" s="61"/>
      <c r="S743" s="61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>
      <c r="A744" s="53"/>
      <c r="B744" s="54"/>
      <c r="C744" s="55"/>
      <c r="D744" s="55"/>
      <c r="E744" s="56"/>
      <c r="F744" s="57"/>
      <c r="G744" s="58"/>
      <c r="H744" s="58"/>
      <c r="I744" s="59"/>
      <c r="J744" s="60"/>
      <c r="K744" s="61"/>
      <c r="L744" s="61"/>
      <c r="M744" s="61"/>
      <c r="N744" s="61"/>
      <c r="O744" s="61"/>
      <c r="P744" s="61"/>
      <c r="Q744" s="61"/>
      <c r="R744" s="61"/>
      <c r="S744" s="61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>
      <c r="A745" s="53"/>
      <c r="B745" s="54"/>
      <c r="C745" s="55"/>
      <c r="D745" s="55"/>
      <c r="E745" s="56"/>
      <c r="F745" s="57"/>
      <c r="G745" s="58"/>
      <c r="H745" s="58"/>
      <c r="I745" s="59"/>
      <c r="J745" s="60"/>
      <c r="K745" s="61"/>
      <c r="L745" s="61"/>
      <c r="M745" s="61"/>
      <c r="N745" s="61"/>
      <c r="O745" s="61"/>
      <c r="P745" s="61"/>
      <c r="Q745" s="61"/>
      <c r="R745" s="61"/>
      <c r="S745" s="61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>
      <c r="A746" s="53"/>
      <c r="B746" s="54"/>
      <c r="C746" s="55"/>
      <c r="D746" s="55"/>
      <c r="E746" s="56"/>
      <c r="F746" s="57"/>
      <c r="G746" s="58"/>
      <c r="H746" s="58"/>
      <c r="I746" s="59"/>
      <c r="J746" s="60"/>
      <c r="K746" s="61"/>
      <c r="L746" s="61"/>
      <c r="M746" s="61"/>
      <c r="N746" s="61"/>
      <c r="O746" s="61"/>
      <c r="P746" s="61"/>
      <c r="Q746" s="61"/>
      <c r="R746" s="61"/>
      <c r="S746" s="61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>
      <c r="A747" s="53"/>
      <c r="B747" s="54"/>
      <c r="C747" s="55"/>
      <c r="D747" s="55"/>
      <c r="E747" s="56"/>
      <c r="F747" s="57"/>
      <c r="G747" s="58"/>
      <c r="H747" s="58"/>
      <c r="I747" s="59"/>
      <c r="J747" s="60"/>
      <c r="K747" s="61"/>
      <c r="L747" s="61"/>
      <c r="M747" s="61"/>
      <c r="N747" s="61"/>
      <c r="O747" s="61"/>
      <c r="P747" s="61"/>
      <c r="Q747" s="61"/>
      <c r="R747" s="61"/>
      <c r="S747" s="61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>
      <c r="A748" s="53"/>
      <c r="B748" s="54"/>
      <c r="C748" s="55"/>
      <c r="D748" s="55"/>
      <c r="E748" s="56"/>
      <c r="F748" s="57"/>
      <c r="G748" s="58"/>
      <c r="H748" s="58"/>
      <c r="I748" s="59"/>
      <c r="J748" s="60"/>
      <c r="K748" s="61"/>
      <c r="L748" s="61"/>
      <c r="M748" s="61"/>
      <c r="N748" s="61"/>
      <c r="O748" s="61"/>
      <c r="P748" s="61"/>
      <c r="Q748" s="61"/>
      <c r="R748" s="61"/>
      <c r="S748" s="61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>
      <c r="A749" s="53"/>
      <c r="B749" s="54"/>
      <c r="C749" s="55"/>
      <c r="D749" s="55"/>
      <c r="E749" s="56"/>
      <c r="F749" s="57"/>
      <c r="G749" s="58"/>
      <c r="H749" s="58"/>
      <c r="I749" s="59"/>
      <c r="J749" s="60"/>
      <c r="K749" s="61"/>
      <c r="L749" s="61"/>
      <c r="M749" s="61"/>
      <c r="N749" s="61"/>
      <c r="O749" s="61"/>
      <c r="P749" s="61"/>
      <c r="Q749" s="61"/>
      <c r="R749" s="61"/>
      <c r="S749" s="61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>
      <c r="A750" s="53"/>
      <c r="B750" s="54"/>
      <c r="C750" s="55"/>
      <c r="D750" s="55"/>
      <c r="E750" s="56"/>
      <c r="F750" s="57"/>
      <c r="G750" s="58"/>
      <c r="H750" s="58"/>
      <c r="I750" s="59"/>
      <c r="J750" s="60"/>
      <c r="K750" s="61"/>
      <c r="L750" s="61"/>
      <c r="M750" s="61"/>
      <c r="N750" s="61"/>
      <c r="O750" s="61"/>
      <c r="P750" s="61"/>
      <c r="Q750" s="61"/>
      <c r="R750" s="61"/>
      <c r="S750" s="61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>
      <c r="A751" s="53"/>
      <c r="B751" s="54"/>
      <c r="C751" s="55"/>
      <c r="D751" s="55"/>
      <c r="E751" s="56"/>
      <c r="F751" s="57"/>
      <c r="G751" s="58"/>
      <c r="H751" s="58"/>
      <c r="I751" s="59"/>
      <c r="J751" s="60"/>
      <c r="K751" s="61"/>
      <c r="L751" s="61"/>
      <c r="M751" s="61"/>
      <c r="N751" s="61"/>
      <c r="O751" s="61"/>
      <c r="P751" s="61"/>
      <c r="Q751" s="61"/>
      <c r="R751" s="61"/>
      <c r="S751" s="61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>
      <c r="A752" s="53"/>
      <c r="B752" s="54"/>
      <c r="C752" s="55"/>
      <c r="D752" s="55"/>
      <c r="E752" s="56"/>
      <c r="F752" s="57"/>
      <c r="G752" s="58"/>
      <c r="H752" s="58"/>
      <c r="I752" s="59"/>
      <c r="J752" s="60"/>
      <c r="K752" s="61"/>
      <c r="L752" s="61"/>
      <c r="M752" s="61"/>
      <c r="N752" s="61"/>
      <c r="O752" s="61"/>
      <c r="P752" s="61"/>
      <c r="Q752" s="61"/>
      <c r="R752" s="61"/>
      <c r="S752" s="61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>
      <c r="A753" s="53"/>
      <c r="B753" s="54"/>
      <c r="C753" s="55"/>
      <c r="D753" s="55"/>
      <c r="E753" s="56"/>
      <c r="F753" s="57"/>
      <c r="G753" s="58"/>
      <c r="H753" s="58"/>
      <c r="I753" s="59"/>
      <c r="J753" s="60"/>
      <c r="K753" s="61"/>
      <c r="L753" s="61"/>
      <c r="M753" s="61"/>
      <c r="N753" s="61"/>
      <c r="O753" s="61"/>
      <c r="P753" s="61"/>
      <c r="Q753" s="61"/>
      <c r="R753" s="61"/>
      <c r="S753" s="61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>
      <c r="A754" s="53"/>
      <c r="B754" s="54"/>
      <c r="C754" s="55"/>
      <c r="D754" s="55"/>
      <c r="E754" s="56"/>
      <c r="F754" s="57"/>
      <c r="G754" s="58"/>
      <c r="H754" s="58"/>
      <c r="I754" s="59"/>
      <c r="J754" s="60"/>
      <c r="K754" s="61"/>
      <c r="L754" s="61"/>
      <c r="M754" s="61"/>
      <c r="N754" s="61"/>
      <c r="O754" s="61"/>
      <c r="P754" s="61"/>
      <c r="Q754" s="61"/>
      <c r="R754" s="61"/>
      <c r="S754" s="61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>
      <c r="A755" s="53"/>
      <c r="B755" s="54"/>
      <c r="C755" s="55"/>
      <c r="D755" s="55"/>
      <c r="E755" s="56"/>
      <c r="F755" s="57"/>
      <c r="G755" s="58"/>
      <c r="H755" s="58"/>
      <c r="I755" s="59"/>
      <c r="J755" s="60"/>
      <c r="K755" s="61"/>
      <c r="L755" s="61"/>
      <c r="M755" s="61"/>
      <c r="N755" s="61"/>
      <c r="O755" s="61"/>
      <c r="P755" s="61"/>
      <c r="Q755" s="61"/>
      <c r="R755" s="61"/>
      <c r="S755" s="61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>
      <c r="A756" s="53"/>
      <c r="B756" s="54"/>
      <c r="C756" s="55"/>
      <c r="D756" s="55"/>
      <c r="E756" s="56"/>
      <c r="F756" s="57"/>
      <c r="G756" s="58"/>
      <c r="H756" s="58"/>
      <c r="I756" s="59"/>
      <c r="J756" s="60"/>
      <c r="K756" s="61"/>
      <c r="L756" s="61"/>
      <c r="M756" s="61"/>
      <c r="N756" s="61"/>
      <c r="O756" s="61"/>
      <c r="P756" s="61"/>
      <c r="Q756" s="61"/>
      <c r="R756" s="61"/>
      <c r="S756" s="61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>
      <c r="A757" s="53"/>
      <c r="B757" s="54"/>
      <c r="C757" s="55"/>
      <c r="D757" s="55"/>
      <c r="E757" s="56"/>
      <c r="F757" s="57"/>
      <c r="G757" s="58"/>
      <c r="H757" s="58"/>
      <c r="I757" s="59"/>
      <c r="J757" s="60"/>
      <c r="K757" s="61"/>
      <c r="L757" s="61"/>
      <c r="M757" s="61"/>
      <c r="N757" s="61"/>
      <c r="O757" s="61"/>
      <c r="P757" s="61"/>
      <c r="Q757" s="61"/>
      <c r="R757" s="61"/>
      <c r="S757" s="61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>
      <c r="A758" s="53"/>
      <c r="B758" s="54"/>
      <c r="C758" s="55"/>
      <c r="D758" s="55"/>
      <c r="E758" s="56"/>
      <c r="F758" s="57"/>
      <c r="G758" s="58"/>
      <c r="H758" s="58"/>
      <c r="I758" s="59"/>
      <c r="J758" s="60"/>
      <c r="K758" s="61"/>
      <c r="L758" s="61"/>
      <c r="M758" s="61"/>
      <c r="N758" s="61"/>
      <c r="O758" s="61"/>
      <c r="P758" s="61"/>
      <c r="Q758" s="61"/>
      <c r="R758" s="61"/>
      <c r="S758" s="61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>
      <c r="A759" s="53"/>
      <c r="B759" s="54"/>
      <c r="C759" s="55"/>
      <c r="D759" s="55"/>
      <c r="E759" s="56"/>
      <c r="F759" s="57"/>
      <c r="G759" s="58"/>
      <c r="H759" s="58"/>
      <c r="I759" s="59"/>
      <c r="J759" s="60"/>
      <c r="K759" s="61"/>
      <c r="L759" s="61"/>
      <c r="M759" s="61"/>
      <c r="N759" s="61"/>
      <c r="O759" s="61"/>
      <c r="P759" s="61"/>
      <c r="Q759" s="61"/>
      <c r="R759" s="61"/>
      <c r="S759" s="61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>
      <c r="A760" s="53"/>
      <c r="B760" s="54"/>
      <c r="C760" s="55"/>
      <c r="D760" s="55"/>
      <c r="E760" s="56"/>
      <c r="F760" s="57"/>
      <c r="G760" s="58"/>
      <c r="H760" s="58"/>
      <c r="I760" s="59"/>
      <c r="J760" s="60"/>
      <c r="K760" s="61"/>
      <c r="L760" s="61"/>
      <c r="M760" s="61"/>
      <c r="N760" s="61"/>
      <c r="O760" s="61"/>
      <c r="P760" s="61"/>
      <c r="Q760" s="61"/>
      <c r="R760" s="61"/>
      <c r="S760" s="61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>
      <c r="A761" s="53"/>
      <c r="B761" s="54"/>
      <c r="C761" s="55"/>
      <c r="D761" s="55"/>
      <c r="E761" s="56"/>
      <c r="F761" s="57"/>
      <c r="G761" s="58"/>
      <c r="H761" s="58"/>
      <c r="I761" s="59"/>
      <c r="J761" s="60"/>
      <c r="K761" s="61"/>
      <c r="L761" s="61"/>
      <c r="M761" s="61"/>
      <c r="N761" s="61"/>
      <c r="O761" s="61"/>
      <c r="P761" s="61"/>
      <c r="Q761" s="61"/>
      <c r="R761" s="61"/>
      <c r="S761" s="61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>
      <c r="A762" s="53"/>
      <c r="B762" s="54"/>
      <c r="C762" s="55"/>
      <c r="D762" s="55"/>
      <c r="E762" s="56"/>
      <c r="F762" s="57"/>
      <c r="G762" s="58"/>
      <c r="H762" s="58"/>
      <c r="I762" s="59"/>
      <c r="J762" s="60"/>
      <c r="K762" s="61"/>
      <c r="L762" s="61"/>
      <c r="M762" s="61"/>
      <c r="N762" s="61"/>
      <c r="O762" s="61"/>
      <c r="P762" s="61"/>
      <c r="Q762" s="61"/>
      <c r="R762" s="61"/>
      <c r="S762" s="61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>
      <c r="A763" s="53"/>
      <c r="B763" s="54"/>
      <c r="C763" s="55"/>
      <c r="D763" s="55"/>
      <c r="E763" s="56"/>
      <c r="F763" s="57"/>
      <c r="G763" s="58"/>
      <c r="H763" s="58"/>
      <c r="I763" s="59"/>
      <c r="J763" s="60"/>
      <c r="K763" s="61"/>
      <c r="L763" s="61"/>
      <c r="M763" s="61"/>
      <c r="N763" s="61"/>
      <c r="O763" s="61"/>
      <c r="P763" s="61"/>
      <c r="Q763" s="61"/>
      <c r="R763" s="61"/>
      <c r="S763" s="61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>
      <c r="A764" s="53"/>
      <c r="B764" s="54"/>
      <c r="C764" s="55"/>
      <c r="D764" s="55"/>
      <c r="E764" s="56"/>
      <c r="F764" s="57"/>
      <c r="G764" s="58"/>
      <c r="H764" s="58"/>
      <c r="I764" s="59"/>
      <c r="J764" s="60"/>
      <c r="K764" s="61"/>
      <c r="L764" s="61"/>
      <c r="M764" s="61"/>
      <c r="N764" s="61"/>
      <c r="O764" s="61"/>
      <c r="P764" s="61"/>
      <c r="Q764" s="61"/>
      <c r="R764" s="61"/>
      <c r="S764" s="61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>
      <c r="A765" s="53"/>
      <c r="B765" s="54"/>
      <c r="C765" s="55"/>
      <c r="D765" s="55"/>
      <c r="E765" s="56"/>
      <c r="F765" s="57"/>
      <c r="G765" s="58"/>
      <c r="H765" s="58"/>
      <c r="I765" s="59"/>
      <c r="J765" s="60"/>
      <c r="K765" s="61"/>
      <c r="L765" s="61"/>
      <c r="M765" s="61"/>
      <c r="N765" s="61"/>
      <c r="O765" s="61"/>
      <c r="P765" s="61"/>
      <c r="Q765" s="61"/>
      <c r="R765" s="61"/>
      <c r="S765" s="61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>
      <c r="A766" s="53"/>
      <c r="B766" s="54"/>
      <c r="C766" s="55"/>
      <c r="D766" s="55"/>
      <c r="E766" s="56"/>
      <c r="F766" s="57"/>
      <c r="G766" s="58"/>
      <c r="H766" s="58"/>
      <c r="I766" s="59"/>
      <c r="J766" s="60"/>
      <c r="K766" s="61"/>
      <c r="L766" s="61"/>
      <c r="M766" s="61"/>
      <c r="N766" s="61"/>
      <c r="O766" s="61"/>
      <c r="P766" s="61"/>
      <c r="Q766" s="61"/>
      <c r="R766" s="61"/>
      <c r="S766" s="61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>
      <c r="A767" s="53"/>
      <c r="B767" s="54"/>
      <c r="C767" s="55"/>
      <c r="D767" s="55"/>
      <c r="E767" s="56"/>
      <c r="F767" s="57"/>
      <c r="G767" s="58"/>
      <c r="H767" s="58"/>
      <c r="I767" s="59"/>
      <c r="J767" s="60"/>
      <c r="K767" s="61"/>
      <c r="L767" s="61"/>
      <c r="M767" s="61"/>
      <c r="N767" s="61"/>
      <c r="O767" s="61"/>
      <c r="P767" s="61"/>
      <c r="Q767" s="61"/>
      <c r="R767" s="61"/>
      <c r="S767" s="61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>
      <c r="A768" s="53"/>
      <c r="B768" s="54"/>
      <c r="C768" s="55"/>
      <c r="D768" s="55"/>
      <c r="E768" s="56"/>
      <c r="F768" s="57"/>
      <c r="G768" s="58"/>
      <c r="H768" s="58"/>
      <c r="I768" s="59"/>
      <c r="J768" s="60"/>
      <c r="K768" s="61"/>
      <c r="L768" s="61"/>
      <c r="M768" s="61"/>
      <c r="N768" s="61"/>
      <c r="O768" s="61"/>
      <c r="P768" s="61"/>
      <c r="Q768" s="61"/>
      <c r="R768" s="61"/>
      <c r="S768" s="61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>
      <c r="A769" s="53"/>
      <c r="B769" s="54"/>
      <c r="C769" s="55"/>
      <c r="D769" s="55"/>
      <c r="E769" s="56"/>
      <c r="F769" s="57"/>
      <c r="G769" s="58"/>
      <c r="H769" s="58"/>
      <c r="I769" s="59"/>
      <c r="J769" s="60"/>
      <c r="K769" s="61"/>
      <c r="L769" s="61"/>
      <c r="M769" s="61"/>
      <c r="N769" s="61"/>
      <c r="O769" s="61"/>
      <c r="P769" s="61"/>
      <c r="Q769" s="61"/>
      <c r="R769" s="61"/>
      <c r="S769" s="61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>
      <c r="A770" s="53"/>
      <c r="B770" s="54"/>
      <c r="C770" s="55"/>
      <c r="D770" s="55"/>
      <c r="E770" s="56"/>
      <c r="F770" s="57"/>
      <c r="G770" s="58"/>
      <c r="H770" s="58"/>
      <c r="I770" s="59"/>
      <c r="J770" s="60"/>
      <c r="K770" s="61"/>
      <c r="L770" s="61"/>
      <c r="M770" s="61"/>
      <c r="N770" s="61"/>
      <c r="O770" s="61"/>
      <c r="P770" s="61"/>
      <c r="Q770" s="61"/>
      <c r="R770" s="61"/>
      <c r="S770" s="61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>
      <c r="A771" s="53"/>
      <c r="B771" s="54"/>
      <c r="C771" s="55"/>
      <c r="D771" s="55"/>
      <c r="E771" s="56"/>
      <c r="F771" s="57"/>
      <c r="G771" s="58"/>
      <c r="H771" s="58"/>
      <c r="I771" s="59"/>
      <c r="J771" s="60"/>
      <c r="K771" s="61"/>
      <c r="L771" s="61"/>
      <c r="M771" s="61"/>
      <c r="N771" s="61"/>
      <c r="O771" s="61"/>
      <c r="P771" s="61"/>
      <c r="Q771" s="61"/>
      <c r="R771" s="61"/>
      <c r="S771" s="61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>
      <c r="A772" s="53"/>
      <c r="B772" s="54"/>
      <c r="C772" s="55"/>
      <c r="D772" s="55"/>
      <c r="E772" s="56"/>
      <c r="F772" s="57"/>
      <c r="G772" s="58"/>
      <c r="H772" s="58"/>
      <c r="I772" s="59"/>
      <c r="J772" s="60"/>
      <c r="K772" s="61"/>
      <c r="L772" s="61"/>
      <c r="M772" s="61"/>
      <c r="N772" s="61"/>
      <c r="O772" s="61"/>
      <c r="P772" s="61"/>
      <c r="Q772" s="61"/>
      <c r="R772" s="61"/>
      <c r="S772" s="61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>
      <c r="A773" s="53"/>
      <c r="B773" s="54"/>
      <c r="C773" s="55"/>
      <c r="D773" s="55"/>
      <c r="E773" s="56"/>
      <c r="F773" s="57"/>
      <c r="G773" s="58"/>
      <c r="H773" s="58"/>
      <c r="I773" s="59"/>
      <c r="J773" s="60"/>
      <c r="K773" s="61"/>
      <c r="L773" s="61"/>
      <c r="M773" s="61"/>
      <c r="N773" s="61"/>
      <c r="O773" s="61"/>
      <c r="P773" s="61"/>
      <c r="Q773" s="61"/>
      <c r="R773" s="61"/>
      <c r="S773" s="61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>
      <c r="A774" s="53"/>
      <c r="B774" s="54"/>
      <c r="C774" s="55"/>
      <c r="D774" s="55"/>
      <c r="E774" s="56"/>
      <c r="F774" s="57"/>
      <c r="G774" s="58"/>
      <c r="H774" s="58"/>
      <c r="I774" s="59"/>
      <c r="J774" s="60"/>
      <c r="K774" s="61"/>
      <c r="L774" s="61"/>
      <c r="M774" s="61"/>
      <c r="N774" s="61"/>
      <c r="O774" s="61"/>
      <c r="P774" s="61"/>
      <c r="Q774" s="61"/>
      <c r="R774" s="61"/>
      <c r="S774" s="61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>
      <c r="A775" s="53"/>
      <c r="B775" s="54"/>
      <c r="C775" s="55"/>
      <c r="D775" s="55"/>
      <c r="E775" s="56"/>
      <c r="F775" s="57"/>
      <c r="G775" s="58"/>
      <c r="H775" s="58"/>
      <c r="I775" s="59"/>
      <c r="J775" s="60"/>
      <c r="K775" s="61"/>
      <c r="L775" s="61"/>
      <c r="M775" s="61"/>
      <c r="N775" s="61"/>
      <c r="O775" s="61"/>
      <c r="P775" s="61"/>
      <c r="Q775" s="61"/>
      <c r="R775" s="61"/>
      <c r="S775" s="61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>
      <c r="A776" s="53"/>
      <c r="B776" s="54"/>
      <c r="C776" s="55"/>
      <c r="D776" s="55"/>
      <c r="E776" s="56"/>
      <c r="F776" s="57"/>
      <c r="G776" s="58"/>
      <c r="H776" s="58"/>
      <c r="I776" s="59"/>
      <c r="J776" s="60"/>
      <c r="K776" s="61"/>
      <c r="L776" s="61"/>
      <c r="M776" s="61"/>
      <c r="N776" s="61"/>
      <c r="O776" s="61"/>
      <c r="P776" s="61"/>
      <c r="Q776" s="61"/>
      <c r="R776" s="61"/>
      <c r="S776" s="61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>
      <c r="A777" s="53"/>
      <c r="B777" s="54"/>
      <c r="C777" s="55"/>
      <c r="D777" s="55"/>
      <c r="E777" s="56"/>
      <c r="F777" s="57"/>
      <c r="G777" s="58"/>
      <c r="H777" s="58"/>
      <c r="I777" s="59"/>
      <c r="J777" s="60"/>
      <c r="K777" s="61"/>
      <c r="L777" s="61"/>
      <c r="M777" s="61"/>
      <c r="N777" s="61"/>
      <c r="O777" s="61"/>
      <c r="P777" s="61"/>
      <c r="Q777" s="61"/>
      <c r="R777" s="61"/>
      <c r="S777" s="61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>
      <c r="A778" s="53"/>
      <c r="B778" s="54"/>
      <c r="C778" s="55"/>
      <c r="D778" s="55"/>
      <c r="E778" s="56"/>
      <c r="F778" s="57"/>
      <c r="G778" s="58"/>
      <c r="H778" s="58"/>
      <c r="I778" s="59"/>
      <c r="J778" s="60"/>
      <c r="K778" s="61"/>
      <c r="L778" s="61"/>
      <c r="M778" s="61"/>
      <c r="N778" s="61"/>
      <c r="O778" s="61"/>
      <c r="P778" s="61"/>
      <c r="Q778" s="61"/>
      <c r="R778" s="61"/>
      <c r="S778" s="61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>
      <c r="A779" s="53"/>
      <c r="B779" s="54"/>
      <c r="C779" s="55"/>
      <c r="D779" s="55"/>
      <c r="E779" s="56"/>
      <c r="F779" s="57"/>
      <c r="G779" s="58"/>
      <c r="H779" s="58"/>
      <c r="I779" s="59"/>
      <c r="J779" s="60"/>
      <c r="K779" s="61"/>
      <c r="L779" s="61"/>
      <c r="M779" s="61"/>
      <c r="N779" s="61"/>
      <c r="O779" s="61"/>
      <c r="P779" s="61"/>
      <c r="Q779" s="61"/>
      <c r="R779" s="61"/>
      <c r="S779" s="61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>
      <c r="A780" s="53"/>
      <c r="B780" s="54"/>
      <c r="C780" s="55"/>
      <c r="D780" s="55"/>
      <c r="E780" s="56"/>
      <c r="F780" s="57"/>
      <c r="G780" s="58"/>
      <c r="H780" s="58"/>
      <c r="I780" s="59"/>
      <c r="J780" s="60"/>
      <c r="K780" s="61"/>
      <c r="L780" s="61"/>
      <c r="M780" s="61"/>
      <c r="N780" s="61"/>
      <c r="O780" s="61"/>
      <c r="P780" s="61"/>
      <c r="Q780" s="61"/>
      <c r="R780" s="61"/>
      <c r="S780" s="61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>
      <c r="A781" s="53"/>
      <c r="B781" s="54"/>
      <c r="C781" s="55"/>
      <c r="D781" s="55"/>
      <c r="E781" s="56"/>
      <c r="F781" s="57"/>
      <c r="G781" s="58"/>
      <c r="H781" s="58"/>
      <c r="I781" s="59"/>
      <c r="J781" s="60"/>
      <c r="K781" s="61"/>
      <c r="L781" s="61"/>
      <c r="M781" s="61"/>
      <c r="N781" s="61"/>
      <c r="O781" s="61"/>
      <c r="P781" s="61"/>
      <c r="Q781" s="61"/>
      <c r="R781" s="61"/>
      <c r="S781" s="61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>
      <c r="A782" s="53"/>
      <c r="B782" s="54"/>
      <c r="C782" s="55"/>
      <c r="D782" s="55"/>
      <c r="E782" s="56"/>
      <c r="F782" s="57"/>
      <c r="G782" s="58"/>
      <c r="H782" s="58"/>
      <c r="I782" s="59"/>
      <c r="J782" s="60"/>
      <c r="K782" s="61"/>
      <c r="L782" s="61"/>
      <c r="M782" s="61"/>
      <c r="N782" s="61"/>
      <c r="O782" s="61"/>
      <c r="P782" s="61"/>
      <c r="Q782" s="61"/>
      <c r="R782" s="61"/>
      <c r="S782" s="61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>
      <c r="A783" s="53"/>
      <c r="B783" s="54"/>
      <c r="C783" s="55"/>
      <c r="D783" s="55"/>
      <c r="E783" s="56"/>
      <c r="F783" s="57"/>
      <c r="G783" s="58"/>
      <c r="H783" s="58"/>
      <c r="I783" s="59"/>
      <c r="J783" s="60"/>
      <c r="K783" s="61"/>
      <c r="L783" s="61"/>
      <c r="M783" s="61"/>
      <c r="N783" s="61"/>
      <c r="O783" s="61"/>
      <c r="P783" s="61"/>
      <c r="Q783" s="61"/>
      <c r="R783" s="61"/>
      <c r="S783" s="61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>
      <c r="A784" s="53"/>
      <c r="B784" s="54"/>
      <c r="C784" s="55"/>
      <c r="D784" s="55"/>
      <c r="E784" s="56"/>
      <c r="F784" s="57"/>
      <c r="G784" s="58"/>
      <c r="H784" s="58"/>
      <c r="I784" s="59"/>
      <c r="J784" s="60"/>
      <c r="K784" s="61"/>
      <c r="L784" s="61"/>
      <c r="M784" s="61"/>
      <c r="N784" s="61"/>
      <c r="O784" s="61"/>
      <c r="P784" s="61"/>
      <c r="Q784" s="61"/>
      <c r="R784" s="61"/>
      <c r="S784" s="61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>
      <c r="A785" s="53"/>
      <c r="B785" s="54"/>
      <c r="C785" s="55"/>
      <c r="D785" s="55"/>
      <c r="E785" s="56"/>
      <c r="F785" s="57"/>
      <c r="G785" s="58"/>
      <c r="H785" s="58"/>
      <c r="I785" s="59"/>
      <c r="J785" s="60"/>
      <c r="K785" s="61"/>
      <c r="L785" s="61"/>
      <c r="M785" s="61"/>
      <c r="N785" s="61"/>
      <c r="O785" s="61"/>
      <c r="P785" s="61"/>
      <c r="Q785" s="61"/>
      <c r="R785" s="61"/>
      <c r="S785" s="61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>
      <c r="A786" s="53"/>
      <c r="B786" s="54"/>
      <c r="C786" s="55"/>
      <c r="D786" s="55"/>
      <c r="E786" s="56"/>
      <c r="F786" s="57"/>
      <c r="G786" s="58"/>
      <c r="H786" s="58"/>
      <c r="I786" s="59"/>
      <c r="J786" s="60"/>
      <c r="K786" s="61"/>
      <c r="L786" s="61"/>
      <c r="M786" s="61"/>
      <c r="N786" s="61"/>
      <c r="O786" s="61"/>
      <c r="P786" s="61"/>
      <c r="Q786" s="61"/>
      <c r="R786" s="61"/>
      <c r="S786" s="61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>
      <c r="A787" s="53"/>
      <c r="B787" s="54"/>
      <c r="C787" s="55"/>
      <c r="D787" s="55"/>
      <c r="E787" s="56"/>
      <c r="F787" s="57"/>
      <c r="G787" s="58"/>
      <c r="H787" s="58"/>
      <c r="I787" s="59"/>
      <c r="J787" s="60"/>
      <c r="K787" s="61"/>
      <c r="L787" s="61"/>
      <c r="M787" s="61"/>
      <c r="N787" s="61"/>
      <c r="O787" s="61"/>
      <c r="P787" s="61"/>
      <c r="Q787" s="61"/>
      <c r="R787" s="61"/>
      <c r="S787" s="61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>
      <c r="A788" s="53"/>
      <c r="B788" s="54"/>
      <c r="C788" s="55"/>
      <c r="D788" s="55"/>
      <c r="E788" s="56"/>
      <c r="F788" s="57"/>
      <c r="G788" s="58"/>
      <c r="H788" s="58"/>
      <c r="I788" s="59"/>
      <c r="J788" s="60"/>
      <c r="K788" s="61"/>
      <c r="L788" s="61"/>
      <c r="M788" s="61"/>
      <c r="N788" s="61"/>
      <c r="O788" s="61"/>
      <c r="P788" s="61"/>
      <c r="Q788" s="61"/>
      <c r="R788" s="61"/>
      <c r="S788" s="61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>
      <c r="A789" s="53"/>
      <c r="B789" s="54"/>
      <c r="C789" s="55"/>
      <c r="D789" s="55"/>
      <c r="E789" s="56"/>
      <c r="F789" s="57"/>
      <c r="G789" s="58"/>
      <c r="H789" s="58"/>
      <c r="I789" s="59"/>
      <c r="J789" s="60"/>
      <c r="K789" s="61"/>
      <c r="L789" s="61"/>
      <c r="M789" s="61"/>
      <c r="N789" s="61"/>
      <c r="O789" s="61"/>
      <c r="P789" s="61"/>
      <c r="Q789" s="61"/>
      <c r="R789" s="61"/>
      <c r="S789" s="61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>
      <c r="A790" s="53"/>
      <c r="B790" s="54"/>
      <c r="C790" s="55"/>
      <c r="D790" s="55"/>
      <c r="E790" s="56"/>
      <c r="F790" s="57"/>
      <c r="G790" s="58"/>
      <c r="H790" s="58"/>
      <c r="I790" s="59"/>
      <c r="J790" s="60"/>
      <c r="K790" s="61"/>
      <c r="L790" s="61"/>
      <c r="M790" s="61"/>
      <c r="N790" s="61"/>
      <c r="O790" s="61"/>
      <c r="P790" s="61"/>
      <c r="Q790" s="61"/>
      <c r="R790" s="61"/>
      <c r="S790" s="61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>
      <c r="A791" s="53"/>
      <c r="B791" s="54"/>
      <c r="C791" s="55"/>
      <c r="D791" s="55"/>
      <c r="E791" s="56"/>
      <c r="F791" s="57"/>
      <c r="G791" s="58"/>
      <c r="H791" s="58"/>
      <c r="I791" s="59"/>
      <c r="J791" s="60"/>
      <c r="K791" s="61"/>
      <c r="L791" s="61"/>
      <c r="M791" s="61"/>
      <c r="N791" s="61"/>
      <c r="O791" s="61"/>
      <c r="P791" s="61"/>
      <c r="Q791" s="61"/>
      <c r="R791" s="61"/>
      <c r="S791" s="61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>
      <c r="A792" s="53"/>
      <c r="B792" s="54"/>
      <c r="C792" s="55"/>
      <c r="D792" s="55"/>
      <c r="E792" s="56"/>
      <c r="F792" s="57"/>
      <c r="G792" s="58"/>
      <c r="H792" s="58"/>
      <c r="I792" s="59"/>
      <c r="J792" s="60"/>
      <c r="K792" s="61"/>
      <c r="L792" s="61"/>
      <c r="M792" s="61"/>
      <c r="N792" s="61"/>
      <c r="O792" s="61"/>
      <c r="P792" s="61"/>
      <c r="Q792" s="61"/>
      <c r="R792" s="61"/>
      <c r="S792" s="61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>
      <c r="A793" s="53"/>
      <c r="B793" s="54"/>
      <c r="C793" s="55"/>
      <c r="D793" s="55"/>
      <c r="E793" s="56"/>
      <c r="F793" s="57"/>
      <c r="G793" s="58"/>
      <c r="H793" s="58"/>
      <c r="I793" s="59"/>
      <c r="J793" s="60"/>
      <c r="K793" s="61"/>
      <c r="L793" s="61"/>
      <c r="M793" s="61"/>
      <c r="N793" s="61"/>
      <c r="O793" s="61"/>
      <c r="P793" s="61"/>
      <c r="Q793" s="61"/>
      <c r="R793" s="61"/>
      <c r="S793" s="61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>
      <c r="A794" s="53"/>
      <c r="B794" s="54"/>
      <c r="C794" s="55"/>
      <c r="D794" s="55"/>
      <c r="E794" s="56"/>
      <c r="F794" s="57"/>
      <c r="G794" s="58"/>
      <c r="H794" s="58"/>
      <c r="I794" s="59"/>
      <c r="J794" s="60"/>
      <c r="K794" s="61"/>
      <c r="L794" s="61"/>
      <c r="M794" s="61"/>
      <c r="N794" s="61"/>
      <c r="O794" s="61"/>
      <c r="P794" s="61"/>
      <c r="Q794" s="61"/>
      <c r="R794" s="61"/>
      <c r="S794" s="61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>
      <c r="A795" s="53"/>
      <c r="B795" s="54"/>
      <c r="C795" s="55"/>
      <c r="D795" s="55"/>
      <c r="E795" s="56"/>
      <c r="F795" s="57"/>
      <c r="G795" s="58"/>
      <c r="H795" s="58"/>
      <c r="I795" s="59"/>
      <c r="J795" s="60"/>
      <c r="K795" s="61"/>
      <c r="L795" s="61"/>
      <c r="M795" s="61"/>
      <c r="N795" s="61"/>
      <c r="O795" s="61"/>
      <c r="P795" s="61"/>
      <c r="Q795" s="61"/>
      <c r="R795" s="61"/>
      <c r="S795" s="61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>
      <c r="A796" s="53"/>
      <c r="B796" s="54"/>
      <c r="C796" s="55"/>
      <c r="D796" s="55"/>
      <c r="E796" s="56"/>
      <c r="F796" s="57"/>
      <c r="G796" s="58"/>
      <c r="H796" s="58"/>
      <c r="I796" s="59"/>
      <c r="J796" s="60"/>
      <c r="K796" s="61"/>
      <c r="L796" s="61"/>
      <c r="M796" s="61"/>
      <c r="N796" s="61"/>
      <c r="O796" s="61"/>
      <c r="P796" s="61"/>
      <c r="Q796" s="61"/>
      <c r="R796" s="61"/>
      <c r="S796" s="61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>
      <c r="A797" s="53"/>
      <c r="B797" s="54"/>
      <c r="C797" s="55"/>
      <c r="D797" s="55"/>
      <c r="E797" s="56"/>
      <c r="F797" s="57"/>
      <c r="G797" s="58"/>
      <c r="H797" s="58"/>
      <c r="I797" s="59"/>
      <c r="J797" s="60"/>
      <c r="K797" s="61"/>
      <c r="L797" s="61"/>
      <c r="M797" s="61"/>
      <c r="N797" s="61"/>
      <c r="O797" s="61"/>
      <c r="P797" s="61"/>
      <c r="Q797" s="61"/>
      <c r="R797" s="61"/>
      <c r="S797" s="61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>
      <c r="A798" s="53"/>
      <c r="B798" s="54"/>
      <c r="C798" s="55"/>
      <c r="D798" s="55"/>
      <c r="E798" s="56"/>
      <c r="F798" s="57"/>
      <c r="G798" s="58"/>
      <c r="H798" s="58"/>
      <c r="I798" s="59"/>
      <c r="J798" s="60"/>
      <c r="K798" s="61"/>
      <c r="L798" s="61"/>
      <c r="M798" s="61"/>
      <c r="N798" s="61"/>
      <c r="O798" s="61"/>
      <c r="P798" s="61"/>
      <c r="Q798" s="61"/>
      <c r="R798" s="61"/>
      <c r="S798" s="61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>
      <c r="A799" s="53"/>
      <c r="B799" s="54"/>
      <c r="C799" s="55"/>
      <c r="D799" s="55"/>
      <c r="E799" s="56"/>
      <c r="F799" s="57"/>
      <c r="G799" s="58"/>
      <c r="H799" s="58"/>
      <c r="I799" s="59"/>
      <c r="J799" s="60"/>
      <c r="K799" s="61"/>
      <c r="L799" s="61"/>
      <c r="M799" s="61"/>
      <c r="N799" s="61"/>
      <c r="O799" s="61"/>
      <c r="P799" s="61"/>
      <c r="Q799" s="61"/>
      <c r="R799" s="61"/>
      <c r="S799" s="61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>
      <c r="A800" s="53"/>
      <c r="B800" s="54"/>
      <c r="C800" s="55"/>
      <c r="D800" s="55"/>
      <c r="E800" s="56"/>
      <c r="F800" s="57"/>
      <c r="G800" s="58"/>
      <c r="H800" s="58"/>
      <c r="I800" s="59"/>
      <c r="J800" s="60"/>
      <c r="K800" s="61"/>
      <c r="L800" s="61"/>
      <c r="M800" s="61"/>
      <c r="N800" s="61"/>
      <c r="O800" s="61"/>
      <c r="P800" s="61"/>
      <c r="Q800" s="61"/>
      <c r="R800" s="61"/>
      <c r="S800" s="61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>
      <c r="A801" s="53"/>
      <c r="B801" s="54"/>
      <c r="C801" s="55"/>
      <c r="D801" s="55"/>
      <c r="E801" s="56"/>
      <c r="F801" s="57"/>
      <c r="G801" s="58"/>
      <c r="H801" s="58"/>
      <c r="I801" s="59"/>
      <c r="J801" s="60"/>
      <c r="K801" s="61"/>
      <c r="L801" s="61"/>
      <c r="M801" s="61"/>
      <c r="N801" s="61"/>
      <c r="O801" s="61"/>
      <c r="P801" s="61"/>
      <c r="Q801" s="61"/>
      <c r="R801" s="61"/>
      <c r="S801" s="61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>
      <c r="A802" s="53"/>
      <c r="B802" s="54"/>
      <c r="C802" s="55"/>
      <c r="D802" s="55"/>
      <c r="E802" s="56"/>
      <c r="F802" s="57"/>
      <c r="G802" s="58"/>
      <c r="H802" s="58"/>
      <c r="I802" s="59"/>
      <c r="J802" s="60"/>
      <c r="K802" s="61"/>
      <c r="L802" s="61"/>
      <c r="M802" s="61"/>
      <c r="N802" s="61"/>
      <c r="O802" s="61"/>
      <c r="P802" s="61"/>
      <c r="Q802" s="61"/>
      <c r="R802" s="61"/>
      <c r="S802" s="61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>
      <c r="A803" s="53"/>
      <c r="B803" s="54"/>
      <c r="C803" s="55"/>
      <c r="D803" s="55"/>
      <c r="E803" s="56"/>
      <c r="F803" s="57"/>
      <c r="G803" s="58"/>
      <c r="H803" s="58"/>
      <c r="I803" s="59"/>
      <c r="J803" s="60"/>
      <c r="K803" s="61"/>
      <c r="L803" s="61"/>
      <c r="M803" s="61"/>
      <c r="N803" s="61"/>
      <c r="O803" s="61"/>
      <c r="P803" s="61"/>
      <c r="Q803" s="61"/>
      <c r="R803" s="61"/>
      <c r="S803" s="61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>
      <c r="A804" s="53"/>
      <c r="B804" s="54"/>
      <c r="C804" s="55"/>
      <c r="D804" s="55"/>
      <c r="E804" s="56"/>
      <c r="F804" s="57"/>
      <c r="G804" s="58"/>
      <c r="H804" s="58"/>
      <c r="I804" s="59"/>
      <c r="J804" s="60"/>
      <c r="K804" s="61"/>
      <c r="L804" s="61"/>
      <c r="M804" s="61"/>
      <c r="N804" s="61"/>
      <c r="O804" s="61"/>
      <c r="P804" s="61"/>
      <c r="Q804" s="61"/>
      <c r="R804" s="61"/>
      <c r="S804" s="61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>
      <c r="A805" s="53"/>
      <c r="B805" s="54"/>
      <c r="C805" s="55"/>
      <c r="D805" s="55"/>
      <c r="E805" s="56"/>
      <c r="F805" s="57"/>
      <c r="G805" s="58"/>
      <c r="H805" s="58"/>
      <c r="I805" s="59"/>
      <c r="J805" s="60"/>
      <c r="K805" s="61"/>
      <c r="L805" s="61"/>
      <c r="M805" s="61"/>
      <c r="N805" s="61"/>
      <c r="O805" s="61"/>
      <c r="P805" s="61"/>
      <c r="Q805" s="61"/>
      <c r="R805" s="61"/>
      <c r="S805" s="61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>
      <c r="A806" s="53"/>
      <c r="B806" s="54"/>
      <c r="C806" s="55"/>
      <c r="D806" s="55"/>
      <c r="E806" s="56"/>
      <c r="F806" s="57"/>
      <c r="G806" s="58"/>
      <c r="H806" s="58"/>
      <c r="I806" s="59"/>
      <c r="J806" s="60"/>
      <c r="K806" s="61"/>
      <c r="L806" s="61"/>
      <c r="M806" s="61"/>
      <c r="N806" s="61"/>
      <c r="O806" s="61"/>
      <c r="P806" s="61"/>
      <c r="Q806" s="61"/>
      <c r="R806" s="61"/>
      <c r="S806" s="61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>
      <c r="A807" s="53"/>
      <c r="B807" s="54"/>
      <c r="C807" s="55"/>
      <c r="D807" s="55"/>
      <c r="E807" s="56"/>
      <c r="F807" s="57"/>
      <c r="G807" s="58"/>
      <c r="H807" s="58"/>
      <c r="I807" s="59"/>
      <c r="J807" s="60"/>
      <c r="K807" s="61"/>
      <c r="L807" s="61"/>
      <c r="M807" s="61"/>
      <c r="N807" s="61"/>
      <c r="O807" s="61"/>
      <c r="P807" s="61"/>
      <c r="Q807" s="61"/>
      <c r="R807" s="61"/>
      <c r="S807" s="61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>
      <c r="A808" s="53"/>
      <c r="B808" s="54"/>
      <c r="C808" s="55"/>
      <c r="D808" s="55"/>
      <c r="E808" s="56"/>
      <c r="F808" s="57"/>
      <c r="G808" s="58"/>
      <c r="H808" s="58"/>
      <c r="I808" s="59"/>
      <c r="J808" s="60"/>
      <c r="K808" s="61"/>
      <c r="L808" s="61"/>
      <c r="M808" s="61"/>
      <c r="N808" s="61"/>
      <c r="O808" s="61"/>
      <c r="P808" s="61"/>
      <c r="Q808" s="61"/>
      <c r="R808" s="61"/>
      <c r="S808" s="61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>
      <c r="A809" s="53"/>
      <c r="B809" s="54"/>
      <c r="C809" s="55"/>
      <c r="D809" s="55"/>
      <c r="E809" s="56"/>
      <c r="F809" s="57"/>
      <c r="G809" s="58"/>
      <c r="H809" s="58"/>
      <c r="I809" s="59"/>
      <c r="J809" s="60"/>
      <c r="K809" s="61"/>
      <c r="L809" s="61"/>
      <c r="M809" s="61"/>
      <c r="N809" s="61"/>
      <c r="O809" s="61"/>
      <c r="P809" s="61"/>
      <c r="Q809" s="61"/>
      <c r="R809" s="61"/>
      <c r="S809" s="61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>
      <c r="A810" s="53"/>
      <c r="B810" s="54"/>
      <c r="C810" s="55"/>
      <c r="D810" s="55"/>
      <c r="E810" s="56"/>
      <c r="F810" s="57"/>
      <c r="G810" s="58"/>
      <c r="H810" s="58"/>
      <c r="I810" s="59"/>
      <c r="J810" s="60"/>
      <c r="K810" s="61"/>
      <c r="L810" s="61"/>
      <c r="M810" s="61"/>
      <c r="N810" s="61"/>
      <c r="O810" s="61"/>
      <c r="P810" s="61"/>
      <c r="Q810" s="61"/>
      <c r="R810" s="61"/>
      <c r="S810" s="61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>
      <c r="A811" s="53"/>
      <c r="B811" s="54"/>
      <c r="C811" s="55"/>
      <c r="D811" s="55"/>
      <c r="E811" s="56"/>
      <c r="F811" s="57"/>
      <c r="G811" s="58"/>
      <c r="H811" s="58"/>
      <c r="I811" s="59"/>
      <c r="J811" s="60"/>
      <c r="K811" s="61"/>
      <c r="L811" s="61"/>
      <c r="M811" s="61"/>
      <c r="N811" s="61"/>
      <c r="O811" s="61"/>
      <c r="P811" s="61"/>
      <c r="Q811" s="61"/>
      <c r="R811" s="61"/>
      <c r="S811" s="61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>
      <c r="A812" s="53"/>
      <c r="B812" s="54"/>
      <c r="C812" s="55"/>
      <c r="D812" s="55"/>
      <c r="E812" s="56"/>
      <c r="F812" s="57"/>
      <c r="G812" s="58"/>
      <c r="H812" s="58"/>
      <c r="I812" s="59"/>
      <c r="J812" s="60"/>
      <c r="K812" s="61"/>
      <c r="L812" s="61"/>
      <c r="M812" s="61"/>
      <c r="N812" s="61"/>
      <c r="O812" s="61"/>
      <c r="P812" s="61"/>
      <c r="Q812" s="61"/>
      <c r="R812" s="61"/>
      <c r="S812" s="61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>
      <c r="A813" s="53"/>
      <c r="B813" s="54"/>
      <c r="C813" s="55"/>
      <c r="D813" s="55"/>
      <c r="E813" s="56"/>
      <c r="F813" s="57"/>
      <c r="G813" s="58"/>
      <c r="H813" s="58"/>
      <c r="I813" s="59"/>
      <c r="J813" s="60"/>
      <c r="K813" s="61"/>
      <c r="L813" s="61"/>
      <c r="M813" s="61"/>
      <c r="N813" s="61"/>
      <c r="O813" s="61"/>
      <c r="P813" s="61"/>
      <c r="Q813" s="61"/>
      <c r="R813" s="61"/>
      <c r="S813" s="61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>
      <c r="A814" s="53"/>
      <c r="B814" s="54"/>
      <c r="C814" s="55"/>
      <c r="D814" s="55"/>
      <c r="E814" s="56"/>
      <c r="F814" s="57"/>
      <c r="G814" s="58"/>
      <c r="H814" s="58"/>
      <c r="I814" s="59"/>
      <c r="J814" s="60"/>
      <c r="K814" s="61"/>
      <c r="L814" s="61"/>
      <c r="M814" s="61"/>
      <c r="N814" s="61"/>
      <c r="O814" s="61"/>
      <c r="P814" s="61"/>
      <c r="Q814" s="61"/>
      <c r="R814" s="61"/>
      <c r="S814" s="61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>
      <c r="A815" s="53"/>
      <c r="B815" s="54"/>
      <c r="C815" s="55"/>
      <c r="D815" s="55"/>
      <c r="E815" s="56"/>
      <c r="F815" s="57"/>
      <c r="G815" s="58"/>
      <c r="H815" s="58"/>
      <c r="I815" s="59"/>
      <c r="J815" s="60"/>
      <c r="K815" s="61"/>
      <c r="L815" s="61"/>
      <c r="M815" s="61"/>
      <c r="N815" s="61"/>
      <c r="O815" s="61"/>
      <c r="P815" s="61"/>
      <c r="Q815" s="61"/>
      <c r="R815" s="61"/>
      <c r="S815" s="61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>
      <c r="A816" s="53"/>
      <c r="B816" s="54"/>
      <c r="C816" s="55"/>
      <c r="D816" s="55"/>
      <c r="E816" s="56"/>
      <c r="F816" s="57"/>
      <c r="G816" s="58"/>
      <c r="H816" s="58"/>
      <c r="I816" s="59"/>
      <c r="J816" s="60"/>
      <c r="K816" s="61"/>
      <c r="L816" s="61"/>
      <c r="M816" s="61"/>
      <c r="N816" s="61"/>
      <c r="O816" s="61"/>
      <c r="P816" s="61"/>
      <c r="Q816" s="61"/>
      <c r="R816" s="61"/>
      <c r="S816" s="61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>
      <c r="A817" s="53"/>
      <c r="B817" s="54"/>
      <c r="C817" s="55"/>
      <c r="D817" s="55"/>
      <c r="E817" s="56"/>
      <c r="F817" s="57"/>
      <c r="G817" s="58"/>
      <c r="H817" s="58"/>
      <c r="I817" s="59"/>
      <c r="J817" s="60"/>
      <c r="K817" s="61"/>
      <c r="L817" s="61"/>
      <c r="M817" s="61"/>
      <c r="N817" s="61"/>
      <c r="O817" s="61"/>
      <c r="P817" s="61"/>
      <c r="Q817" s="61"/>
      <c r="R817" s="61"/>
      <c r="S817" s="61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>
      <c r="A818" s="53"/>
      <c r="B818" s="54"/>
      <c r="C818" s="55"/>
      <c r="D818" s="55"/>
      <c r="E818" s="56"/>
      <c r="F818" s="57"/>
      <c r="G818" s="58"/>
      <c r="H818" s="58"/>
      <c r="I818" s="59"/>
      <c r="J818" s="60"/>
      <c r="K818" s="61"/>
      <c r="L818" s="61"/>
      <c r="M818" s="61"/>
      <c r="N818" s="61"/>
      <c r="O818" s="61"/>
      <c r="P818" s="61"/>
      <c r="Q818" s="61"/>
      <c r="R818" s="61"/>
      <c r="S818" s="61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>
      <c r="A819" s="53"/>
      <c r="B819" s="54"/>
      <c r="C819" s="55"/>
      <c r="D819" s="55"/>
      <c r="E819" s="56"/>
      <c r="F819" s="57"/>
      <c r="G819" s="58"/>
      <c r="H819" s="58"/>
      <c r="I819" s="59"/>
      <c r="J819" s="60"/>
      <c r="K819" s="61"/>
      <c r="L819" s="61"/>
      <c r="M819" s="61"/>
      <c r="N819" s="61"/>
      <c r="O819" s="61"/>
      <c r="P819" s="61"/>
      <c r="Q819" s="61"/>
      <c r="R819" s="61"/>
      <c r="S819" s="61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>
      <c r="A820" s="53"/>
      <c r="B820" s="54"/>
      <c r="C820" s="55"/>
      <c r="D820" s="55"/>
      <c r="E820" s="56"/>
      <c r="F820" s="57"/>
      <c r="G820" s="58"/>
      <c r="H820" s="58"/>
      <c r="I820" s="59"/>
      <c r="J820" s="60"/>
      <c r="K820" s="61"/>
      <c r="L820" s="61"/>
      <c r="M820" s="61"/>
      <c r="N820" s="61"/>
      <c r="O820" s="61"/>
      <c r="P820" s="61"/>
      <c r="Q820" s="61"/>
      <c r="R820" s="61"/>
      <c r="S820" s="61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>
      <c r="A821" s="53"/>
      <c r="B821" s="54"/>
      <c r="C821" s="55"/>
      <c r="D821" s="55"/>
      <c r="E821" s="56"/>
      <c r="F821" s="57"/>
      <c r="G821" s="58"/>
      <c r="H821" s="58"/>
      <c r="I821" s="59"/>
      <c r="J821" s="60"/>
      <c r="K821" s="61"/>
      <c r="L821" s="61"/>
      <c r="M821" s="61"/>
      <c r="N821" s="61"/>
      <c r="O821" s="61"/>
      <c r="P821" s="61"/>
      <c r="Q821" s="61"/>
      <c r="R821" s="61"/>
      <c r="S821" s="61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>
      <c r="A822" s="53"/>
      <c r="B822" s="54"/>
      <c r="C822" s="55"/>
      <c r="D822" s="55"/>
      <c r="E822" s="56"/>
      <c r="F822" s="57"/>
      <c r="G822" s="58"/>
      <c r="H822" s="58"/>
      <c r="I822" s="59"/>
      <c r="J822" s="60"/>
      <c r="K822" s="61"/>
      <c r="L822" s="61"/>
      <c r="M822" s="61"/>
      <c r="N822" s="61"/>
      <c r="O822" s="61"/>
      <c r="P822" s="61"/>
      <c r="Q822" s="61"/>
      <c r="R822" s="61"/>
      <c r="S822" s="61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>
      <c r="A823" s="53"/>
      <c r="B823" s="54"/>
      <c r="C823" s="55"/>
      <c r="D823" s="55"/>
      <c r="E823" s="56"/>
      <c r="F823" s="57"/>
      <c r="G823" s="58"/>
      <c r="H823" s="58"/>
      <c r="I823" s="59"/>
      <c r="J823" s="60"/>
      <c r="K823" s="61"/>
      <c r="L823" s="61"/>
      <c r="M823" s="61"/>
      <c r="N823" s="61"/>
      <c r="O823" s="61"/>
      <c r="P823" s="61"/>
      <c r="Q823" s="61"/>
      <c r="R823" s="61"/>
      <c r="S823" s="61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>
      <c r="A824" s="53"/>
      <c r="B824" s="54"/>
      <c r="C824" s="55"/>
      <c r="D824" s="55"/>
      <c r="E824" s="56"/>
      <c r="F824" s="57"/>
      <c r="G824" s="58"/>
      <c r="H824" s="58"/>
      <c r="I824" s="59"/>
      <c r="J824" s="60"/>
      <c r="K824" s="61"/>
      <c r="L824" s="61"/>
      <c r="M824" s="61"/>
      <c r="N824" s="61"/>
      <c r="O824" s="61"/>
      <c r="P824" s="61"/>
      <c r="Q824" s="61"/>
      <c r="R824" s="61"/>
      <c r="S824" s="61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>
      <c r="A825" s="53"/>
      <c r="B825" s="54"/>
      <c r="C825" s="55"/>
      <c r="D825" s="55"/>
      <c r="E825" s="56"/>
      <c r="F825" s="57"/>
      <c r="G825" s="58"/>
      <c r="H825" s="58"/>
      <c r="I825" s="59"/>
      <c r="J825" s="60"/>
      <c r="K825" s="61"/>
      <c r="L825" s="61"/>
      <c r="M825" s="61"/>
      <c r="N825" s="61"/>
      <c r="O825" s="61"/>
      <c r="P825" s="61"/>
      <c r="Q825" s="61"/>
      <c r="R825" s="61"/>
      <c r="S825" s="61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>
      <c r="A826" s="53"/>
      <c r="B826" s="54"/>
      <c r="C826" s="55"/>
      <c r="D826" s="55"/>
      <c r="E826" s="56"/>
      <c r="F826" s="57"/>
      <c r="G826" s="58"/>
      <c r="H826" s="58"/>
      <c r="I826" s="59"/>
      <c r="J826" s="60"/>
      <c r="K826" s="61"/>
      <c r="L826" s="61"/>
      <c r="M826" s="61"/>
      <c r="N826" s="61"/>
      <c r="O826" s="61"/>
      <c r="P826" s="61"/>
      <c r="Q826" s="61"/>
      <c r="R826" s="61"/>
      <c r="S826" s="61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>
      <c r="A827" s="53"/>
      <c r="B827" s="54"/>
      <c r="C827" s="55"/>
      <c r="D827" s="55"/>
      <c r="E827" s="56"/>
      <c r="F827" s="57"/>
      <c r="G827" s="58"/>
      <c r="H827" s="58"/>
      <c r="I827" s="59"/>
      <c r="J827" s="60"/>
      <c r="K827" s="61"/>
      <c r="L827" s="61"/>
      <c r="M827" s="61"/>
      <c r="N827" s="61"/>
      <c r="O827" s="61"/>
      <c r="P827" s="61"/>
      <c r="Q827" s="61"/>
      <c r="R827" s="61"/>
      <c r="S827" s="61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>
      <c r="A828" s="53"/>
      <c r="B828" s="54"/>
      <c r="C828" s="55"/>
      <c r="D828" s="55"/>
      <c r="E828" s="56"/>
      <c r="F828" s="57"/>
      <c r="G828" s="58"/>
      <c r="H828" s="58"/>
      <c r="I828" s="59"/>
      <c r="J828" s="60"/>
      <c r="K828" s="61"/>
      <c r="L828" s="61"/>
      <c r="M828" s="61"/>
      <c r="N828" s="61"/>
      <c r="O828" s="61"/>
      <c r="P828" s="61"/>
      <c r="Q828" s="61"/>
      <c r="R828" s="61"/>
      <c r="S828" s="61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>
      <c r="A829" s="53"/>
      <c r="B829" s="54"/>
      <c r="C829" s="55"/>
      <c r="D829" s="55"/>
      <c r="E829" s="56"/>
      <c r="F829" s="57"/>
      <c r="G829" s="58"/>
      <c r="H829" s="58"/>
      <c r="I829" s="59"/>
      <c r="J829" s="60"/>
      <c r="K829" s="61"/>
      <c r="L829" s="61"/>
      <c r="M829" s="61"/>
      <c r="N829" s="61"/>
      <c r="O829" s="61"/>
      <c r="P829" s="61"/>
      <c r="Q829" s="61"/>
      <c r="R829" s="61"/>
      <c r="S829" s="61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>
      <c r="A830" s="53"/>
      <c r="B830" s="54"/>
      <c r="C830" s="55"/>
      <c r="D830" s="55"/>
      <c r="E830" s="56"/>
      <c r="F830" s="57"/>
      <c r="G830" s="58"/>
      <c r="H830" s="58"/>
      <c r="I830" s="59"/>
      <c r="J830" s="60"/>
      <c r="K830" s="61"/>
      <c r="L830" s="61"/>
      <c r="M830" s="61"/>
      <c r="N830" s="61"/>
      <c r="O830" s="61"/>
      <c r="P830" s="61"/>
      <c r="Q830" s="61"/>
      <c r="R830" s="61"/>
      <c r="S830" s="61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>
      <c r="A831" s="53"/>
      <c r="B831" s="54"/>
      <c r="C831" s="55"/>
      <c r="D831" s="55"/>
      <c r="E831" s="56"/>
      <c r="F831" s="57"/>
      <c r="G831" s="58"/>
      <c r="H831" s="58"/>
      <c r="I831" s="59"/>
      <c r="J831" s="60"/>
      <c r="K831" s="61"/>
      <c r="L831" s="61"/>
      <c r="M831" s="61"/>
      <c r="N831" s="61"/>
      <c r="O831" s="61"/>
      <c r="P831" s="61"/>
      <c r="Q831" s="61"/>
      <c r="R831" s="61"/>
      <c r="S831" s="61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>
      <c r="A832" s="53"/>
      <c r="B832" s="54"/>
      <c r="C832" s="55"/>
      <c r="D832" s="55"/>
      <c r="E832" s="56"/>
      <c r="F832" s="57"/>
      <c r="G832" s="58"/>
      <c r="H832" s="58"/>
      <c r="I832" s="59"/>
      <c r="J832" s="60"/>
      <c r="K832" s="61"/>
      <c r="L832" s="61"/>
      <c r="M832" s="61"/>
      <c r="N832" s="61"/>
      <c r="O832" s="61"/>
      <c r="P832" s="61"/>
      <c r="Q832" s="61"/>
      <c r="R832" s="61"/>
      <c r="S832" s="61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>
      <c r="A833" s="53"/>
      <c r="B833" s="54"/>
      <c r="C833" s="55"/>
      <c r="D833" s="55"/>
      <c r="E833" s="56"/>
      <c r="F833" s="57"/>
      <c r="G833" s="58"/>
      <c r="H833" s="58"/>
      <c r="I833" s="59"/>
      <c r="J833" s="60"/>
      <c r="K833" s="61"/>
      <c r="L833" s="61"/>
      <c r="M833" s="61"/>
      <c r="N833" s="61"/>
      <c r="O833" s="61"/>
      <c r="P833" s="61"/>
      <c r="Q833" s="61"/>
      <c r="R833" s="61"/>
      <c r="S833" s="61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>
      <c r="A834" s="53"/>
      <c r="B834" s="54"/>
      <c r="C834" s="55"/>
      <c r="D834" s="55"/>
      <c r="E834" s="56"/>
      <c r="F834" s="57"/>
      <c r="G834" s="58"/>
      <c r="H834" s="58"/>
      <c r="I834" s="59"/>
      <c r="J834" s="60"/>
      <c r="K834" s="61"/>
      <c r="L834" s="61"/>
      <c r="M834" s="61"/>
      <c r="N834" s="61"/>
      <c r="O834" s="61"/>
      <c r="P834" s="61"/>
      <c r="Q834" s="61"/>
      <c r="R834" s="61"/>
      <c r="S834" s="61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>
      <c r="A835" s="53"/>
      <c r="B835" s="54"/>
      <c r="C835" s="55"/>
      <c r="D835" s="55"/>
      <c r="E835" s="56"/>
      <c r="F835" s="57"/>
      <c r="G835" s="58"/>
      <c r="H835" s="58"/>
      <c r="I835" s="59"/>
      <c r="J835" s="60"/>
      <c r="K835" s="61"/>
      <c r="L835" s="61"/>
      <c r="M835" s="61"/>
      <c r="N835" s="61"/>
      <c r="O835" s="61"/>
      <c r="P835" s="61"/>
      <c r="Q835" s="61"/>
      <c r="R835" s="61"/>
      <c r="S835" s="61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>
      <c r="A836" s="53"/>
      <c r="B836" s="54"/>
      <c r="C836" s="55"/>
      <c r="D836" s="55"/>
      <c r="E836" s="56"/>
      <c r="F836" s="57"/>
      <c r="G836" s="58"/>
      <c r="H836" s="58"/>
      <c r="I836" s="59"/>
      <c r="J836" s="60"/>
      <c r="K836" s="61"/>
      <c r="L836" s="61"/>
      <c r="M836" s="61"/>
      <c r="N836" s="61"/>
      <c r="O836" s="61"/>
      <c r="P836" s="61"/>
      <c r="Q836" s="61"/>
      <c r="R836" s="61"/>
      <c r="S836" s="61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>
      <c r="A837" s="53"/>
      <c r="B837" s="54"/>
      <c r="C837" s="55"/>
      <c r="D837" s="55"/>
      <c r="E837" s="56"/>
      <c r="F837" s="57"/>
      <c r="G837" s="58"/>
      <c r="H837" s="58"/>
      <c r="I837" s="59"/>
      <c r="J837" s="60"/>
      <c r="K837" s="61"/>
      <c r="L837" s="61"/>
      <c r="M837" s="61"/>
      <c r="N837" s="61"/>
      <c r="O837" s="61"/>
      <c r="P837" s="61"/>
      <c r="Q837" s="61"/>
      <c r="R837" s="61"/>
      <c r="S837" s="61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>
      <c r="A838" s="53"/>
      <c r="B838" s="54"/>
      <c r="C838" s="55"/>
      <c r="D838" s="55"/>
      <c r="E838" s="56"/>
      <c r="F838" s="57"/>
      <c r="G838" s="58"/>
      <c r="H838" s="58"/>
      <c r="I838" s="59"/>
      <c r="J838" s="60"/>
      <c r="K838" s="61"/>
      <c r="L838" s="61"/>
      <c r="M838" s="61"/>
      <c r="N838" s="61"/>
      <c r="O838" s="61"/>
      <c r="P838" s="61"/>
      <c r="Q838" s="61"/>
      <c r="R838" s="61"/>
      <c r="S838" s="61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>
      <c r="A839" s="53"/>
      <c r="B839" s="54"/>
      <c r="C839" s="55"/>
      <c r="D839" s="55"/>
      <c r="E839" s="56"/>
      <c r="F839" s="57"/>
      <c r="G839" s="58"/>
      <c r="H839" s="58"/>
      <c r="I839" s="59"/>
      <c r="J839" s="60"/>
      <c r="K839" s="61"/>
      <c r="L839" s="61"/>
      <c r="M839" s="61"/>
      <c r="N839" s="61"/>
      <c r="O839" s="61"/>
      <c r="P839" s="61"/>
      <c r="Q839" s="61"/>
      <c r="R839" s="61"/>
      <c r="S839" s="61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>
      <c r="A840" s="53"/>
      <c r="B840" s="54"/>
      <c r="C840" s="55"/>
      <c r="D840" s="55"/>
      <c r="E840" s="56"/>
      <c r="F840" s="57"/>
      <c r="G840" s="58"/>
      <c r="H840" s="58"/>
      <c r="I840" s="59"/>
      <c r="J840" s="60"/>
      <c r="K840" s="61"/>
      <c r="L840" s="61"/>
      <c r="M840" s="61"/>
      <c r="N840" s="61"/>
      <c r="O840" s="61"/>
      <c r="P840" s="61"/>
      <c r="Q840" s="61"/>
      <c r="R840" s="61"/>
      <c r="S840" s="61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>
      <c r="A841" s="53"/>
      <c r="B841" s="54"/>
      <c r="C841" s="55"/>
      <c r="D841" s="55"/>
      <c r="E841" s="56"/>
      <c r="F841" s="57"/>
      <c r="G841" s="58"/>
      <c r="H841" s="58"/>
      <c r="I841" s="59"/>
      <c r="J841" s="60"/>
      <c r="K841" s="61"/>
      <c r="L841" s="61"/>
      <c r="M841" s="61"/>
      <c r="N841" s="61"/>
      <c r="O841" s="61"/>
      <c r="P841" s="61"/>
      <c r="Q841" s="61"/>
      <c r="R841" s="61"/>
      <c r="S841" s="61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>
      <c r="A842" s="53"/>
      <c r="B842" s="54"/>
      <c r="C842" s="55"/>
      <c r="D842" s="55"/>
      <c r="E842" s="56"/>
      <c r="F842" s="57"/>
      <c r="G842" s="58"/>
      <c r="H842" s="58"/>
      <c r="I842" s="59"/>
      <c r="J842" s="60"/>
      <c r="K842" s="61"/>
      <c r="L842" s="61"/>
      <c r="M842" s="61"/>
      <c r="N842" s="61"/>
      <c r="O842" s="61"/>
      <c r="P842" s="61"/>
      <c r="Q842" s="61"/>
      <c r="R842" s="61"/>
      <c r="S842" s="61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>
      <c r="A843" s="53"/>
      <c r="B843" s="54"/>
      <c r="C843" s="55"/>
      <c r="D843" s="55"/>
      <c r="E843" s="56"/>
      <c r="F843" s="57"/>
      <c r="G843" s="58"/>
      <c r="H843" s="58"/>
      <c r="I843" s="59"/>
      <c r="J843" s="60"/>
      <c r="K843" s="61"/>
      <c r="L843" s="61"/>
      <c r="M843" s="61"/>
      <c r="N843" s="61"/>
      <c r="O843" s="61"/>
      <c r="P843" s="61"/>
      <c r="Q843" s="61"/>
      <c r="R843" s="61"/>
      <c r="S843" s="61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>
      <c r="A844" s="53"/>
      <c r="B844" s="54"/>
      <c r="C844" s="55"/>
      <c r="D844" s="55"/>
      <c r="E844" s="56"/>
      <c r="F844" s="57"/>
      <c r="G844" s="58"/>
      <c r="H844" s="58"/>
      <c r="I844" s="59"/>
      <c r="J844" s="60"/>
      <c r="K844" s="61"/>
      <c r="L844" s="61"/>
      <c r="M844" s="61"/>
      <c r="N844" s="61"/>
      <c r="O844" s="61"/>
      <c r="P844" s="61"/>
      <c r="Q844" s="61"/>
      <c r="R844" s="61"/>
      <c r="S844" s="61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>
      <c r="A845" s="53"/>
      <c r="B845" s="54"/>
      <c r="C845" s="55"/>
      <c r="D845" s="55"/>
      <c r="E845" s="56"/>
      <c r="F845" s="57"/>
      <c r="G845" s="58"/>
      <c r="H845" s="58"/>
      <c r="I845" s="59"/>
      <c r="J845" s="60"/>
      <c r="K845" s="61"/>
      <c r="L845" s="61"/>
      <c r="M845" s="61"/>
      <c r="N845" s="61"/>
      <c r="O845" s="61"/>
      <c r="P845" s="61"/>
      <c r="Q845" s="61"/>
      <c r="R845" s="61"/>
      <c r="S845" s="61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>
      <c r="A846" s="53"/>
      <c r="B846" s="54"/>
      <c r="C846" s="55"/>
      <c r="D846" s="55"/>
      <c r="E846" s="56"/>
      <c r="F846" s="57"/>
      <c r="G846" s="58"/>
      <c r="H846" s="58"/>
      <c r="I846" s="59"/>
      <c r="J846" s="60"/>
      <c r="K846" s="61"/>
      <c r="L846" s="61"/>
      <c r="M846" s="61"/>
      <c r="N846" s="61"/>
      <c r="O846" s="61"/>
      <c r="P846" s="61"/>
      <c r="Q846" s="61"/>
      <c r="R846" s="61"/>
      <c r="S846" s="61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>
      <c r="A847" s="53"/>
      <c r="B847" s="54"/>
      <c r="C847" s="55"/>
      <c r="D847" s="55"/>
      <c r="E847" s="56"/>
      <c r="F847" s="57"/>
      <c r="G847" s="58"/>
      <c r="H847" s="58"/>
      <c r="I847" s="59"/>
      <c r="J847" s="60"/>
      <c r="K847" s="61"/>
      <c r="L847" s="61"/>
      <c r="M847" s="61"/>
      <c r="N847" s="61"/>
      <c r="O847" s="61"/>
      <c r="P847" s="61"/>
      <c r="Q847" s="61"/>
      <c r="R847" s="61"/>
      <c r="S847" s="61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>
      <c r="A848" s="53"/>
      <c r="B848" s="54"/>
      <c r="C848" s="55"/>
      <c r="D848" s="55"/>
      <c r="E848" s="56"/>
      <c r="F848" s="57"/>
      <c r="G848" s="58"/>
      <c r="H848" s="58"/>
      <c r="I848" s="59"/>
      <c r="J848" s="60"/>
      <c r="K848" s="61"/>
      <c r="L848" s="61"/>
      <c r="M848" s="61"/>
      <c r="N848" s="61"/>
      <c r="O848" s="61"/>
      <c r="P848" s="61"/>
      <c r="Q848" s="61"/>
      <c r="R848" s="61"/>
      <c r="S848" s="61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>
      <c r="A849" s="53"/>
      <c r="B849" s="54"/>
      <c r="C849" s="55"/>
      <c r="D849" s="55"/>
      <c r="E849" s="56"/>
      <c r="F849" s="57"/>
      <c r="G849" s="58"/>
      <c r="H849" s="58"/>
      <c r="I849" s="59"/>
      <c r="J849" s="60"/>
      <c r="K849" s="61"/>
      <c r="L849" s="61"/>
      <c r="M849" s="61"/>
      <c r="N849" s="61"/>
      <c r="O849" s="61"/>
      <c r="P849" s="61"/>
      <c r="Q849" s="61"/>
      <c r="R849" s="61"/>
      <c r="S849" s="61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>
      <c r="A850" s="53"/>
      <c r="B850" s="54"/>
      <c r="C850" s="55"/>
      <c r="D850" s="55"/>
      <c r="E850" s="56"/>
      <c r="F850" s="57"/>
      <c r="G850" s="58"/>
      <c r="H850" s="58"/>
      <c r="I850" s="59"/>
      <c r="J850" s="60"/>
      <c r="K850" s="61"/>
      <c r="L850" s="61"/>
      <c r="M850" s="61"/>
      <c r="N850" s="61"/>
      <c r="O850" s="61"/>
      <c r="P850" s="61"/>
      <c r="Q850" s="61"/>
      <c r="R850" s="61"/>
      <c r="S850" s="61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>
      <c r="A851" s="53"/>
      <c r="B851" s="54"/>
      <c r="C851" s="55"/>
      <c r="D851" s="55"/>
      <c r="E851" s="56"/>
      <c r="F851" s="57"/>
      <c r="G851" s="58"/>
      <c r="H851" s="58"/>
      <c r="I851" s="59"/>
      <c r="J851" s="60"/>
      <c r="K851" s="61"/>
      <c r="L851" s="61"/>
      <c r="M851" s="61"/>
      <c r="N851" s="61"/>
      <c r="O851" s="61"/>
      <c r="P851" s="61"/>
      <c r="Q851" s="61"/>
      <c r="R851" s="61"/>
      <c r="S851" s="61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>
      <c r="A852" s="53"/>
      <c r="B852" s="54"/>
      <c r="C852" s="55"/>
      <c r="D852" s="55"/>
      <c r="E852" s="56"/>
      <c r="F852" s="57"/>
      <c r="G852" s="58"/>
      <c r="H852" s="58"/>
      <c r="I852" s="59"/>
      <c r="J852" s="60"/>
      <c r="K852" s="61"/>
      <c r="L852" s="61"/>
      <c r="M852" s="61"/>
      <c r="N852" s="61"/>
      <c r="O852" s="61"/>
      <c r="P852" s="61"/>
      <c r="Q852" s="61"/>
      <c r="R852" s="61"/>
      <c r="S852" s="61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>
      <c r="A853" s="53"/>
      <c r="B853" s="54"/>
      <c r="C853" s="55"/>
      <c r="D853" s="55"/>
      <c r="E853" s="56"/>
      <c r="F853" s="57"/>
      <c r="G853" s="58"/>
      <c r="H853" s="58"/>
      <c r="I853" s="59"/>
      <c r="J853" s="60"/>
      <c r="K853" s="61"/>
      <c r="L853" s="61"/>
      <c r="M853" s="61"/>
      <c r="N853" s="61"/>
      <c r="O853" s="61"/>
      <c r="P853" s="61"/>
      <c r="Q853" s="61"/>
      <c r="R853" s="61"/>
      <c r="S853" s="61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>
      <c r="A854" s="53"/>
      <c r="B854" s="54"/>
      <c r="C854" s="55"/>
      <c r="D854" s="55"/>
      <c r="E854" s="56"/>
      <c r="F854" s="57"/>
      <c r="G854" s="58"/>
      <c r="H854" s="58"/>
      <c r="I854" s="59"/>
      <c r="J854" s="60"/>
      <c r="K854" s="61"/>
      <c r="L854" s="61"/>
      <c r="M854" s="61"/>
      <c r="N854" s="61"/>
      <c r="O854" s="61"/>
      <c r="P854" s="61"/>
      <c r="Q854" s="61"/>
      <c r="R854" s="61"/>
      <c r="S854" s="61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>
      <c r="A855" s="53"/>
      <c r="B855" s="54"/>
      <c r="C855" s="55"/>
      <c r="D855" s="55"/>
      <c r="E855" s="56"/>
      <c r="F855" s="57"/>
      <c r="G855" s="58"/>
      <c r="H855" s="58"/>
      <c r="I855" s="59"/>
      <c r="J855" s="60"/>
      <c r="K855" s="61"/>
      <c r="L855" s="61"/>
      <c r="M855" s="61"/>
      <c r="N855" s="61"/>
      <c r="O855" s="61"/>
      <c r="P855" s="61"/>
      <c r="Q855" s="61"/>
      <c r="R855" s="61"/>
      <c r="S855" s="61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>
      <c r="A856" s="53"/>
      <c r="B856" s="54"/>
      <c r="C856" s="55"/>
      <c r="D856" s="55"/>
      <c r="E856" s="56"/>
      <c r="F856" s="57"/>
      <c r="G856" s="58"/>
      <c r="H856" s="58"/>
      <c r="I856" s="59"/>
      <c r="J856" s="60"/>
      <c r="K856" s="61"/>
      <c r="L856" s="61"/>
      <c r="M856" s="61"/>
      <c r="N856" s="61"/>
      <c r="O856" s="61"/>
      <c r="P856" s="61"/>
      <c r="Q856" s="61"/>
      <c r="R856" s="61"/>
      <c r="S856" s="61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>
      <c r="A857" s="53"/>
      <c r="B857" s="54"/>
      <c r="C857" s="55"/>
      <c r="D857" s="55"/>
      <c r="E857" s="56"/>
      <c r="F857" s="57"/>
      <c r="G857" s="58"/>
      <c r="H857" s="58"/>
      <c r="I857" s="59"/>
      <c r="J857" s="60"/>
      <c r="K857" s="61"/>
      <c r="L857" s="61"/>
      <c r="M857" s="61"/>
      <c r="N857" s="61"/>
      <c r="O857" s="61"/>
      <c r="P857" s="61"/>
      <c r="Q857" s="61"/>
      <c r="R857" s="61"/>
      <c r="S857" s="61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>
      <c r="A858" s="53"/>
      <c r="B858" s="54"/>
      <c r="C858" s="55"/>
      <c r="D858" s="55"/>
      <c r="E858" s="56"/>
      <c r="F858" s="57"/>
      <c r="G858" s="58"/>
      <c r="H858" s="58"/>
      <c r="I858" s="59"/>
      <c r="J858" s="60"/>
      <c r="K858" s="61"/>
      <c r="L858" s="61"/>
      <c r="M858" s="61"/>
      <c r="N858" s="61"/>
      <c r="O858" s="61"/>
      <c r="P858" s="61"/>
      <c r="Q858" s="61"/>
      <c r="R858" s="61"/>
      <c r="S858" s="61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>
      <c r="A859" s="53"/>
      <c r="B859" s="54"/>
      <c r="C859" s="55"/>
      <c r="D859" s="55"/>
      <c r="E859" s="56"/>
      <c r="F859" s="57"/>
      <c r="G859" s="58"/>
      <c r="H859" s="58"/>
      <c r="I859" s="59"/>
      <c r="J859" s="60"/>
      <c r="K859" s="61"/>
      <c r="L859" s="61"/>
      <c r="M859" s="61"/>
      <c r="N859" s="61"/>
      <c r="O859" s="61"/>
      <c r="P859" s="61"/>
      <c r="Q859" s="61"/>
      <c r="R859" s="61"/>
      <c r="S859" s="61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>
      <c r="A860" s="53"/>
      <c r="B860" s="54"/>
      <c r="C860" s="55"/>
      <c r="D860" s="55"/>
      <c r="E860" s="56"/>
      <c r="F860" s="57"/>
      <c r="G860" s="58"/>
      <c r="H860" s="58"/>
      <c r="I860" s="59"/>
      <c r="J860" s="60"/>
      <c r="K860" s="61"/>
      <c r="L860" s="61"/>
      <c r="M860" s="61"/>
      <c r="N860" s="61"/>
      <c r="O860" s="61"/>
      <c r="P860" s="61"/>
      <c r="Q860" s="61"/>
      <c r="R860" s="61"/>
      <c r="S860" s="61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>
      <c r="A861" s="53"/>
      <c r="B861" s="54"/>
      <c r="C861" s="55"/>
      <c r="D861" s="55"/>
      <c r="E861" s="56"/>
      <c r="F861" s="57"/>
      <c r="G861" s="58"/>
      <c r="H861" s="58"/>
      <c r="I861" s="59"/>
      <c r="J861" s="60"/>
      <c r="K861" s="61"/>
      <c r="L861" s="61"/>
      <c r="M861" s="61"/>
      <c r="N861" s="61"/>
      <c r="O861" s="61"/>
      <c r="P861" s="61"/>
      <c r="Q861" s="61"/>
      <c r="R861" s="61"/>
      <c r="S861" s="61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>
      <c r="A862" s="53"/>
      <c r="B862" s="54"/>
      <c r="C862" s="55"/>
      <c r="D862" s="55"/>
      <c r="E862" s="56"/>
      <c r="F862" s="57"/>
      <c r="G862" s="58"/>
      <c r="H862" s="58"/>
      <c r="I862" s="59"/>
      <c r="J862" s="60"/>
      <c r="K862" s="61"/>
      <c r="L862" s="61"/>
      <c r="M862" s="61"/>
      <c r="N862" s="61"/>
      <c r="O862" s="61"/>
      <c r="P862" s="61"/>
      <c r="Q862" s="61"/>
      <c r="R862" s="61"/>
      <c r="S862" s="61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>
      <c r="A863" s="53"/>
      <c r="B863" s="54"/>
      <c r="C863" s="55"/>
      <c r="D863" s="55"/>
      <c r="E863" s="56"/>
      <c r="F863" s="57"/>
      <c r="G863" s="58"/>
      <c r="H863" s="58"/>
      <c r="I863" s="59"/>
      <c r="J863" s="60"/>
      <c r="K863" s="61"/>
      <c r="L863" s="61"/>
      <c r="M863" s="61"/>
      <c r="N863" s="61"/>
      <c r="O863" s="61"/>
      <c r="P863" s="61"/>
      <c r="Q863" s="61"/>
      <c r="R863" s="61"/>
      <c r="S863" s="61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>
      <c r="A864" s="53"/>
      <c r="B864" s="54"/>
      <c r="C864" s="55"/>
      <c r="D864" s="55"/>
      <c r="E864" s="56"/>
      <c r="F864" s="57"/>
      <c r="G864" s="58"/>
      <c r="H864" s="58"/>
      <c r="I864" s="59"/>
      <c r="J864" s="60"/>
      <c r="K864" s="61"/>
      <c r="L864" s="61"/>
      <c r="M864" s="61"/>
      <c r="N864" s="61"/>
      <c r="O864" s="61"/>
      <c r="P864" s="61"/>
      <c r="Q864" s="61"/>
      <c r="R864" s="61"/>
      <c r="S864" s="61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>
      <c r="A865" s="53"/>
      <c r="B865" s="54"/>
      <c r="C865" s="55"/>
      <c r="D865" s="55"/>
      <c r="E865" s="56"/>
      <c r="F865" s="57"/>
      <c r="G865" s="58"/>
      <c r="H865" s="58"/>
      <c r="I865" s="59"/>
      <c r="J865" s="60"/>
      <c r="K865" s="61"/>
      <c r="L865" s="61"/>
      <c r="M865" s="61"/>
      <c r="N865" s="61"/>
      <c r="O865" s="61"/>
      <c r="P865" s="61"/>
      <c r="Q865" s="61"/>
      <c r="R865" s="61"/>
      <c r="S865" s="61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>
      <c r="A866" s="53"/>
      <c r="B866" s="54"/>
      <c r="C866" s="55"/>
      <c r="D866" s="55"/>
      <c r="E866" s="56"/>
      <c r="F866" s="57"/>
      <c r="G866" s="58"/>
      <c r="H866" s="58"/>
      <c r="I866" s="59"/>
      <c r="J866" s="60"/>
      <c r="K866" s="61"/>
      <c r="L866" s="61"/>
      <c r="M866" s="61"/>
      <c r="N866" s="61"/>
      <c r="O866" s="61"/>
      <c r="P866" s="61"/>
      <c r="Q866" s="61"/>
      <c r="R866" s="61"/>
      <c r="S866" s="61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>
      <c r="A867" s="53"/>
      <c r="B867" s="54"/>
      <c r="C867" s="55"/>
      <c r="D867" s="55"/>
      <c r="E867" s="56"/>
      <c r="F867" s="57"/>
      <c r="G867" s="58"/>
      <c r="H867" s="58"/>
      <c r="I867" s="59"/>
      <c r="J867" s="60"/>
      <c r="K867" s="61"/>
      <c r="L867" s="61"/>
      <c r="M867" s="61"/>
      <c r="N867" s="61"/>
      <c r="O867" s="61"/>
      <c r="P867" s="61"/>
      <c r="Q867" s="61"/>
      <c r="R867" s="61"/>
      <c r="S867" s="61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>
      <c r="A868" s="53"/>
      <c r="B868" s="54"/>
      <c r="C868" s="55"/>
      <c r="D868" s="55"/>
      <c r="E868" s="56"/>
      <c r="F868" s="57"/>
      <c r="G868" s="58"/>
      <c r="H868" s="58"/>
      <c r="I868" s="59"/>
      <c r="J868" s="60"/>
      <c r="K868" s="61"/>
      <c r="L868" s="61"/>
      <c r="M868" s="61"/>
      <c r="N868" s="61"/>
      <c r="O868" s="61"/>
      <c r="P868" s="61"/>
      <c r="Q868" s="61"/>
      <c r="R868" s="61"/>
      <c r="S868" s="61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>
      <c r="A869" s="53"/>
      <c r="B869" s="54"/>
      <c r="C869" s="55"/>
      <c r="D869" s="55"/>
      <c r="E869" s="56"/>
      <c r="F869" s="57"/>
      <c r="G869" s="58"/>
      <c r="H869" s="58"/>
      <c r="I869" s="59"/>
      <c r="J869" s="60"/>
      <c r="K869" s="61"/>
      <c r="L869" s="61"/>
      <c r="M869" s="61"/>
      <c r="N869" s="61"/>
      <c r="O869" s="61"/>
      <c r="P869" s="61"/>
      <c r="Q869" s="61"/>
      <c r="R869" s="61"/>
      <c r="S869" s="61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>
      <c r="A870" s="53"/>
      <c r="B870" s="54"/>
      <c r="C870" s="55"/>
      <c r="D870" s="55"/>
      <c r="E870" s="56"/>
      <c r="F870" s="57"/>
      <c r="G870" s="58"/>
      <c r="H870" s="58"/>
      <c r="I870" s="59"/>
      <c r="J870" s="60"/>
      <c r="K870" s="61"/>
      <c r="L870" s="61"/>
      <c r="M870" s="61"/>
      <c r="N870" s="61"/>
      <c r="O870" s="61"/>
      <c r="P870" s="61"/>
      <c r="Q870" s="61"/>
      <c r="R870" s="61"/>
      <c r="S870" s="61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>
      <c r="A871" s="53"/>
      <c r="B871" s="54"/>
      <c r="C871" s="55"/>
      <c r="D871" s="55"/>
      <c r="E871" s="56"/>
      <c r="F871" s="57"/>
      <c r="G871" s="58"/>
      <c r="H871" s="58"/>
      <c r="I871" s="59"/>
      <c r="J871" s="60"/>
      <c r="K871" s="61"/>
      <c r="L871" s="61"/>
      <c r="M871" s="61"/>
      <c r="N871" s="61"/>
      <c r="O871" s="61"/>
      <c r="P871" s="61"/>
      <c r="Q871" s="61"/>
      <c r="R871" s="61"/>
      <c r="S871" s="61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>
      <c r="A872" s="53"/>
      <c r="B872" s="54"/>
      <c r="C872" s="55"/>
      <c r="D872" s="55"/>
      <c r="E872" s="56"/>
      <c r="F872" s="57"/>
      <c r="G872" s="58"/>
      <c r="H872" s="58"/>
      <c r="I872" s="59"/>
      <c r="J872" s="60"/>
      <c r="K872" s="61"/>
      <c r="L872" s="61"/>
      <c r="M872" s="61"/>
      <c r="N872" s="61"/>
      <c r="O872" s="61"/>
      <c r="P872" s="61"/>
      <c r="Q872" s="61"/>
      <c r="R872" s="61"/>
      <c r="S872" s="61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>
      <c r="A873" s="53"/>
      <c r="B873" s="54"/>
      <c r="C873" s="55"/>
      <c r="D873" s="55"/>
      <c r="E873" s="56"/>
      <c r="F873" s="57"/>
      <c r="G873" s="58"/>
      <c r="H873" s="58"/>
      <c r="I873" s="59"/>
      <c r="J873" s="60"/>
      <c r="K873" s="61"/>
      <c r="L873" s="61"/>
      <c r="M873" s="61"/>
      <c r="N873" s="61"/>
      <c r="O873" s="61"/>
      <c r="P873" s="61"/>
      <c r="Q873" s="61"/>
      <c r="R873" s="61"/>
      <c r="S873" s="61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>
      <c r="A874" s="53"/>
      <c r="B874" s="54"/>
      <c r="C874" s="55"/>
      <c r="D874" s="55"/>
      <c r="E874" s="56"/>
      <c r="F874" s="57"/>
      <c r="G874" s="58"/>
      <c r="H874" s="58"/>
      <c r="I874" s="59"/>
      <c r="J874" s="60"/>
      <c r="K874" s="61"/>
      <c r="L874" s="61"/>
      <c r="M874" s="61"/>
      <c r="N874" s="61"/>
      <c r="O874" s="61"/>
      <c r="P874" s="61"/>
      <c r="Q874" s="61"/>
      <c r="R874" s="61"/>
      <c r="S874" s="61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>
      <c r="A875" s="53"/>
      <c r="B875" s="54"/>
      <c r="C875" s="55"/>
      <c r="D875" s="55"/>
      <c r="E875" s="56"/>
      <c r="F875" s="57"/>
      <c r="G875" s="58"/>
      <c r="H875" s="58"/>
      <c r="I875" s="59"/>
      <c r="J875" s="60"/>
      <c r="K875" s="61"/>
      <c r="L875" s="61"/>
      <c r="M875" s="61"/>
      <c r="N875" s="61"/>
      <c r="O875" s="61"/>
      <c r="P875" s="61"/>
      <c r="Q875" s="61"/>
      <c r="R875" s="61"/>
      <c r="S875" s="61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>
      <c r="A876" s="53"/>
      <c r="B876" s="54"/>
      <c r="C876" s="55"/>
      <c r="D876" s="55"/>
      <c r="E876" s="56"/>
      <c r="F876" s="57"/>
      <c r="G876" s="58"/>
      <c r="H876" s="58"/>
      <c r="I876" s="59"/>
      <c r="J876" s="60"/>
      <c r="K876" s="61"/>
      <c r="L876" s="61"/>
      <c r="M876" s="61"/>
      <c r="N876" s="61"/>
      <c r="O876" s="61"/>
      <c r="P876" s="61"/>
      <c r="Q876" s="61"/>
      <c r="R876" s="61"/>
      <c r="S876" s="61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>
      <c r="A877" s="53"/>
      <c r="B877" s="54"/>
      <c r="C877" s="55"/>
      <c r="D877" s="55"/>
      <c r="E877" s="56"/>
      <c r="F877" s="57"/>
      <c r="G877" s="58"/>
      <c r="H877" s="58"/>
      <c r="I877" s="59"/>
      <c r="J877" s="60"/>
      <c r="K877" s="61"/>
      <c r="L877" s="61"/>
      <c r="M877" s="61"/>
      <c r="N877" s="61"/>
      <c r="O877" s="61"/>
      <c r="P877" s="61"/>
      <c r="Q877" s="61"/>
      <c r="R877" s="61"/>
      <c r="S877" s="61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>
      <c r="A878" s="53"/>
      <c r="B878" s="54"/>
      <c r="C878" s="55"/>
      <c r="D878" s="55"/>
      <c r="E878" s="56"/>
      <c r="F878" s="57"/>
      <c r="G878" s="58"/>
      <c r="H878" s="58"/>
      <c r="I878" s="59"/>
      <c r="J878" s="60"/>
      <c r="K878" s="61"/>
      <c r="L878" s="61"/>
      <c r="M878" s="61"/>
      <c r="N878" s="61"/>
      <c r="O878" s="61"/>
      <c r="P878" s="61"/>
      <c r="Q878" s="61"/>
      <c r="R878" s="61"/>
      <c r="S878" s="61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>
      <c r="A879" s="53"/>
      <c r="B879" s="54"/>
      <c r="C879" s="55"/>
      <c r="D879" s="55"/>
      <c r="E879" s="56"/>
      <c r="F879" s="57"/>
      <c r="G879" s="58"/>
      <c r="H879" s="58"/>
      <c r="I879" s="59"/>
      <c r="J879" s="60"/>
      <c r="K879" s="61"/>
      <c r="L879" s="61"/>
      <c r="M879" s="61"/>
      <c r="N879" s="61"/>
      <c r="O879" s="61"/>
      <c r="P879" s="61"/>
      <c r="Q879" s="61"/>
      <c r="R879" s="61"/>
      <c r="S879" s="61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>
      <c r="A880" s="53"/>
      <c r="B880" s="54"/>
      <c r="C880" s="55"/>
      <c r="D880" s="55"/>
      <c r="E880" s="56"/>
      <c r="F880" s="57"/>
      <c r="G880" s="58"/>
      <c r="H880" s="58"/>
      <c r="I880" s="59"/>
      <c r="J880" s="60"/>
      <c r="K880" s="61"/>
      <c r="L880" s="61"/>
      <c r="M880" s="61"/>
      <c r="N880" s="61"/>
      <c r="O880" s="61"/>
      <c r="P880" s="61"/>
      <c r="Q880" s="61"/>
      <c r="R880" s="61"/>
      <c r="S880" s="61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>
      <c r="A881" s="53"/>
      <c r="B881" s="54"/>
      <c r="C881" s="55"/>
      <c r="D881" s="55"/>
      <c r="E881" s="56"/>
      <c r="F881" s="57"/>
      <c r="G881" s="58"/>
      <c r="H881" s="58"/>
      <c r="I881" s="59"/>
      <c r="J881" s="60"/>
      <c r="K881" s="61"/>
      <c r="L881" s="61"/>
      <c r="M881" s="61"/>
      <c r="N881" s="61"/>
      <c r="O881" s="61"/>
      <c r="P881" s="61"/>
      <c r="Q881" s="61"/>
      <c r="R881" s="61"/>
      <c r="S881" s="61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>
      <c r="A882" s="53"/>
      <c r="B882" s="54"/>
      <c r="C882" s="55"/>
      <c r="D882" s="55"/>
      <c r="E882" s="56"/>
      <c r="F882" s="57"/>
      <c r="G882" s="58"/>
      <c r="H882" s="58"/>
      <c r="I882" s="59"/>
      <c r="J882" s="60"/>
      <c r="K882" s="61"/>
      <c r="L882" s="61"/>
      <c r="M882" s="61"/>
      <c r="N882" s="61"/>
      <c r="O882" s="61"/>
      <c r="P882" s="61"/>
      <c r="Q882" s="61"/>
      <c r="R882" s="61"/>
      <c r="S882" s="61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>
      <c r="A883" s="53"/>
      <c r="B883" s="54"/>
      <c r="C883" s="55"/>
      <c r="D883" s="55"/>
      <c r="E883" s="56"/>
      <c r="F883" s="57"/>
      <c r="G883" s="58"/>
      <c r="H883" s="58"/>
      <c r="I883" s="59"/>
      <c r="J883" s="60"/>
      <c r="K883" s="61"/>
      <c r="L883" s="61"/>
      <c r="M883" s="61"/>
      <c r="N883" s="61"/>
      <c r="O883" s="61"/>
      <c r="P883" s="61"/>
      <c r="Q883" s="61"/>
      <c r="R883" s="61"/>
      <c r="S883" s="61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>
      <c r="A884" s="53"/>
      <c r="B884" s="54"/>
      <c r="C884" s="55"/>
      <c r="D884" s="55"/>
      <c r="E884" s="56"/>
      <c r="F884" s="57"/>
      <c r="G884" s="58"/>
      <c r="H884" s="58"/>
      <c r="I884" s="59"/>
      <c r="J884" s="60"/>
      <c r="K884" s="61"/>
      <c r="L884" s="61"/>
      <c r="M884" s="61"/>
      <c r="N884" s="61"/>
      <c r="O884" s="61"/>
      <c r="P884" s="61"/>
      <c r="Q884" s="61"/>
      <c r="R884" s="61"/>
      <c r="S884" s="61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>
      <c r="A885" s="53"/>
      <c r="B885" s="54"/>
      <c r="C885" s="55"/>
      <c r="D885" s="55"/>
      <c r="E885" s="56"/>
      <c r="F885" s="57"/>
      <c r="G885" s="58"/>
      <c r="H885" s="58"/>
      <c r="I885" s="59"/>
      <c r="J885" s="60"/>
      <c r="K885" s="61"/>
      <c r="L885" s="61"/>
      <c r="M885" s="61"/>
      <c r="N885" s="61"/>
      <c r="O885" s="61"/>
      <c r="P885" s="61"/>
      <c r="Q885" s="61"/>
      <c r="R885" s="61"/>
      <c r="S885" s="61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>
      <c r="A886" s="53"/>
      <c r="B886" s="54"/>
      <c r="C886" s="55"/>
      <c r="D886" s="55"/>
      <c r="E886" s="56"/>
      <c r="F886" s="57"/>
      <c r="G886" s="58"/>
      <c r="H886" s="58"/>
      <c r="I886" s="59"/>
      <c r="J886" s="60"/>
      <c r="K886" s="61"/>
      <c r="L886" s="61"/>
      <c r="M886" s="61"/>
      <c r="N886" s="61"/>
      <c r="O886" s="61"/>
      <c r="P886" s="61"/>
      <c r="Q886" s="61"/>
      <c r="R886" s="61"/>
      <c r="S886" s="61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>
      <c r="A887" s="53"/>
      <c r="B887" s="54"/>
      <c r="C887" s="55"/>
      <c r="D887" s="55"/>
      <c r="E887" s="56"/>
      <c r="F887" s="57"/>
      <c r="G887" s="58"/>
      <c r="H887" s="58"/>
      <c r="I887" s="59"/>
      <c r="J887" s="60"/>
      <c r="K887" s="61"/>
      <c r="L887" s="61"/>
      <c r="M887" s="61"/>
      <c r="N887" s="61"/>
      <c r="O887" s="61"/>
      <c r="P887" s="61"/>
      <c r="Q887" s="61"/>
      <c r="R887" s="61"/>
      <c r="S887" s="61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>
      <c r="A888" s="53"/>
      <c r="B888" s="54"/>
      <c r="C888" s="55"/>
      <c r="D888" s="55"/>
      <c r="E888" s="56"/>
      <c r="F888" s="57"/>
      <c r="G888" s="58"/>
      <c r="H888" s="58"/>
      <c r="I888" s="59"/>
      <c r="J888" s="60"/>
      <c r="K888" s="61"/>
      <c r="L888" s="61"/>
      <c r="M888" s="61"/>
      <c r="N888" s="61"/>
      <c r="O888" s="61"/>
      <c r="P888" s="61"/>
      <c r="Q888" s="61"/>
      <c r="R888" s="61"/>
      <c r="S888" s="61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>
      <c r="A889" s="53"/>
      <c r="B889" s="54"/>
      <c r="C889" s="55"/>
      <c r="D889" s="55"/>
      <c r="E889" s="56"/>
      <c r="F889" s="57"/>
      <c r="G889" s="58"/>
      <c r="H889" s="58"/>
      <c r="I889" s="59"/>
      <c r="J889" s="60"/>
      <c r="K889" s="61"/>
      <c r="L889" s="61"/>
      <c r="M889" s="61"/>
      <c r="N889" s="61"/>
      <c r="O889" s="61"/>
      <c r="P889" s="61"/>
      <c r="Q889" s="61"/>
      <c r="R889" s="61"/>
      <c r="S889" s="61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>
      <c r="A890" s="53"/>
      <c r="B890" s="54"/>
      <c r="C890" s="55"/>
      <c r="D890" s="55"/>
      <c r="E890" s="56"/>
      <c r="F890" s="57"/>
      <c r="G890" s="58"/>
      <c r="H890" s="58"/>
      <c r="I890" s="59"/>
      <c r="J890" s="60"/>
      <c r="K890" s="61"/>
      <c r="L890" s="61"/>
      <c r="M890" s="61"/>
      <c r="N890" s="61"/>
      <c r="O890" s="61"/>
      <c r="P890" s="61"/>
      <c r="Q890" s="61"/>
      <c r="R890" s="61"/>
      <c r="S890" s="61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>
      <c r="A891" s="53"/>
      <c r="B891" s="54"/>
      <c r="C891" s="55"/>
      <c r="D891" s="55"/>
      <c r="E891" s="56"/>
      <c r="F891" s="57"/>
      <c r="G891" s="58"/>
      <c r="H891" s="58"/>
      <c r="I891" s="59"/>
      <c r="J891" s="60"/>
      <c r="K891" s="61"/>
      <c r="L891" s="61"/>
      <c r="M891" s="61"/>
      <c r="N891" s="61"/>
      <c r="O891" s="61"/>
      <c r="P891" s="61"/>
      <c r="Q891" s="61"/>
      <c r="R891" s="61"/>
      <c r="S891" s="61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>
      <c r="A892" s="53"/>
      <c r="B892" s="54"/>
      <c r="C892" s="55"/>
      <c r="D892" s="55"/>
      <c r="E892" s="56"/>
      <c r="F892" s="57"/>
      <c r="G892" s="58"/>
      <c r="H892" s="58"/>
      <c r="I892" s="59"/>
      <c r="J892" s="60"/>
      <c r="K892" s="61"/>
      <c r="L892" s="61"/>
      <c r="M892" s="61"/>
      <c r="N892" s="61"/>
      <c r="O892" s="61"/>
      <c r="P892" s="61"/>
      <c r="Q892" s="61"/>
      <c r="R892" s="61"/>
      <c r="S892" s="61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>
      <c r="A893" s="53"/>
      <c r="B893" s="54"/>
      <c r="C893" s="55"/>
      <c r="D893" s="55"/>
      <c r="E893" s="56"/>
      <c r="F893" s="57"/>
      <c r="G893" s="58"/>
      <c r="H893" s="58"/>
      <c r="I893" s="59"/>
      <c r="J893" s="60"/>
      <c r="K893" s="61"/>
      <c r="L893" s="61"/>
      <c r="M893" s="61"/>
      <c r="N893" s="61"/>
      <c r="O893" s="61"/>
      <c r="P893" s="61"/>
      <c r="Q893" s="61"/>
      <c r="R893" s="61"/>
      <c r="S893" s="61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>
      <c r="A894" s="53"/>
      <c r="B894" s="54"/>
      <c r="C894" s="55"/>
      <c r="D894" s="55"/>
      <c r="E894" s="56"/>
      <c r="F894" s="57"/>
      <c r="G894" s="58"/>
      <c r="H894" s="58"/>
      <c r="I894" s="59"/>
      <c r="J894" s="60"/>
      <c r="K894" s="61"/>
      <c r="L894" s="61"/>
      <c r="M894" s="61"/>
      <c r="N894" s="61"/>
      <c r="O894" s="61"/>
      <c r="P894" s="61"/>
      <c r="Q894" s="61"/>
      <c r="R894" s="61"/>
      <c r="S894" s="61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>
      <c r="A895" s="53"/>
      <c r="B895" s="54"/>
      <c r="C895" s="55"/>
      <c r="D895" s="55"/>
      <c r="E895" s="56"/>
      <c r="F895" s="57"/>
      <c r="G895" s="58"/>
      <c r="H895" s="58"/>
      <c r="I895" s="59"/>
      <c r="J895" s="60"/>
      <c r="K895" s="61"/>
      <c r="L895" s="61"/>
      <c r="M895" s="61"/>
      <c r="N895" s="61"/>
      <c r="O895" s="61"/>
      <c r="P895" s="61"/>
      <c r="Q895" s="61"/>
      <c r="R895" s="61"/>
      <c r="S895" s="61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>
      <c r="A896" s="53"/>
      <c r="B896" s="54"/>
      <c r="C896" s="55"/>
      <c r="D896" s="55"/>
      <c r="E896" s="56"/>
      <c r="F896" s="57"/>
      <c r="G896" s="58"/>
      <c r="H896" s="58"/>
      <c r="I896" s="59"/>
      <c r="J896" s="60"/>
      <c r="K896" s="61"/>
      <c r="L896" s="61"/>
      <c r="M896" s="61"/>
      <c r="N896" s="61"/>
      <c r="O896" s="61"/>
      <c r="P896" s="61"/>
      <c r="Q896" s="61"/>
      <c r="R896" s="61"/>
      <c r="S896" s="61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>
      <c r="A897" s="53"/>
      <c r="B897" s="54"/>
      <c r="C897" s="55"/>
      <c r="D897" s="55"/>
      <c r="E897" s="56"/>
      <c r="F897" s="57"/>
      <c r="G897" s="58"/>
      <c r="H897" s="58"/>
      <c r="I897" s="59"/>
      <c r="J897" s="60"/>
      <c r="K897" s="61"/>
      <c r="L897" s="61"/>
      <c r="M897" s="61"/>
      <c r="N897" s="61"/>
      <c r="O897" s="61"/>
      <c r="P897" s="61"/>
      <c r="Q897" s="61"/>
      <c r="R897" s="61"/>
      <c r="S897" s="61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>
      <c r="A898" s="53"/>
      <c r="B898" s="54"/>
      <c r="C898" s="55"/>
      <c r="D898" s="55"/>
      <c r="E898" s="56"/>
      <c r="F898" s="57"/>
      <c r="G898" s="58"/>
      <c r="H898" s="58"/>
      <c r="I898" s="59"/>
      <c r="J898" s="60"/>
      <c r="K898" s="61"/>
      <c r="L898" s="61"/>
      <c r="M898" s="61"/>
      <c r="N898" s="61"/>
      <c r="O898" s="61"/>
      <c r="P898" s="61"/>
      <c r="Q898" s="61"/>
      <c r="R898" s="61"/>
      <c r="S898" s="61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>
      <c r="A899" s="53"/>
      <c r="B899" s="54"/>
      <c r="C899" s="55"/>
      <c r="D899" s="55"/>
      <c r="E899" s="56"/>
      <c r="F899" s="57"/>
      <c r="G899" s="58"/>
      <c r="H899" s="58"/>
      <c r="I899" s="59"/>
      <c r="J899" s="60"/>
      <c r="K899" s="61"/>
      <c r="L899" s="61"/>
      <c r="M899" s="61"/>
      <c r="N899" s="61"/>
      <c r="O899" s="61"/>
      <c r="P899" s="61"/>
      <c r="Q899" s="61"/>
      <c r="R899" s="61"/>
      <c r="S899" s="61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>
      <c r="A900" s="53"/>
      <c r="B900" s="54"/>
      <c r="C900" s="55"/>
      <c r="D900" s="55"/>
      <c r="E900" s="56"/>
      <c r="F900" s="57"/>
      <c r="G900" s="58"/>
      <c r="H900" s="58"/>
      <c r="I900" s="59"/>
      <c r="J900" s="60"/>
      <c r="K900" s="61"/>
      <c r="L900" s="61"/>
      <c r="M900" s="61"/>
      <c r="N900" s="61"/>
      <c r="O900" s="61"/>
      <c r="P900" s="61"/>
      <c r="Q900" s="61"/>
      <c r="R900" s="61"/>
      <c r="S900" s="61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>
      <c r="A901" s="53"/>
      <c r="B901" s="54"/>
      <c r="C901" s="55"/>
      <c r="D901" s="55"/>
      <c r="E901" s="56"/>
      <c r="F901" s="57"/>
      <c r="G901" s="58"/>
      <c r="H901" s="58"/>
      <c r="I901" s="59"/>
      <c r="J901" s="60"/>
      <c r="K901" s="61"/>
      <c r="L901" s="61"/>
      <c r="M901" s="61"/>
      <c r="N901" s="61"/>
      <c r="O901" s="61"/>
      <c r="P901" s="61"/>
      <c r="Q901" s="61"/>
      <c r="R901" s="61"/>
      <c r="S901" s="61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>
      <c r="A902" s="53"/>
      <c r="B902" s="54"/>
      <c r="C902" s="55"/>
      <c r="D902" s="55"/>
      <c r="E902" s="56"/>
      <c r="F902" s="57"/>
      <c r="G902" s="58"/>
      <c r="H902" s="58"/>
      <c r="I902" s="59"/>
      <c r="J902" s="60"/>
      <c r="K902" s="61"/>
      <c r="L902" s="61"/>
      <c r="M902" s="61"/>
      <c r="N902" s="61"/>
      <c r="O902" s="61"/>
      <c r="P902" s="61"/>
      <c r="Q902" s="61"/>
      <c r="R902" s="61"/>
      <c r="S902" s="61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>
      <c r="A903" s="53"/>
      <c r="B903" s="54"/>
      <c r="C903" s="55"/>
      <c r="D903" s="55"/>
      <c r="E903" s="56"/>
      <c r="F903" s="57"/>
      <c r="G903" s="58"/>
      <c r="H903" s="58"/>
      <c r="I903" s="59"/>
      <c r="J903" s="60"/>
      <c r="K903" s="61"/>
      <c r="L903" s="61"/>
      <c r="M903" s="61"/>
      <c r="N903" s="61"/>
      <c r="O903" s="61"/>
      <c r="P903" s="61"/>
      <c r="Q903" s="61"/>
      <c r="R903" s="61"/>
      <c r="S903" s="61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>
      <c r="A904" s="53"/>
      <c r="B904" s="54"/>
      <c r="C904" s="55"/>
      <c r="D904" s="55"/>
      <c r="E904" s="56"/>
      <c r="F904" s="57"/>
      <c r="G904" s="58"/>
      <c r="H904" s="58"/>
      <c r="I904" s="59"/>
      <c r="J904" s="60"/>
      <c r="K904" s="61"/>
      <c r="L904" s="61"/>
      <c r="M904" s="61"/>
      <c r="N904" s="61"/>
      <c r="O904" s="61"/>
      <c r="P904" s="61"/>
      <c r="Q904" s="61"/>
      <c r="R904" s="61"/>
      <c r="S904" s="61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>
      <c r="A905" s="53"/>
      <c r="B905" s="54"/>
      <c r="C905" s="55"/>
      <c r="D905" s="55"/>
      <c r="E905" s="56"/>
      <c r="F905" s="57"/>
      <c r="G905" s="58"/>
      <c r="H905" s="58"/>
      <c r="I905" s="59"/>
      <c r="J905" s="60"/>
      <c r="K905" s="61"/>
      <c r="L905" s="61"/>
      <c r="M905" s="61"/>
      <c r="N905" s="61"/>
      <c r="O905" s="61"/>
      <c r="P905" s="61"/>
      <c r="Q905" s="61"/>
      <c r="R905" s="61"/>
      <c r="S905" s="61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>
      <c r="A906" s="53"/>
      <c r="B906" s="54"/>
      <c r="C906" s="55"/>
      <c r="D906" s="55"/>
      <c r="E906" s="56"/>
      <c r="F906" s="57"/>
      <c r="G906" s="58"/>
      <c r="H906" s="58"/>
      <c r="I906" s="59"/>
      <c r="J906" s="60"/>
      <c r="K906" s="61"/>
      <c r="L906" s="61"/>
      <c r="M906" s="61"/>
      <c r="N906" s="61"/>
      <c r="O906" s="61"/>
      <c r="P906" s="61"/>
      <c r="Q906" s="61"/>
      <c r="R906" s="61"/>
      <c r="S906" s="61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>
      <c r="A907" s="53"/>
      <c r="B907" s="54"/>
      <c r="C907" s="55"/>
      <c r="D907" s="55"/>
      <c r="E907" s="56"/>
      <c r="F907" s="57"/>
      <c r="G907" s="58"/>
      <c r="H907" s="58"/>
      <c r="I907" s="59"/>
      <c r="J907" s="60"/>
      <c r="K907" s="61"/>
      <c r="L907" s="61"/>
      <c r="M907" s="61"/>
      <c r="N907" s="61"/>
      <c r="O907" s="61"/>
      <c r="P907" s="61"/>
      <c r="Q907" s="61"/>
      <c r="R907" s="61"/>
      <c r="S907" s="61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>
      <c r="A908" s="53"/>
      <c r="B908" s="54"/>
      <c r="C908" s="55"/>
      <c r="D908" s="55"/>
      <c r="E908" s="56"/>
      <c r="F908" s="57"/>
      <c r="G908" s="58"/>
      <c r="H908" s="58"/>
      <c r="I908" s="59"/>
      <c r="J908" s="60"/>
      <c r="K908" s="61"/>
      <c r="L908" s="61"/>
      <c r="M908" s="61"/>
      <c r="N908" s="61"/>
      <c r="O908" s="61"/>
      <c r="P908" s="61"/>
      <c r="Q908" s="61"/>
      <c r="R908" s="61"/>
      <c r="S908" s="61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>
      <c r="A909" s="53"/>
      <c r="B909" s="54"/>
      <c r="C909" s="55"/>
      <c r="D909" s="55"/>
      <c r="E909" s="56"/>
      <c r="F909" s="57"/>
      <c r="G909" s="58"/>
      <c r="H909" s="58"/>
      <c r="I909" s="59"/>
      <c r="J909" s="60"/>
      <c r="K909" s="61"/>
      <c r="L909" s="61"/>
      <c r="M909" s="61"/>
      <c r="N909" s="61"/>
      <c r="O909" s="61"/>
      <c r="P909" s="61"/>
      <c r="Q909" s="61"/>
      <c r="R909" s="61"/>
      <c r="S909" s="61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>
      <c r="A910" s="53"/>
      <c r="B910" s="54"/>
      <c r="C910" s="55"/>
      <c r="D910" s="55"/>
      <c r="E910" s="56"/>
      <c r="F910" s="57"/>
      <c r="G910" s="58"/>
      <c r="H910" s="58"/>
      <c r="I910" s="59"/>
      <c r="J910" s="60"/>
      <c r="K910" s="61"/>
      <c r="L910" s="61"/>
      <c r="M910" s="61"/>
      <c r="N910" s="61"/>
      <c r="O910" s="61"/>
      <c r="P910" s="61"/>
      <c r="Q910" s="61"/>
      <c r="R910" s="61"/>
      <c r="S910" s="61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>
      <c r="A911" s="53"/>
      <c r="B911" s="54"/>
      <c r="C911" s="55"/>
      <c r="D911" s="55"/>
      <c r="E911" s="56"/>
      <c r="F911" s="57"/>
      <c r="G911" s="58"/>
      <c r="H911" s="58"/>
      <c r="I911" s="59"/>
      <c r="J911" s="60"/>
      <c r="K911" s="61"/>
      <c r="L911" s="61"/>
      <c r="M911" s="61"/>
      <c r="N911" s="61"/>
      <c r="O911" s="61"/>
      <c r="P911" s="61"/>
      <c r="Q911" s="61"/>
      <c r="R911" s="61"/>
      <c r="S911" s="61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>
      <c r="A912" s="53"/>
      <c r="B912" s="54"/>
      <c r="C912" s="55"/>
      <c r="D912" s="55"/>
      <c r="E912" s="56"/>
      <c r="F912" s="57"/>
      <c r="G912" s="58"/>
      <c r="H912" s="58"/>
      <c r="I912" s="59"/>
      <c r="J912" s="60"/>
      <c r="K912" s="61"/>
      <c r="L912" s="61"/>
      <c r="M912" s="61"/>
      <c r="N912" s="61"/>
      <c r="O912" s="61"/>
      <c r="P912" s="61"/>
      <c r="Q912" s="61"/>
      <c r="R912" s="61"/>
      <c r="S912" s="61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>
      <c r="A913" s="53"/>
      <c r="B913" s="54"/>
      <c r="C913" s="55"/>
      <c r="D913" s="55"/>
      <c r="E913" s="56"/>
      <c r="F913" s="57"/>
      <c r="G913" s="58"/>
      <c r="H913" s="58"/>
      <c r="I913" s="59"/>
      <c r="J913" s="60"/>
      <c r="K913" s="61"/>
      <c r="L913" s="61"/>
      <c r="M913" s="61"/>
      <c r="N913" s="61"/>
      <c r="O913" s="61"/>
      <c r="P913" s="61"/>
      <c r="Q913" s="61"/>
      <c r="R913" s="61"/>
      <c r="S913" s="61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>
      <c r="A914" s="53"/>
      <c r="B914" s="54"/>
      <c r="C914" s="55"/>
      <c r="D914" s="55"/>
      <c r="E914" s="56"/>
      <c r="F914" s="57"/>
      <c r="G914" s="58"/>
      <c r="H914" s="58"/>
      <c r="I914" s="59"/>
      <c r="J914" s="60"/>
      <c r="K914" s="61"/>
      <c r="L914" s="61"/>
      <c r="M914" s="61"/>
      <c r="N914" s="61"/>
      <c r="O914" s="61"/>
      <c r="P914" s="61"/>
      <c r="Q914" s="61"/>
      <c r="R914" s="61"/>
      <c r="S914" s="61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>
      <c r="A915" s="53"/>
      <c r="B915" s="54"/>
      <c r="C915" s="55"/>
      <c r="D915" s="55"/>
      <c r="E915" s="56"/>
      <c r="F915" s="57"/>
      <c r="G915" s="58"/>
      <c r="H915" s="58"/>
      <c r="I915" s="59"/>
      <c r="J915" s="60"/>
      <c r="K915" s="61"/>
      <c r="L915" s="61"/>
      <c r="M915" s="61"/>
      <c r="N915" s="61"/>
      <c r="O915" s="61"/>
      <c r="P915" s="61"/>
      <c r="Q915" s="61"/>
      <c r="R915" s="61"/>
      <c r="S915" s="61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>
      <c r="A916" s="53"/>
      <c r="B916" s="54"/>
      <c r="C916" s="55"/>
      <c r="D916" s="55"/>
      <c r="E916" s="56"/>
      <c r="F916" s="57"/>
      <c r="G916" s="58"/>
      <c r="H916" s="58"/>
      <c r="I916" s="59"/>
      <c r="J916" s="60"/>
      <c r="K916" s="61"/>
      <c r="L916" s="61"/>
      <c r="M916" s="61"/>
      <c r="N916" s="61"/>
      <c r="O916" s="61"/>
      <c r="P916" s="61"/>
      <c r="Q916" s="61"/>
      <c r="R916" s="61"/>
      <c r="S916" s="61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>
      <c r="A917" s="53"/>
      <c r="B917" s="54"/>
      <c r="C917" s="55"/>
      <c r="D917" s="55"/>
      <c r="E917" s="56"/>
      <c r="F917" s="57"/>
      <c r="G917" s="58"/>
      <c r="H917" s="58"/>
      <c r="I917" s="59"/>
      <c r="J917" s="60"/>
      <c r="K917" s="61"/>
      <c r="L917" s="61"/>
      <c r="M917" s="61"/>
      <c r="N917" s="61"/>
      <c r="O917" s="61"/>
      <c r="P917" s="61"/>
      <c r="Q917" s="61"/>
      <c r="R917" s="61"/>
      <c r="S917" s="61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>
      <c r="A918" s="53"/>
      <c r="B918" s="54"/>
      <c r="C918" s="55"/>
      <c r="D918" s="55"/>
      <c r="E918" s="56"/>
      <c r="F918" s="57"/>
      <c r="G918" s="58"/>
      <c r="H918" s="58"/>
      <c r="I918" s="59"/>
      <c r="J918" s="60"/>
      <c r="K918" s="61"/>
      <c r="L918" s="61"/>
      <c r="M918" s="61"/>
      <c r="N918" s="61"/>
      <c r="O918" s="61"/>
      <c r="P918" s="61"/>
      <c r="Q918" s="61"/>
      <c r="R918" s="61"/>
      <c r="S918" s="61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>
      <c r="A919" s="53"/>
      <c r="B919" s="54"/>
      <c r="C919" s="55"/>
      <c r="D919" s="55"/>
      <c r="E919" s="56"/>
      <c r="F919" s="57"/>
      <c r="G919" s="58"/>
      <c r="H919" s="58"/>
      <c r="I919" s="59"/>
      <c r="J919" s="60"/>
      <c r="K919" s="61"/>
      <c r="L919" s="61"/>
      <c r="M919" s="61"/>
      <c r="N919" s="61"/>
      <c r="O919" s="61"/>
      <c r="P919" s="61"/>
      <c r="Q919" s="61"/>
      <c r="R919" s="61"/>
      <c r="S919" s="61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>
      <c r="A920" s="53"/>
      <c r="B920" s="54"/>
      <c r="C920" s="55"/>
      <c r="D920" s="55"/>
      <c r="E920" s="56"/>
      <c r="F920" s="57"/>
      <c r="G920" s="58"/>
      <c r="H920" s="58"/>
      <c r="I920" s="59"/>
      <c r="J920" s="60"/>
      <c r="K920" s="61"/>
      <c r="L920" s="61"/>
      <c r="M920" s="61"/>
      <c r="N920" s="61"/>
      <c r="O920" s="61"/>
      <c r="P920" s="61"/>
      <c r="Q920" s="61"/>
      <c r="R920" s="61"/>
      <c r="S920" s="61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>
      <c r="A921" s="53"/>
      <c r="B921" s="54"/>
      <c r="C921" s="55"/>
      <c r="D921" s="55"/>
      <c r="E921" s="56"/>
      <c r="F921" s="57"/>
      <c r="G921" s="58"/>
      <c r="H921" s="58"/>
      <c r="I921" s="59"/>
      <c r="J921" s="60"/>
      <c r="K921" s="61"/>
      <c r="L921" s="61"/>
      <c r="M921" s="61"/>
      <c r="N921" s="61"/>
      <c r="O921" s="61"/>
      <c r="P921" s="61"/>
      <c r="Q921" s="61"/>
      <c r="R921" s="61"/>
      <c r="S921" s="61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>
      <c r="A922" s="53"/>
      <c r="B922" s="54"/>
      <c r="C922" s="55"/>
      <c r="D922" s="55"/>
      <c r="E922" s="56"/>
      <c r="F922" s="57"/>
      <c r="G922" s="58"/>
      <c r="H922" s="58"/>
      <c r="I922" s="59"/>
      <c r="J922" s="60"/>
      <c r="K922" s="61"/>
      <c r="L922" s="61"/>
      <c r="M922" s="61"/>
      <c r="N922" s="61"/>
      <c r="O922" s="61"/>
      <c r="P922" s="61"/>
      <c r="Q922" s="61"/>
      <c r="R922" s="61"/>
      <c r="S922" s="61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>
      <c r="A923" s="53"/>
      <c r="B923" s="54"/>
      <c r="C923" s="55"/>
      <c r="D923" s="55"/>
      <c r="E923" s="56"/>
      <c r="F923" s="57"/>
      <c r="G923" s="58"/>
      <c r="H923" s="58"/>
      <c r="I923" s="59"/>
      <c r="J923" s="60"/>
      <c r="K923" s="61"/>
      <c r="L923" s="61"/>
      <c r="M923" s="61"/>
      <c r="N923" s="61"/>
      <c r="O923" s="61"/>
      <c r="P923" s="61"/>
      <c r="Q923" s="61"/>
      <c r="R923" s="61"/>
      <c r="S923" s="61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>
      <c r="A924" s="53"/>
      <c r="B924" s="54"/>
      <c r="C924" s="55"/>
      <c r="D924" s="55"/>
      <c r="E924" s="56"/>
      <c r="F924" s="57"/>
      <c r="G924" s="58"/>
      <c r="H924" s="58"/>
      <c r="I924" s="59"/>
      <c r="J924" s="60"/>
      <c r="K924" s="61"/>
      <c r="L924" s="61"/>
      <c r="M924" s="61"/>
      <c r="N924" s="61"/>
      <c r="O924" s="61"/>
      <c r="P924" s="61"/>
      <c r="Q924" s="61"/>
      <c r="R924" s="61"/>
      <c r="S924" s="61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>
      <c r="A925" s="53"/>
      <c r="B925" s="54"/>
      <c r="C925" s="55"/>
      <c r="D925" s="55"/>
      <c r="E925" s="56"/>
      <c r="F925" s="57"/>
      <c r="G925" s="58"/>
      <c r="H925" s="58"/>
      <c r="I925" s="59"/>
      <c r="J925" s="60"/>
      <c r="K925" s="61"/>
      <c r="L925" s="61"/>
      <c r="M925" s="61"/>
      <c r="N925" s="61"/>
      <c r="O925" s="61"/>
      <c r="P925" s="61"/>
      <c r="Q925" s="61"/>
      <c r="R925" s="61"/>
      <c r="S925" s="61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>
      <c r="A926" s="53"/>
      <c r="B926" s="54"/>
      <c r="C926" s="55"/>
      <c r="D926" s="55"/>
      <c r="E926" s="56"/>
      <c r="F926" s="57"/>
      <c r="G926" s="58"/>
      <c r="H926" s="58"/>
      <c r="I926" s="59"/>
      <c r="J926" s="60"/>
      <c r="K926" s="61"/>
      <c r="L926" s="61"/>
      <c r="M926" s="61"/>
      <c r="N926" s="61"/>
      <c r="O926" s="61"/>
      <c r="P926" s="61"/>
      <c r="Q926" s="61"/>
      <c r="R926" s="61"/>
      <c r="S926" s="61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>
      <c r="A927" s="53"/>
      <c r="B927" s="54"/>
      <c r="C927" s="55"/>
      <c r="D927" s="55"/>
      <c r="E927" s="56"/>
      <c r="F927" s="57"/>
      <c r="G927" s="58"/>
      <c r="H927" s="58"/>
      <c r="I927" s="59"/>
      <c r="J927" s="60"/>
      <c r="K927" s="61"/>
      <c r="L927" s="61"/>
      <c r="M927" s="61"/>
      <c r="N927" s="61"/>
      <c r="O927" s="61"/>
      <c r="P927" s="61"/>
      <c r="Q927" s="61"/>
      <c r="R927" s="61"/>
      <c r="S927" s="61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>
      <c r="A928" s="53"/>
      <c r="B928" s="54"/>
      <c r="C928" s="55"/>
      <c r="D928" s="55"/>
      <c r="E928" s="56"/>
      <c r="F928" s="57"/>
      <c r="G928" s="58"/>
      <c r="H928" s="58"/>
      <c r="I928" s="59"/>
      <c r="J928" s="60"/>
      <c r="K928" s="61"/>
      <c r="L928" s="61"/>
      <c r="M928" s="61"/>
      <c r="N928" s="61"/>
      <c r="O928" s="61"/>
      <c r="P928" s="61"/>
      <c r="Q928" s="61"/>
      <c r="R928" s="61"/>
      <c r="S928" s="61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>
      <c r="A929" s="53"/>
      <c r="B929" s="54"/>
      <c r="C929" s="55"/>
      <c r="D929" s="55"/>
      <c r="E929" s="56"/>
      <c r="F929" s="57"/>
      <c r="G929" s="58"/>
      <c r="H929" s="58"/>
      <c r="I929" s="59"/>
      <c r="J929" s="60"/>
      <c r="K929" s="61"/>
      <c r="L929" s="61"/>
      <c r="M929" s="61"/>
      <c r="N929" s="61"/>
      <c r="O929" s="61"/>
      <c r="P929" s="61"/>
      <c r="Q929" s="61"/>
      <c r="R929" s="61"/>
      <c r="S929" s="61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>
      <c r="A930" s="53"/>
      <c r="B930" s="54"/>
      <c r="C930" s="55"/>
      <c r="D930" s="55"/>
      <c r="E930" s="56"/>
      <c r="F930" s="57"/>
      <c r="G930" s="58"/>
      <c r="H930" s="58"/>
      <c r="I930" s="59"/>
      <c r="J930" s="60"/>
      <c r="K930" s="61"/>
      <c r="L930" s="61"/>
      <c r="M930" s="61"/>
      <c r="N930" s="61"/>
      <c r="O930" s="61"/>
      <c r="P930" s="61"/>
      <c r="Q930" s="61"/>
      <c r="R930" s="61"/>
      <c r="S930" s="61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>
      <c r="A931" s="53"/>
      <c r="B931" s="54"/>
      <c r="C931" s="55"/>
      <c r="D931" s="55"/>
      <c r="E931" s="56"/>
      <c r="F931" s="57"/>
      <c r="G931" s="58"/>
      <c r="H931" s="58"/>
      <c r="I931" s="59"/>
      <c r="J931" s="60"/>
      <c r="K931" s="61"/>
      <c r="L931" s="61"/>
      <c r="M931" s="61"/>
      <c r="N931" s="61"/>
      <c r="O931" s="61"/>
      <c r="P931" s="61"/>
      <c r="Q931" s="61"/>
      <c r="R931" s="61"/>
      <c r="S931" s="61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>
      <c r="A932" s="53"/>
      <c r="B932" s="54"/>
      <c r="C932" s="55"/>
      <c r="D932" s="55"/>
      <c r="E932" s="56"/>
      <c r="F932" s="57"/>
      <c r="G932" s="58"/>
      <c r="H932" s="58"/>
      <c r="I932" s="59"/>
      <c r="J932" s="60"/>
      <c r="K932" s="61"/>
      <c r="L932" s="61"/>
      <c r="M932" s="61"/>
      <c r="N932" s="61"/>
      <c r="O932" s="61"/>
      <c r="P932" s="61"/>
      <c r="Q932" s="61"/>
      <c r="R932" s="61"/>
      <c r="S932" s="61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>
      <c r="A933" s="53"/>
      <c r="B933" s="54"/>
      <c r="C933" s="55"/>
      <c r="D933" s="55"/>
      <c r="E933" s="56"/>
      <c r="F933" s="57"/>
      <c r="G933" s="58"/>
      <c r="H933" s="58"/>
      <c r="I933" s="59"/>
      <c r="J933" s="60"/>
      <c r="K933" s="61"/>
      <c r="L933" s="61"/>
      <c r="M933" s="61"/>
      <c r="N933" s="61"/>
      <c r="O933" s="61"/>
      <c r="P933" s="61"/>
      <c r="Q933" s="61"/>
      <c r="R933" s="61"/>
      <c r="S933" s="61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>
      <c r="A934" s="53"/>
      <c r="B934" s="54"/>
      <c r="C934" s="55"/>
      <c r="D934" s="55"/>
      <c r="E934" s="56"/>
      <c r="F934" s="57"/>
      <c r="G934" s="58"/>
      <c r="H934" s="58"/>
      <c r="I934" s="59"/>
      <c r="J934" s="60"/>
      <c r="K934" s="61"/>
      <c r="L934" s="61"/>
      <c r="M934" s="61"/>
      <c r="N934" s="61"/>
      <c r="O934" s="61"/>
      <c r="P934" s="61"/>
      <c r="Q934" s="61"/>
      <c r="R934" s="61"/>
      <c r="S934" s="61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>
      <c r="A935" s="53"/>
      <c r="B935" s="54"/>
      <c r="C935" s="55"/>
      <c r="D935" s="55"/>
      <c r="E935" s="56"/>
      <c r="F935" s="57"/>
      <c r="G935" s="58"/>
      <c r="H935" s="58"/>
      <c r="I935" s="59"/>
      <c r="J935" s="60"/>
      <c r="K935" s="61"/>
      <c r="L935" s="61"/>
      <c r="M935" s="61"/>
      <c r="N935" s="61"/>
      <c r="O935" s="61"/>
      <c r="P935" s="61"/>
      <c r="Q935" s="61"/>
      <c r="R935" s="61"/>
      <c r="S935" s="61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>
      <c r="A936" s="53"/>
      <c r="B936" s="54"/>
      <c r="C936" s="55"/>
      <c r="D936" s="55"/>
      <c r="E936" s="56"/>
      <c r="F936" s="57"/>
      <c r="G936" s="58"/>
      <c r="H936" s="58"/>
      <c r="I936" s="59"/>
      <c r="J936" s="60"/>
      <c r="K936" s="61"/>
      <c r="L936" s="61"/>
      <c r="M936" s="61"/>
      <c r="N936" s="61"/>
      <c r="O936" s="61"/>
      <c r="P936" s="61"/>
      <c r="Q936" s="61"/>
      <c r="R936" s="61"/>
      <c r="S936" s="61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>
      <c r="A937" s="53"/>
      <c r="B937" s="54"/>
      <c r="C937" s="55"/>
      <c r="D937" s="55"/>
      <c r="E937" s="56"/>
      <c r="F937" s="57"/>
      <c r="G937" s="58"/>
      <c r="H937" s="58"/>
      <c r="I937" s="59"/>
      <c r="J937" s="60"/>
      <c r="K937" s="61"/>
      <c r="L937" s="61"/>
      <c r="M937" s="61"/>
      <c r="N937" s="61"/>
      <c r="O937" s="61"/>
      <c r="P937" s="61"/>
      <c r="Q937" s="61"/>
      <c r="R937" s="61"/>
      <c r="S937" s="61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>
      <c r="A938" s="53"/>
      <c r="B938" s="54"/>
      <c r="C938" s="55"/>
      <c r="D938" s="55"/>
      <c r="E938" s="56"/>
      <c r="F938" s="57"/>
      <c r="G938" s="58"/>
      <c r="H938" s="58"/>
      <c r="I938" s="59"/>
      <c r="J938" s="60"/>
      <c r="K938" s="61"/>
      <c r="L938" s="61"/>
      <c r="M938" s="61"/>
      <c r="N938" s="61"/>
      <c r="O938" s="61"/>
      <c r="P938" s="61"/>
      <c r="Q938" s="61"/>
      <c r="R938" s="61"/>
      <c r="S938" s="61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>
      <c r="A939" s="53"/>
      <c r="B939" s="54"/>
      <c r="C939" s="55"/>
      <c r="D939" s="55"/>
      <c r="E939" s="56"/>
      <c r="F939" s="57"/>
      <c r="G939" s="58"/>
      <c r="H939" s="58"/>
      <c r="I939" s="59"/>
      <c r="J939" s="60"/>
      <c r="K939" s="61"/>
      <c r="L939" s="61"/>
      <c r="M939" s="61"/>
      <c r="N939" s="61"/>
      <c r="O939" s="61"/>
      <c r="P939" s="61"/>
      <c r="Q939" s="61"/>
      <c r="R939" s="61"/>
      <c r="S939" s="61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>
      <c r="A940" s="53"/>
      <c r="B940" s="54"/>
      <c r="C940" s="55"/>
      <c r="D940" s="55"/>
      <c r="E940" s="56"/>
      <c r="F940" s="57"/>
      <c r="G940" s="58"/>
      <c r="H940" s="58"/>
      <c r="I940" s="59"/>
      <c r="J940" s="60"/>
      <c r="K940" s="61"/>
      <c r="L940" s="61"/>
      <c r="M940" s="61"/>
      <c r="N940" s="61"/>
      <c r="O940" s="61"/>
      <c r="P940" s="61"/>
      <c r="Q940" s="61"/>
      <c r="R940" s="61"/>
      <c r="S940" s="61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>
      <c r="A941" s="53"/>
      <c r="B941" s="54"/>
      <c r="C941" s="55"/>
      <c r="D941" s="55"/>
      <c r="E941" s="56"/>
      <c r="F941" s="57"/>
      <c r="G941" s="58"/>
      <c r="H941" s="58"/>
      <c r="I941" s="59"/>
      <c r="J941" s="60"/>
      <c r="K941" s="61"/>
      <c r="L941" s="61"/>
      <c r="M941" s="61"/>
      <c r="N941" s="61"/>
      <c r="O941" s="61"/>
      <c r="P941" s="61"/>
      <c r="Q941" s="61"/>
      <c r="R941" s="61"/>
      <c r="S941" s="61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>
      <c r="A942" s="53"/>
      <c r="B942" s="54"/>
      <c r="C942" s="55"/>
      <c r="D942" s="55"/>
      <c r="E942" s="56"/>
      <c r="F942" s="57"/>
      <c r="G942" s="58"/>
      <c r="H942" s="58"/>
      <c r="I942" s="59"/>
      <c r="J942" s="60"/>
      <c r="K942" s="61"/>
      <c r="L942" s="61"/>
      <c r="M942" s="61"/>
      <c r="N942" s="61"/>
      <c r="O942" s="61"/>
      <c r="P942" s="61"/>
      <c r="Q942" s="61"/>
      <c r="R942" s="61"/>
      <c r="S942" s="61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>
      <c r="A943" s="53"/>
      <c r="B943" s="54"/>
      <c r="C943" s="55"/>
      <c r="D943" s="55"/>
      <c r="E943" s="56"/>
      <c r="F943" s="57"/>
      <c r="G943" s="58"/>
      <c r="H943" s="58"/>
      <c r="I943" s="59"/>
      <c r="J943" s="60"/>
      <c r="K943" s="61"/>
      <c r="L943" s="61"/>
      <c r="M943" s="61"/>
      <c r="N943" s="61"/>
      <c r="O943" s="61"/>
      <c r="P943" s="61"/>
      <c r="Q943" s="61"/>
      <c r="R943" s="61"/>
      <c r="S943" s="61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>
      <c r="A944" s="53"/>
      <c r="B944" s="54"/>
      <c r="C944" s="55"/>
      <c r="D944" s="55"/>
      <c r="E944" s="56"/>
      <c r="F944" s="57"/>
      <c r="G944" s="58"/>
      <c r="H944" s="58"/>
      <c r="I944" s="59"/>
      <c r="J944" s="60"/>
      <c r="K944" s="61"/>
      <c r="L944" s="61"/>
      <c r="M944" s="61"/>
      <c r="N944" s="61"/>
      <c r="O944" s="61"/>
      <c r="P944" s="61"/>
      <c r="Q944" s="61"/>
      <c r="R944" s="61"/>
      <c r="S944" s="61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>
      <c r="A945" s="53"/>
      <c r="B945" s="54"/>
      <c r="C945" s="55"/>
      <c r="D945" s="55"/>
      <c r="E945" s="56"/>
      <c r="F945" s="57"/>
      <c r="G945" s="58"/>
      <c r="H945" s="58"/>
      <c r="I945" s="59"/>
      <c r="J945" s="60"/>
      <c r="K945" s="61"/>
      <c r="L945" s="61"/>
      <c r="M945" s="61"/>
      <c r="N945" s="61"/>
      <c r="O945" s="61"/>
      <c r="P945" s="61"/>
      <c r="Q945" s="61"/>
      <c r="R945" s="61"/>
      <c r="S945" s="61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>
      <c r="A946" s="53"/>
      <c r="B946" s="54"/>
      <c r="C946" s="55"/>
      <c r="D946" s="55"/>
      <c r="E946" s="56"/>
      <c r="F946" s="57"/>
      <c r="G946" s="58"/>
      <c r="H946" s="58"/>
      <c r="I946" s="59"/>
      <c r="J946" s="60"/>
      <c r="K946" s="61"/>
      <c r="L946" s="61"/>
      <c r="M946" s="61"/>
      <c r="N946" s="61"/>
      <c r="O946" s="61"/>
      <c r="P946" s="61"/>
      <c r="Q946" s="61"/>
      <c r="R946" s="61"/>
      <c r="S946" s="61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>
      <c r="A947" s="53"/>
      <c r="B947" s="54"/>
      <c r="C947" s="55"/>
      <c r="D947" s="55"/>
      <c r="E947" s="56"/>
      <c r="F947" s="57"/>
      <c r="G947" s="58"/>
      <c r="H947" s="58"/>
      <c r="I947" s="59"/>
      <c r="J947" s="60"/>
      <c r="K947" s="61"/>
      <c r="L947" s="61"/>
      <c r="M947" s="61"/>
      <c r="N947" s="61"/>
      <c r="O947" s="61"/>
      <c r="P947" s="61"/>
      <c r="Q947" s="61"/>
      <c r="R947" s="61"/>
      <c r="S947" s="61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>
      <c r="A948" s="53"/>
      <c r="B948" s="54"/>
      <c r="C948" s="55"/>
      <c r="D948" s="55"/>
      <c r="E948" s="56"/>
      <c r="F948" s="57"/>
      <c r="G948" s="58"/>
      <c r="H948" s="58"/>
      <c r="I948" s="59"/>
      <c r="J948" s="60"/>
      <c r="K948" s="61"/>
      <c r="L948" s="61"/>
      <c r="M948" s="61"/>
      <c r="N948" s="61"/>
      <c r="O948" s="61"/>
      <c r="P948" s="61"/>
      <c r="Q948" s="61"/>
      <c r="R948" s="61"/>
      <c r="S948" s="61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>
      <c r="A949" s="53"/>
      <c r="B949" s="54"/>
      <c r="C949" s="55"/>
      <c r="D949" s="55"/>
      <c r="E949" s="56"/>
      <c r="F949" s="57"/>
      <c r="G949" s="58"/>
      <c r="H949" s="58"/>
      <c r="I949" s="59"/>
      <c r="J949" s="60"/>
      <c r="K949" s="61"/>
      <c r="L949" s="61"/>
      <c r="M949" s="61"/>
      <c r="N949" s="61"/>
      <c r="O949" s="61"/>
      <c r="P949" s="61"/>
      <c r="Q949" s="61"/>
      <c r="R949" s="61"/>
      <c r="S949" s="61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>
      <c r="A950" s="53"/>
      <c r="B950" s="54"/>
      <c r="C950" s="55"/>
      <c r="D950" s="55"/>
      <c r="E950" s="56"/>
      <c r="F950" s="57"/>
      <c r="G950" s="58"/>
      <c r="H950" s="58"/>
      <c r="I950" s="59"/>
      <c r="J950" s="60"/>
      <c r="K950" s="61"/>
      <c r="L950" s="61"/>
      <c r="M950" s="61"/>
      <c r="N950" s="61"/>
      <c r="O950" s="61"/>
      <c r="P950" s="61"/>
      <c r="Q950" s="61"/>
      <c r="R950" s="61"/>
      <c r="S950" s="61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>
      <c r="A951" s="53"/>
      <c r="B951" s="54"/>
      <c r="C951" s="55"/>
      <c r="D951" s="55"/>
      <c r="E951" s="56"/>
      <c r="F951" s="57"/>
      <c r="G951" s="58"/>
      <c r="H951" s="58"/>
      <c r="I951" s="59"/>
      <c r="J951" s="60"/>
      <c r="K951" s="61"/>
      <c r="L951" s="61"/>
      <c r="M951" s="61"/>
      <c r="N951" s="61"/>
      <c r="O951" s="61"/>
      <c r="P951" s="61"/>
      <c r="Q951" s="61"/>
      <c r="R951" s="61"/>
      <c r="S951" s="61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>
      <c r="A952" s="53"/>
      <c r="B952" s="54"/>
      <c r="C952" s="55"/>
      <c r="D952" s="55"/>
      <c r="E952" s="56"/>
      <c r="F952" s="57"/>
      <c r="G952" s="58"/>
      <c r="H952" s="58"/>
      <c r="I952" s="59"/>
      <c r="J952" s="60"/>
      <c r="K952" s="61"/>
      <c r="L952" s="61"/>
      <c r="M952" s="61"/>
      <c r="N952" s="61"/>
      <c r="O952" s="61"/>
      <c r="P952" s="61"/>
      <c r="Q952" s="61"/>
      <c r="R952" s="61"/>
      <c r="S952" s="61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>
      <c r="A953" s="53"/>
      <c r="B953" s="54"/>
      <c r="C953" s="55"/>
      <c r="D953" s="55"/>
      <c r="E953" s="56"/>
      <c r="F953" s="57"/>
      <c r="G953" s="58"/>
      <c r="H953" s="58"/>
      <c r="I953" s="59"/>
      <c r="J953" s="60"/>
      <c r="K953" s="61"/>
      <c r="L953" s="61"/>
      <c r="M953" s="61"/>
      <c r="N953" s="61"/>
      <c r="O953" s="61"/>
      <c r="P953" s="61"/>
      <c r="Q953" s="61"/>
      <c r="R953" s="61"/>
      <c r="S953" s="61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>
      <c r="A954" s="53"/>
      <c r="B954" s="54"/>
      <c r="C954" s="55"/>
      <c r="D954" s="55"/>
      <c r="E954" s="56"/>
      <c r="F954" s="57"/>
      <c r="G954" s="58"/>
      <c r="H954" s="58"/>
      <c r="I954" s="59"/>
      <c r="J954" s="60"/>
      <c r="K954" s="61"/>
      <c r="L954" s="61"/>
      <c r="M954" s="61"/>
      <c r="N954" s="61"/>
      <c r="O954" s="61"/>
      <c r="P954" s="61"/>
      <c r="Q954" s="61"/>
      <c r="R954" s="61"/>
      <c r="S954" s="61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>
      <c r="A955" s="53"/>
      <c r="B955" s="54"/>
      <c r="C955" s="55"/>
      <c r="D955" s="55"/>
      <c r="E955" s="56"/>
      <c r="F955" s="57"/>
      <c r="G955" s="58"/>
      <c r="H955" s="58"/>
      <c r="I955" s="59"/>
      <c r="J955" s="60"/>
      <c r="K955" s="61"/>
      <c r="L955" s="61"/>
      <c r="M955" s="61"/>
      <c r="N955" s="61"/>
      <c r="O955" s="61"/>
      <c r="P955" s="61"/>
      <c r="Q955" s="61"/>
      <c r="R955" s="61"/>
      <c r="S955" s="61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>
      <c r="A956" s="53"/>
      <c r="B956" s="54"/>
      <c r="C956" s="55"/>
      <c r="D956" s="55"/>
      <c r="E956" s="56"/>
      <c r="F956" s="57"/>
      <c r="G956" s="58"/>
      <c r="H956" s="58"/>
      <c r="I956" s="59"/>
      <c r="J956" s="60"/>
      <c r="K956" s="61"/>
      <c r="L956" s="61"/>
      <c r="M956" s="61"/>
      <c r="N956" s="61"/>
      <c r="O956" s="61"/>
      <c r="P956" s="61"/>
      <c r="Q956" s="61"/>
      <c r="R956" s="61"/>
      <c r="S956" s="61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>
      <c r="A957" s="53"/>
      <c r="B957" s="54"/>
      <c r="C957" s="55"/>
      <c r="D957" s="55"/>
      <c r="E957" s="56"/>
      <c r="F957" s="57"/>
      <c r="G957" s="58"/>
      <c r="H957" s="58"/>
      <c r="I957" s="59"/>
      <c r="J957" s="60"/>
      <c r="K957" s="61"/>
      <c r="L957" s="61"/>
      <c r="M957" s="61"/>
      <c r="N957" s="61"/>
      <c r="O957" s="61"/>
      <c r="P957" s="61"/>
      <c r="Q957" s="61"/>
      <c r="R957" s="61"/>
      <c r="S957" s="61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>
      <c r="A958" s="53"/>
      <c r="B958" s="54"/>
      <c r="C958" s="55"/>
      <c r="D958" s="55"/>
      <c r="E958" s="56"/>
      <c r="F958" s="57"/>
      <c r="G958" s="58"/>
      <c r="H958" s="58"/>
      <c r="I958" s="59"/>
      <c r="J958" s="60"/>
      <c r="K958" s="61"/>
      <c r="L958" s="61"/>
      <c r="M958" s="61"/>
      <c r="N958" s="61"/>
      <c r="O958" s="61"/>
      <c r="P958" s="61"/>
      <c r="Q958" s="61"/>
      <c r="R958" s="61"/>
      <c r="S958" s="61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>
      <c r="A959" s="53"/>
      <c r="B959" s="54"/>
      <c r="C959" s="55"/>
      <c r="D959" s="55"/>
      <c r="E959" s="56"/>
      <c r="F959" s="57"/>
      <c r="G959" s="58"/>
      <c r="H959" s="58"/>
      <c r="I959" s="59"/>
      <c r="J959" s="60"/>
      <c r="K959" s="61"/>
      <c r="L959" s="61"/>
      <c r="M959" s="61"/>
      <c r="N959" s="61"/>
      <c r="O959" s="61"/>
      <c r="P959" s="61"/>
      <c r="Q959" s="61"/>
      <c r="R959" s="61"/>
      <c r="S959" s="61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>
      <c r="A960" s="53"/>
      <c r="B960" s="54"/>
      <c r="C960" s="55"/>
      <c r="D960" s="55"/>
      <c r="E960" s="56"/>
      <c r="F960" s="57"/>
      <c r="G960" s="58"/>
      <c r="H960" s="58"/>
      <c r="I960" s="59"/>
      <c r="J960" s="60"/>
      <c r="K960" s="61"/>
      <c r="L960" s="61"/>
      <c r="M960" s="61"/>
      <c r="N960" s="61"/>
      <c r="O960" s="61"/>
      <c r="P960" s="61"/>
      <c r="Q960" s="61"/>
      <c r="R960" s="61"/>
      <c r="S960" s="61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>
      <c r="A961" s="53"/>
      <c r="B961" s="54"/>
      <c r="C961" s="55"/>
      <c r="D961" s="55"/>
      <c r="E961" s="56"/>
      <c r="F961" s="57"/>
      <c r="G961" s="58"/>
      <c r="H961" s="58"/>
      <c r="I961" s="59"/>
      <c r="J961" s="60"/>
      <c r="K961" s="61"/>
      <c r="L961" s="61"/>
      <c r="M961" s="61"/>
      <c r="N961" s="61"/>
      <c r="O961" s="61"/>
      <c r="P961" s="61"/>
      <c r="Q961" s="61"/>
      <c r="R961" s="61"/>
      <c r="S961" s="61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>
      <c r="A962" s="53"/>
      <c r="B962" s="54"/>
      <c r="C962" s="55"/>
      <c r="D962" s="55"/>
      <c r="E962" s="56"/>
      <c r="F962" s="57"/>
      <c r="G962" s="58"/>
      <c r="H962" s="58"/>
      <c r="I962" s="59"/>
      <c r="J962" s="60"/>
      <c r="K962" s="61"/>
      <c r="L962" s="61"/>
      <c r="M962" s="61"/>
      <c r="N962" s="61"/>
      <c r="O962" s="61"/>
      <c r="P962" s="61"/>
      <c r="Q962" s="61"/>
      <c r="R962" s="61"/>
      <c r="S962" s="61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>
      <c r="A963" s="53"/>
      <c r="B963" s="54"/>
      <c r="C963" s="55"/>
      <c r="D963" s="55"/>
      <c r="E963" s="56"/>
      <c r="F963" s="57"/>
      <c r="G963" s="58"/>
      <c r="H963" s="58"/>
      <c r="I963" s="59"/>
      <c r="J963" s="60"/>
      <c r="K963" s="61"/>
      <c r="L963" s="61"/>
      <c r="M963" s="61"/>
      <c r="N963" s="61"/>
      <c r="O963" s="61"/>
      <c r="P963" s="61"/>
      <c r="Q963" s="61"/>
      <c r="R963" s="61"/>
      <c r="S963" s="61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>
      <c r="A964" s="53"/>
      <c r="B964" s="54"/>
      <c r="C964" s="55"/>
      <c r="D964" s="55"/>
      <c r="E964" s="56"/>
      <c r="F964" s="57"/>
      <c r="G964" s="58"/>
      <c r="H964" s="58"/>
      <c r="I964" s="59"/>
      <c r="J964" s="60"/>
      <c r="K964" s="61"/>
      <c r="L964" s="61"/>
      <c r="M964" s="61"/>
      <c r="N964" s="61"/>
      <c r="O964" s="61"/>
      <c r="P964" s="61"/>
      <c r="Q964" s="61"/>
      <c r="R964" s="61"/>
      <c r="S964" s="61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>
      <c r="A965" s="53"/>
      <c r="B965" s="54"/>
      <c r="C965" s="55"/>
      <c r="D965" s="55"/>
      <c r="E965" s="56"/>
      <c r="F965" s="57"/>
      <c r="G965" s="58"/>
      <c r="H965" s="58"/>
      <c r="I965" s="59"/>
      <c r="J965" s="60"/>
      <c r="K965" s="61"/>
      <c r="L965" s="61"/>
      <c r="M965" s="61"/>
      <c r="N965" s="61"/>
      <c r="O965" s="61"/>
      <c r="P965" s="61"/>
      <c r="Q965" s="61"/>
      <c r="R965" s="61"/>
      <c r="S965" s="61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>
      <c r="A966" s="53"/>
      <c r="B966" s="54"/>
      <c r="C966" s="55"/>
      <c r="D966" s="55"/>
      <c r="E966" s="56"/>
      <c r="F966" s="57"/>
      <c r="G966" s="58"/>
      <c r="H966" s="58"/>
      <c r="I966" s="59"/>
      <c r="J966" s="60"/>
      <c r="K966" s="61"/>
      <c r="L966" s="61"/>
      <c r="M966" s="61"/>
      <c r="N966" s="61"/>
      <c r="O966" s="61"/>
      <c r="P966" s="61"/>
      <c r="Q966" s="61"/>
      <c r="R966" s="61"/>
      <c r="S966" s="61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>
      <c r="A967" s="53"/>
      <c r="B967" s="54"/>
      <c r="C967" s="55"/>
      <c r="D967" s="55"/>
      <c r="E967" s="56"/>
      <c r="F967" s="57"/>
      <c r="G967" s="58"/>
      <c r="H967" s="58"/>
      <c r="I967" s="59"/>
      <c r="J967" s="60"/>
      <c r="K967" s="61"/>
      <c r="L967" s="61"/>
      <c r="M967" s="61"/>
      <c r="N967" s="61"/>
      <c r="O967" s="61"/>
      <c r="P967" s="61"/>
      <c r="Q967" s="61"/>
      <c r="R967" s="61"/>
      <c r="S967" s="61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>
      <c r="A968" s="53"/>
      <c r="B968" s="54"/>
      <c r="C968" s="55"/>
      <c r="D968" s="55"/>
      <c r="E968" s="56"/>
      <c r="F968" s="57"/>
      <c r="G968" s="58"/>
      <c r="H968" s="58"/>
      <c r="I968" s="59"/>
      <c r="J968" s="60"/>
      <c r="K968" s="61"/>
      <c r="L968" s="61"/>
      <c r="M968" s="61"/>
      <c r="N968" s="61"/>
      <c r="O968" s="61"/>
      <c r="P968" s="61"/>
      <c r="Q968" s="61"/>
      <c r="R968" s="61"/>
      <c r="S968" s="61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>
      <c r="A969" s="53"/>
      <c r="B969" s="54"/>
      <c r="C969" s="55"/>
      <c r="D969" s="55"/>
      <c r="E969" s="56"/>
      <c r="F969" s="57"/>
      <c r="G969" s="58"/>
      <c r="H969" s="58"/>
      <c r="I969" s="59"/>
      <c r="J969" s="60"/>
      <c r="K969" s="61"/>
      <c r="L969" s="61"/>
      <c r="M969" s="61"/>
      <c r="N969" s="61"/>
      <c r="O969" s="61"/>
      <c r="P969" s="61"/>
      <c r="Q969" s="61"/>
      <c r="R969" s="61"/>
      <c r="S969" s="61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>
      <c r="A970" s="53"/>
      <c r="B970" s="54"/>
      <c r="C970" s="55"/>
      <c r="D970" s="55"/>
      <c r="E970" s="56"/>
      <c r="F970" s="57"/>
      <c r="G970" s="58"/>
      <c r="H970" s="58"/>
      <c r="I970" s="59"/>
      <c r="J970" s="60"/>
      <c r="K970" s="61"/>
      <c r="L970" s="61"/>
      <c r="M970" s="61"/>
      <c r="N970" s="61"/>
      <c r="O970" s="61"/>
      <c r="P970" s="61"/>
      <c r="Q970" s="61"/>
      <c r="R970" s="61"/>
      <c r="S970" s="61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>
      <c r="A971" s="53"/>
      <c r="B971" s="54"/>
      <c r="C971" s="55"/>
      <c r="D971" s="55"/>
      <c r="E971" s="56"/>
      <c r="F971" s="57"/>
      <c r="G971" s="58"/>
      <c r="H971" s="58"/>
      <c r="I971" s="59"/>
      <c r="J971" s="60"/>
      <c r="K971" s="61"/>
      <c r="L971" s="61"/>
      <c r="M971" s="61"/>
      <c r="N971" s="61"/>
      <c r="O971" s="61"/>
      <c r="P971" s="61"/>
      <c r="Q971" s="61"/>
      <c r="R971" s="61"/>
      <c r="S971" s="61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>
      <c r="A972" s="53"/>
      <c r="B972" s="54"/>
      <c r="C972" s="55"/>
      <c r="D972" s="55"/>
      <c r="E972" s="56"/>
      <c r="F972" s="57"/>
      <c r="G972" s="58"/>
      <c r="H972" s="58"/>
      <c r="I972" s="59"/>
      <c r="J972" s="60"/>
      <c r="K972" s="61"/>
      <c r="L972" s="61"/>
      <c r="M972" s="61"/>
      <c r="N972" s="61"/>
      <c r="O972" s="61"/>
      <c r="P972" s="61"/>
      <c r="Q972" s="61"/>
      <c r="R972" s="61"/>
      <c r="S972" s="61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>
      <c r="A973" s="53"/>
      <c r="B973" s="54"/>
      <c r="C973" s="55"/>
      <c r="D973" s="55"/>
      <c r="E973" s="56"/>
      <c r="F973" s="57"/>
      <c r="G973" s="58"/>
      <c r="H973" s="58"/>
      <c r="I973" s="59"/>
      <c r="J973" s="60"/>
      <c r="K973" s="61"/>
      <c r="L973" s="61"/>
      <c r="M973" s="61"/>
      <c r="N973" s="61"/>
      <c r="O973" s="61"/>
      <c r="P973" s="61"/>
      <c r="Q973" s="61"/>
      <c r="R973" s="61"/>
      <c r="S973" s="61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>
      <c r="A974" s="53"/>
      <c r="B974" s="54"/>
      <c r="C974" s="55"/>
      <c r="D974" s="55"/>
      <c r="E974" s="56"/>
      <c r="F974" s="57"/>
      <c r="G974" s="58"/>
      <c r="H974" s="58"/>
      <c r="I974" s="59"/>
      <c r="J974" s="60"/>
      <c r="K974" s="61"/>
      <c r="L974" s="61"/>
      <c r="M974" s="61"/>
      <c r="N974" s="61"/>
      <c r="O974" s="61"/>
      <c r="P974" s="61"/>
      <c r="Q974" s="61"/>
      <c r="R974" s="61"/>
      <c r="S974" s="61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>
      <c r="A975" s="53"/>
      <c r="B975" s="54"/>
      <c r="C975" s="55"/>
      <c r="D975" s="55"/>
      <c r="E975" s="56"/>
      <c r="F975" s="57"/>
      <c r="G975" s="58"/>
      <c r="H975" s="58"/>
      <c r="I975" s="59"/>
      <c r="J975" s="60"/>
      <c r="K975" s="61"/>
      <c r="L975" s="61"/>
      <c r="M975" s="61"/>
      <c r="N975" s="61"/>
      <c r="O975" s="61"/>
      <c r="P975" s="61"/>
      <c r="Q975" s="61"/>
      <c r="R975" s="61"/>
      <c r="S975" s="61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>
      <c r="A976" s="53"/>
      <c r="B976" s="54"/>
      <c r="C976" s="55"/>
      <c r="D976" s="55"/>
      <c r="E976" s="56"/>
      <c r="F976" s="57"/>
      <c r="G976" s="58"/>
      <c r="H976" s="58"/>
      <c r="I976" s="59"/>
      <c r="J976" s="60"/>
      <c r="K976" s="61"/>
      <c r="L976" s="61"/>
      <c r="M976" s="61"/>
      <c r="N976" s="61"/>
      <c r="O976" s="61"/>
      <c r="P976" s="61"/>
      <c r="Q976" s="61"/>
      <c r="R976" s="61"/>
      <c r="S976" s="61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>
      <c r="A977" s="53"/>
      <c r="B977" s="54"/>
      <c r="C977" s="55"/>
      <c r="D977" s="55"/>
      <c r="E977" s="56"/>
      <c r="F977" s="57"/>
      <c r="G977" s="58"/>
      <c r="H977" s="58"/>
      <c r="I977" s="59"/>
      <c r="J977" s="60"/>
      <c r="K977" s="61"/>
      <c r="L977" s="61"/>
      <c r="M977" s="61"/>
      <c r="N977" s="61"/>
      <c r="O977" s="61"/>
      <c r="P977" s="61"/>
      <c r="Q977" s="61"/>
      <c r="R977" s="61"/>
      <c r="S977" s="61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>
      <c r="A978" s="53"/>
      <c r="B978" s="54"/>
      <c r="C978" s="55"/>
      <c r="D978" s="55"/>
      <c r="E978" s="56"/>
      <c r="F978" s="57"/>
      <c r="G978" s="58"/>
      <c r="H978" s="58"/>
      <c r="I978" s="59"/>
      <c r="J978" s="60"/>
      <c r="K978" s="61"/>
      <c r="L978" s="61"/>
      <c r="M978" s="61"/>
      <c r="N978" s="61"/>
      <c r="O978" s="61"/>
      <c r="P978" s="61"/>
      <c r="Q978" s="61"/>
      <c r="R978" s="61"/>
      <c r="S978" s="61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>
      <c r="A979" s="53"/>
      <c r="B979" s="54"/>
      <c r="C979" s="55"/>
      <c r="D979" s="55"/>
      <c r="E979" s="56"/>
      <c r="F979" s="57"/>
      <c r="G979" s="58"/>
      <c r="H979" s="58"/>
      <c r="I979" s="59"/>
      <c r="J979" s="60"/>
      <c r="K979" s="61"/>
      <c r="L979" s="61"/>
      <c r="M979" s="61"/>
      <c r="N979" s="61"/>
      <c r="O979" s="61"/>
      <c r="P979" s="61"/>
      <c r="Q979" s="61"/>
      <c r="R979" s="61"/>
      <c r="S979" s="61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>
      <c r="A980" s="53"/>
      <c r="B980" s="54"/>
      <c r="C980" s="55"/>
      <c r="D980" s="55"/>
      <c r="E980" s="56"/>
      <c r="F980" s="57"/>
      <c r="G980" s="58"/>
      <c r="H980" s="58"/>
      <c r="I980" s="59"/>
      <c r="J980" s="60"/>
      <c r="K980" s="61"/>
      <c r="L980" s="61"/>
      <c r="M980" s="61"/>
      <c r="N980" s="61"/>
      <c r="O980" s="61"/>
      <c r="P980" s="61"/>
      <c r="Q980" s="61"/>
      <c r="R980" s="61"/>
      <c r="S980" s="61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>
      <c r="A981" s="53"/>
      <c r="B981" s="54"/>
      <c r="C981" s="55"/>
      <c r="D981" s="55"/>
      <c r="E981" s="56"/>
      <c r="F981" s="57"/>
      <c r="G981" s="58"/>
      <c r="H981" s="58"/>
      <c r="I981" s="59"/>
      <c r="J981" s="60"/>
      <c r="K981" s="61"/>
      <c r="L981" s="61"/>
      <c r="M981" s="61"/>
      <c r="N981" s="61"/>
      <c r="O981" s="61"/>
      <c r="P981" s="61"/>
      <c r="Q981" s="61"/>
      <c r="R981" s="61"/>
      <c r="S981" s="61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>
      <c r="A982" s="53"/>
      <c r="B982" s="54"/>
      <c r="C982" s="55"/>
      <c r="D982" s="55"/>
      <c r="E982" s="56"/>
      <c r="F982" s="57"/>
      <c r="G982" s="58"/>
      <c r="H982" s="58"/>
      <c r="I982" s="59"/>
      <c r="J982" s="60"/>
      <c r="K982" s="61"/>
      <c r="L982" s="61"/>
      <c r="M982" s="61"/>
      <c r="N982" s="61"/>
      <c r="O982" s="61"/>
      <c r="P982" s="61"/>
      <c r="Q982" s="61"/>
      <c r="R982" s="61"/>
      <c r="S982" s="61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>
      <c r="A983" s="53"/>
      <c r="B983" s="54"/>
      <c r="C983" s="55"/>
      <c r="D983" s="55"/>
      <c r="E983" s="56"/>
      <c r="F983" s="57"/>
      <c r="G983" s="58"/>
      <c r="H983" s="58"/>
      <c r="I983" s="59"/>
      <c r="J983" s="60"/>
      <c r="K983" s="61"/>
      <c r="L983" s="61"/>
      <c r="M983" s="61"/>
      <c r="N983" s="61"/>
      <c r="O983" s="61"/>
      <c r="P983" s="61"/>
      <c r="Q983" s="61"/>
      <c r="R983" s="61"/>
      <c r="S983" s="61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>
      <c r="A984" s="53"/>
      <c r="B984" s="54"/>
      <c r="C984" s="55"/>
      <c r="D984" s="55"/>
      <c r="E984" s="56"/>
      <c r="F984" s="57"/>
      <c r="G984" s="58"/>
      <c r="H984" s="58"/>
      <c r="I984" s="59"/>
      <c r="J984" s="60"/>
      <c r="K984" s="61"/>
      <c r="L984" s="61"/>
      <c r="M984" s="61"/>
      <c r="N984" s="61"/>
      <c r="O984" s="61"/>
      <c r="P984" s="61"/>
      <c r="Q984" s="61"/>
      <c r="R984" s="61"/>
      <c r="S984" s="61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>
      <c r="A985" s="53"/>
      <c r="B985" s="54"/>
      <c r="C985" s="55"/>
      <c r="D985" s="55"/>
      <c r="E985" s="56"/>
      <c r="F985" s="57"/>
      <c r="G985" s="58"/>
      <c r="H985" s="58"/>
      <c r="I985" s="59"/>
      <c r="J985" s="60"/>
      <c r="K985" s="61"/>
      <c r="L985" s="61"/>
      <c r="M985" s="61"/>
      <c r="N985" s="61"/>
      <c r="O985" s="61"/>
      <c r="P985" s="61"/>
      <c r="Q985" s="61"/>
      <c r="R985" s="61"/>
      <c r="S985" s="61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>
      <c r="A986" s="53"/>
      <c r="B986" s="54"/>
      <c r="C986" s="55"/>
      <c r="D986" s="55"/>
      <c r="E986" s="56"/>
      <c r="F986" s="57"/>
      <c r="G986" s="58"/>
      <c r="H986" s="58"/>
      <c r="I986" s="59"/>
      <c r="J986" s="60"/>
      <c r="K986" s="61"/>
      <c r="L986" s="61"/>
      <c r="M986" s="61"/>
      <c r="N986" s="61"/>
      <c r="O986" s="61"/>
      <c r="P986" s="61"/>
      <c r="Q986" s="61"/>
      <c r="R986" s="61"/>
      <c r="S986" s="61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>
      <c r="A987" s="53"/>
      <c r="B987" s="54"/>
      <c r="C987" s="55"/>
      <c r="D987" s="55"/>
      <c r="E987" s="56"/>
      <c r="F987" s="57"/>
      <c r="G987" s="58"/>
      <c r="H987" s="58"/>
      <c r="I987" s="59"/>
      <c r="J987" s="60"/>
      <c r="K987" s="61"/>
      <c r="L987" s="61"/>
      <c r="M987" s="61"/>
      <c r="N987" s="61"/>
      <c r="O987" s="61"/>
      <c r="P987" s="61"/>
      <c r="Q987" s="61"/>
      <c r="R987" s="61"/>
      <c r="S987" s="61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>
      <c r="A988" s="53"/>
      <c r="B988" s="54"/>
      <c r="C988" s="55"/>
      <c r="D988" s="55"/>
      <c r="E988" s="56"/>
      <c r="F988" s="57"/>
      <c r="G988" s="58"/>
      <c r="H988" s="58"/>
      <c r="I988" s="59"/>
      <c r="J988" s="60"/>
      <c r="K988" s="61"/>
      <c r="L988" s="61"/>
      <c r="M988" s="61"/>
      <c r="N988" s="61"/>
      <c r="O988" s="61"/>
      <c r="P988" s="61"/>
      <c r="Q988" s="61"/>
      <c r="R988" s="61"/>
      <c r="S988" s="61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>
      <c r="A989" s="53"/>
      <c r="B989" s="54"/>
      <c r="C989" s="55"/>
      <c r="D989" s="55"/>
      <c r="E989" s="56"/>
      <c r="F989" s="57"/>
      <c r="G989" s="58"/>
      <c r="H989" s="58"/>
      <c r="I989" s="59"/>
      <c r="J989" s="60"/>
      <c r="K989" s="61"/>
      <c r="L989" s="61"/>
      <c r="M989" s="61"/>
      <c r="N989" s="61"/>
      <c r="O989" s="61"/>
      <c r="P989" s="61"/>
      <c r="Q989" s="61"/>
      <c r="R989" s="61"/>
      <c r="S989" s="61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>
      <c r="A990" s="53"/>
      <c r="B990" s="54"/>
      <c r="C990" s="55"/>
      <c r="D990" s="55"/>
      <c r="E990" s="56"/>
      <c r="F990" s="57"/>
      <c r="G990" s="58"/>
      <c r="H990" s="58"/>
      <c r="I990" s="59"/>
      <c r="J990" s="60"/>
      <c r="K990" s="61"/>
      <c r="L990" s="61"/>
      <c r="M990" s="61"/>
      <c r="N990" s="61"/>
      <c r="O990" s="61"/>
      <c r="P990" s="61"/>
      <c r="Q990" s="61"/>
      <c r="R990" s="61"/>
      <c r="S990" s="61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>
      <c r="A991" s="53"/>
      <c r="B991" s="54"/>
      <c r="C991" s="55"/>
      <c r="D991" s="55"/>
      <c r="E991" s="56"/>
      <c r="F991" s="57"/>
      <c r="G991" s="58"/>
      <c r="H991" s="58"/>
      <c r="I991" s="59"/>
      <c r="J991" s="60"/>
      <c r="K991" s="61"/>
      <c r="L991" s="61"/>
      <c r="M991" s="61"/>
      <c r="N991" s="61"/>
      <c r="O991" s="61"/>
      <c r="P991" s="61"/>
      <c r="Q991" s="61"/>
      <c r="R991" s="61"/>
      <c r="S991" s="61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>
      <c r="A992" s="53"/>
      <c r="B992" s="54"/>
      <c r="C992" s="55"/>
      <c r="D992" s="55"/>
      <c r="E992" s="56"/>
      <c r="F992" s="57"/>
      <c r="G992" s="58"/>
      <c r="H992" s="58"/>
      <c r="I992" s="59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>
      <c r="A993" s="53"/>
      <c r="B993" s="54"/>
      <c r="C993" s="55"/>
      <c r="D993" s="55"/>
      <c r="E993" s="56"/>
      <c r="F993" s="57"/>
      <c r="G993" s="58"/>
      <c r="H993" s="58"/>
      <c r="I993" s="59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>
      <c r="A994" s="53"/>
      <c r="B994" s="54"/>
      <c r="C994" s="55"/>
      <c r="D994" s="55"/>
      <c r="E994" s="56"/>
      <c r="F994" s="57"/>
      <c r="G994" s="58"/>
      <c r="H994" s="58"/>
      <c r="I994" s="59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>
      <c r="A995" s="53"/>
      <c r="B995" s="54"/>
      <c r="C995" s="55"/>
      <c r="D995" s="55"/>
      <c r="E995" s="56"/>
      <c r="F995" s="57"/>
      <c r="G995" s="58"/>
      <c r="H995" s="58"/>
      <c r="I995" s="59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>
      <c r="A996" s="53"/>
      <c r="B996" s="54"/>
      <c r="C996" s="55"/>
      <c r="D996" s="55"/>
      <c r="E996" s="56"/>
      <c r="F996" s="57"/>
      <c r="G996" s="58"/>
      <c r="H996" s="58"/>
      <c r="I996" s="59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>
      <c r="A997" s="53"/>
      <c r="B997" s="54"/>
      <c r="C997" s="55"/>
      <c r="D997" s="55"/>
      <c r="E997" s="56"/>
      <c r="F997" s="57"/>
      <c r="G997" s="58"/>
      <c r="H997" s="58"/>
      <c r="I997" s="59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>
      <c r="A998" s="53"/>
      <c r="B998" s="54"/>
      <c r="C998" s="55"/>
      <c r="D998" s="55"/>
      <c r="E998" s="56"/>
      <c r="F998" s="57"/>
      <c r="G998" s="58"/>
      <c r="H998" s="58"/>
      <c r="I998" s="59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>
      <c r="A999" s="53"/>
      <c r="B999" s="54"/>
      <c r="C999" s="55"/>
      <c r="D999" s="55"/>
      <c r="E999" s="56"/>
      <c r="F999" s="57"/>
      <c r="G999" s="58"/>
      <c r="H999" s="58"/>
      <c r="I999" s="59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>
      <c r="A1000" s="53"/>
      <c r="B1000" s="54"/>
      <c r="C1000" s="55"/>
      <c r="D1000" s="55"/>
      <c r="E1000" s="56"/>
      <c r="F1000" s="57"/>
      <c r="G1000" s="58"/>
      <c r="H1000" s="58"/>
      <c r="I1000" s="59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>
      <c r="A1001" s="53"/>
      <c r="B1001" s="54"/>
      <c r="C1001" s="55"/>
      <c r="D1001" s="55"/>
      <c r="E1001" s="56"/>
      <c r="F1001" s="57"/>
      <c r="G1001" s="58"/>
      <c r="H1001" s="58"/>
      <c r="I1001" s="59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>
      <c r="A1002" s="53"/>
      <c r="B1002" s="54"/>
      <c r="C1002" s="55"/>
      <c r="D1002" s="55"/>
      <c r="E1002" s="56"/>
      <c r="F1002" s="57"/>
      <c r="G1002" s="58"/>
      <c r="H1002" s="58"/>
      <c r="I1002" s="59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</sheetData>
  <mergeCells count="2">
    <mergeCell ref="A1:G1"/>
    <mergeCell ref="H1:T1"/>
  </mergeCells>
  <conditionalFormatting sqref="A3:A100">
    <cfRule type="cellIs" dxfId="0" priority="1" operator="between">
      <formula>0</formula>
      <formula>1</formula>
    </cfRule>
  </conditionalFormatting>
  <conditionalFormatting sqref="A3:A100">
    <cfRule type="cellIs" dxfId="1" priority="2" operator="between">
      <formula>5</formula>
      <formula>10</formula>
    </cfRule>
  </conditionalFormatting>
  <conditionalFormatting sqref="A3:A100">
    <cfRule type="cellIs" dxfId="2" priority="3" operator="between">
      <formula>10</formula>
      <formula>20</formula>
    </cfRule>
  </conditionalFormatting>
  <conditionalFormatting sqref="A3:A100">
    <cfRule type="cellIs" dxfId="3" priority="4" operator="between">
      <formula>20</formula>
      <formula>9999</formula>
    </cfRule>
  </conditionalFormatting>
  <conditionalFormatting sqref="B3:T100">
    <cfRule type="cellIs" dxfId="4" priority="5" operator="equal">
      <formula>"Z1"</formula>
    </cfRule>
  </conditionalFormatting>
  <conditionalFormatting sqref="B3:T100">
    <cfRule type="cellIs" dxfId="5" priority="6" operator="equal">
      <formula>"Z2"</formula>
    </cfRule>
  </conditionalFormatting>
  <conditionalFormatting sqref="B3:T100">
    <cfRule type="cellIs" dxfId="6" priority="7" operator="equal">
      <formula>"Z3"</formula>
    </cfRule>
  </conditionalFormatting>
  <conditionalFormatting sqref="A3:A100">
    <cfRule type="cellIs" dxfId="7" priority="8" operator="between">
      <formula>1</formula>
      <formula>5</formula>
    </cfRule>
  </conditionalFormatting>
  <printOptions gridLines="1" horizontalCentered="1"/>
  <pageMargins bottom="0.75" footer="0.0" header="0.0" left="0.7" right="0.7" top="0.75"/>
  <pageSetup fitToWidth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5.75"/>
    <col customWidth="1" min="3" max="3" width="5.5"/>
    <col customWidth="1" min="4" max="4" width="23.13"/>
    <col customWidth="1" min="5" max="5" width="20.0"/>
    <col customWidth="1" min="6" max="6" width="18.5"/>
    <col customWidth="1" min="7" max="7" width="6.75"/>
    <col customWidth="1" min="8" max="8" width="4.13"/>
    <col customWidth="1" hidden="1" min="9" max="9" width="6.75"/>
    <col customWidth="1" hidden="1" min="10" max="10" width="6.0"/>
  </cols>
  <sheetData>
    <row r="1" ht="30.75" customHeight="1">
      <c r="A1" s="63"/>
      <c r="B1" s="64" t="s">
        <v>9</v>
      </c>
      <c r="F1" s="65" t="s">
        <v>10</v>
      </c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ht="13.5" customHeight="1">
      <c r="A2" s="67" t="str">
        <f>'Slalom poř.'!P4</f>
        <v>celkem čas</v>
      </c>
      <c r="B2" s="68" t="str">
        <f>'Slalom poř.'!A4</f>
        <v>číslo</v>
      </c>
      <c r="C2" s="69" t="s">
        <v>5</v>
      </c>
      <c r="D2" s="70" t="str">
        <f>'Slalom poř.'!J4</f>
        <v>jméno</v>
      </c>
      <c r="E2" s="71" t="s">
        <v>11</v>
      </c>
      <c r="F2" s="72" t="str">
        <f>'Slalom poř.'!L4</f>
        <v>auto</v>
      </c>
      <c r="G2" s="73" t="str">
        <f>'Slalom poř.'!N4</f>
        <v>čas 1</v>
      </c>
      <c r="H2" s="74" t="s">
        <v>12</v>
      </c>
      <c r="I2" s="73" t="str">
        <f>'Slalom poř.'!O4</f>
        <v>čas 2</v>
      </c>
      <c r="J2" s="74" t="s">
        <v>12</v>
      </c>
      <c r="K2" s="27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ht="18.0" customHeight="1">
      <c r="A3" s="76">
        <f>'Slalom poř.'!P5</f>
        <v>18</v>
      </c>
      <c r="B3" s="68">
        <f>'Slalom poř.'!A5</f>
        <v>120</v>
      </c>
      <c r="C3" s="68" t="str">
        <f>'Slalom poř.'!M5</f>
        <v>A1</v>
      </c>
      <c r="D3" s="70" t="str">
        <f>'Slalom poř.'!J5</f>
        <v>danko radim</v>
      </c>
      <c r="E3" s="70" t="str">
        <f>'Slalom poř.'!K5</f>
        <v>trady</v>
      </c>
      <c r="F3" s="77">
        <f>'Slalom poř.'!L5</f>
        <v>120</v>
      </c>
      <c r="G3" s="78">
        <f>'Slalom poř.'!B5</f>
        <v>18</v>
      </c>
      <c r="H3" s="79">
        <f>'Slalom poř.'!C5</f>
        <v>0</v>
      </c>
      <c r="I3" s="78">
        <f>'Slalom poř.'!F5</f>
        <v>0</v>
      </c>
      <c r="J3" s="80">
        <f>'Slalom poř.'!G5</f>
        <v>0</v>
      </c>
      <c r="K3" s="27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ht="18.0" customHeight="1">
      <c r="A4" s="76">
        <f>'Slalom poř.'!P6</f>
        <v>18.09</v>
      </c>
      <c r="B4" s="68">
        <f>'Slalom poř.'!A6</f>
        <v>76</v>
      </c>
      <c r="C4" s="68" t="str">
        <f>'Slalom poř.'!M6</f>
        <v>A1</v>
      </c>
      <c r="D4" s="70" t="str">
        <f>'Slalom poř.'!J6</f>
        <v>Lukáš Kryštof</v>
      </c>
      <c r="E4" s="70" t="str">
        <f>'Slalom poř.'!K6</f>
        <v>František Koudelka</v>
      </c>
      <c r="F4" s="77" t="str">
        <f>'Slalom poř.'!L6</f>
        <v>Škoda 120L</v>
      </c>
      <c r="G4" s="78">
        <f>'Slalom poř.'!B6</f>
        <v>18.09</v>
      </c>
      <c r="H4" s="79">
        <f>'Slalom poř.'!C6</f>
        <v>0</v>
      </c>
      <c r="I4" s="78">
        <f>'Slalom poř.'!F6</f>
        <v>0</v>
      </c>
      <c r="J4" s="80">
        <f>'Slalom poř.'!G6</f>
        <v>0</v>
      </c>
      <c r="K4" s="27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ht="18.0" customHeight="1">
      <c r="A5" s="76">
        <f>'Slalom poř.'!P7</f>
        <v>18.64</v>
      </c>
      <c r="B5" s="68">
        <f>'Slalom poř.'!A7</f>
        <v>21</v>
      </c>
      <c r="C5" s="68" t="str">
        <f>'Slalom poř.'!M7</f>
        <v>A1</v>
      </c>
      <c r="D5" s="70" t="str">
        <f>'Slalom poř.'!J7</f>
        <v>Jirka Mendl</v>
      </c>
      <c r="E5" s="70" t="str">
        <f>'Slalom poř.'!K7</f>
        <v>Enggik</v>
      </c>
      <c r="F5" s="77" t="str">
        <f>'Slalom poř.'!L7</f>
        <v>Škoda 105</v>
      </c>
      <c r="G5" s="78">
        <f>'Slalom poř.'!B7</f>
        <v>18.64</v>
      </c>
      <c r="H5" s="79">
        <f>'Slalom poř.'!C7</f>
        <v>0</v>
      </c>
      <c r="I5" s="78">
        <f>'Slalom poř.'!F7</f>
        <v>0</v>
      </c>
      <c r="J5" s="80">
        <f>'Slalom poř.'!G7</f>
        <v>0</v>
      </c>
      <c r="K5" s="27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ht="18.0" customHeight="1">
      <c r="A6" s="76">
        <f>'Slalom poř.'!P8</f>
        <v>18.88</v>
      </c>
      <c r="B6" s="68">
        <f>'Slalom poř.'!A8</f>
        <v>38</v>
      </c>
      <c r="C6" s="68" t="str">
        <f>'Slalom poř.'!M8</f>
        <v>A1</v>
      </c>
      <c r="D6" s="70" t="str">
        <f>'Slalom poř.'!J8</f>
        <v>Ladislav Štěpán</v>
      </c>
      <c r="E6" s="70" t="str">
        <f>'Slalom poř.'!K8</f>
        <v>Láďa k</v>
      </c>
      <c r="F6" s="77" t="str">
        <f>'Slalom poř.'!L8</f>
        <v>Škoda 125l</v>
      </c>
      <c r="G6" s="78">
        <f>'Slalom poř.'!B8</f>
        <v>18.88</v>
      </c>
      <c r="H6" s="79">
        <f>'Slalom poř.'!C8</f>
        <v>0</v>
      </c>
      <c r="I6" s="78">
        <f>'Slalom poř.'!F8</f>
        <v>0</v>
      </c>
      <c r="J6" s="80">
        <f>'Slalom poř.'!G8</f>
        <v>0</v>
      </c>
      <c r="K6" s="27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ht="18.0" customHeight="1">
      <c r="A7" s="76">
        <f>'Slalom poř.'!P9</f>
        <v>18.97</v>
      </c>
      <c r="B7" s="68">
        <f>'Slalom poř.'!A9</f>
        <v>102</v>
      </c>
      <c r="C7" s="68" t="str">
        <f>'Slalom poř.'!M9</f>
        <v>A1</v>
      </c>
      <c r="D7" s="70" t="str">
        <f>'Slalom poř.'!J9</f>
        <v>Tomáš Kučera</v>
      </c>
      <c r="E7" s="70" t="str">
        <f>'Slalom poř.'!K9</f>
        <v>Jim</v>
      </c>
      <c r="F7" s="77" t="str">
        <f>'Slalom poř.'!L9</f>
        <v>Škoda 120l</v>
      </c>
      <c r="G7" s="78">
        <f>'Slalom poř.'!B9</f>
        <v>18.97</v>
      </c>
      <c r="H7" s="79">
        <f>'Slalom poř.'!C9</f>
        <v>0</v>
      </c>
      <c r="I7" s="78">
        <f>'Slalom poř.'!F9</f>
        <v>0</v>
      </c>
      <c r="J7" s="80">
        <f>'Slalom poř.'!G9</f>
        <v>0</v>
      </c>
      <c r="K7" s="27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ht="18.0" customHeight="1">
      <c r="A8" s="76">
        <f>'Slalom poř.'!P10</f>
        <v>19.49</v>
      </c>
      <c r="B8" s="68">
        <f>'Slalom poř.'!A10</f>
        <v>51</v>
      </c>
      <c r="C8" s="68" t="str">
        <f>'Slalom poř.'!M10</f>
        <v>A1</v>
      </c>
      <c r="D8" s="70" t="str">
        <f>'Slalom poř.'!J10</f>
        <v>Martin Šenkýř</v>
      </c>
      <c r="E8" s="70" t="str">
        <f>'Slalom poř.'!K10</f>
        <v>mini</v>
      </c>
      <c r="F8" s="77" t="str">
        <f>'Slalom poř.'!L10</f>
        <v>kaipan</v>
      </c>
      <c r="G8" s="78">
        <f>'Slalom poř.'!B10</f>
        <v>19.49</v>
      </c>
      <c r="H8" s="79">
        <f>'Slalom poř.'!C10</f>
        <v>0</v>
      </c>
      <c r="I8" s="78">
        <f>'Slalom poř.'!F10</f>
        <v>0</v>
      </c>
      <c r="J8" s="80">
        <f>'Slalom poř.'!G10</f>
        <v>0</v>
      </c>
      <c r="K8" s="27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ht="18.0" customHeight="1">
      <c r="A9" s="76">
        <f>'Slalom poř.'!P11</f>
        <v>19.82</v>
      </c>
      <c r="B9" s="68">
        <f>'Slalom poř.'!A11</f>
        <v>13</v>
      </c>
      <c r="C9" s="68" t="str">
        <f>'Slalom poř.'!M11</f>
        <v>A1</v>
      </c>
      <c r="D9" s="70" t="str">
        <f>'Slalom poř.'!J11</f>
        <v>Vojta Šlor</v>
      </c>
      <c r="E9" s="70" t="str">
        <f>'Slalom poř.'!K11</f>
        <v>Ikebara</v>
      </c>
      <c r="F9" s="77" t="str">
        <f>'Slalom poř.'!L11</f>
        <v>skoda 120</v>
      </c>
      <c r="G9" s="78">
        <f>'Slalom poř.'!B11</f>
        <v>19.82</v>
      </c>
      <c r="H9" s="79">
        <f>'Slalom poř.'!C11</f>
        <v>0</v>
      </c>
      <c r="I9" s="78">
        <f>'Slalom poř.'!F11</f>
        <v>0</v>
      </c>
      <c r="J9" s="80">
        <f>'Slalom poř.'!G11</f>
        <v>0</v>
      </c>
      <c r="K9" s="27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</row>
    <row r="10" ht="18.0" customHeight="1">
      <c r="A10" s="76">
        <f>'Slalom poř.'!P12</f>
        <v>20.38</v>
      </c>
      <c r="B10" s="68">
        <f>'Slalom poř.'!A12</f>
        <v>39</v>
      </c>
      <c r="C10" s="68" t="str">
        <f>'Slalom poř.'!M12</f>
        <v>A1</v>
      </c>
      <c r="D10" s="70" t="str">
        <f>'Slalom poř.'!J12</f>
        <v>Ladislav Štěpán</v>
      </c>
      <c r="E10" s="70" t="str">
        <f>'Slalom poř.'!K12</f>
        <v>Láďa - taťka</v>
      </c>
      <c r="F10" s="77" t="str">
        <f>'Slalom poř.'!L12</f>
        <v>Škoda 120</v>
      </c>
      <c r="G10" s="78">
        <f>'Slalom poř.'!B12</f>
        <v>20.38</v>
      </c>
      <c r="H10" s="79">
        <f>'Slalom poř.'!C12</f>
        <v>0</v>
      </c>
      <c r="I10" s="78">
        <f>'Slalom poř.'!F12</f>
        <v>0</v>
      </c>
      <c r="J10" s="80">
        <f>'Slalom poř.'!G12</f>
        <v>0</v>
      </c>
      <c r="K10" s="27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ht="18.0" customHeight="1">
      <c r="A11" s="76">
        <f>'Slalom poř.'!P13</f>
        <v>20.74</v>
      </c>
      <c r="B11" s="68">
        <f>'Slalom poř.'!A13</f>
        <v>49</v>
      </c>
      <c r="C11" s="68" t="str">
        <f>'Slalom poř.'!M13</f>
        <v>A1</v>
      </c>
      <c r="D11" s="70" t="str">
        <f>'Slalom poř.'!J13</f>
        <v>Pavel David</v>
      </c>
      <c r="E11" s="70" t="str">
        <f>'Slalom poř.'!K13</f>
        <v>Pafka</v>
      </c>
      <c r="F11" s="77" t="str">
        <f>'Slalom poř.'!L13</f>
        <v>Škoda 105</v>
      </c>
      <c r="G11" s="78">
        <f>'Slalom poř.'!B13</f>
        <v>20.74</v>
      </c>
      <c r="H11" s="79">
        <f>'Slalom poř.'!C13</f>
        <v>0</v>
      </c>
      <c r="I11" s="78">
        <f>'Slalom poř.'!F13</f>
        <v>0</v>
      </c>
      <c r="J11" s="80">
        <f>'Slalom poř.'!G13</f>
        <v>0</v>
      </c>
      <c r="K11" s="2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ht="18.0" customHeight="1">
      <c r="A12" s="76">
        <f>'Slalom poř.'!P14</f>
        <v>21.08</v>
      </c>
      <c r="B12" s="68">
        <f>'Slalom poř.'!A14</f>
        <v>183</v>
      </c>
      <c r="C12" s="68" t="str">
        <f>'Slalom poř.'!M14</f>
        <v>A1</v>
      </c>
      <c r="D12" s="70" t="str">
        <f>'Slalom poř.'!J14</f>
        <v>Václav Kršek</v>
      </c>
      <c r="E12" s="70" t="str">
        <f>'Slalom poř.'!K14</f>
        <v>Skodovak71</v>
      </c>
      <c r="F12" s="77" t="str">
        <f>'Slalom poř.'!L14</f>
        <v>Škoda 125L</v>
      </c>
      <c r="G12" s="78">
        <f>'Slalom poř.'!B14</f>
        <v>21.08</v>
      </c>
      <c r="H12" s="79">
        <f>'Slalom poř.'!C14</f>
        <v>0</v>
      </c>
      <c r="I12" s="78">
        <f>'Slalom poř.'!F14</f>
        <v>0</v>
      </c>
      <c r="J12" s="80">
        <f>'Slalom poř.'!G14</f>
        <v>0</v>
      </c>
      <c r="K12" s="27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ht="18.0" customHeight="1">
      <c r="A13" s="76">
        <f>'Slalom poř.'!P15</f>
        <v>21.14</v>
      </c>
      <c r="B13" s="68">
        <f>'Slalom poř.'!A15</f>
        <v>121</v>
      </c>
      <c r="C13" s="68" t="str">
        <f>'Slalom poř.'!M15</f>
        <v>A1</v>
      </c>
      <c r="D13" s="70" t="str">
        <f>'Slalom poř.'!J15</f>
        <v>petr liďák</v>
      </c>
      <c r="E13" s="70" t="str">
        <f>'Slalom poř.'!K15</f>
        <v>Laděný</v>
      </c>
      <c r="F13" s="77">
        <f>'Slalom poř.'!L15</f>
        <v>105</v>
      </c>
      <c r="G13" s="78">
        <f>'Slalom poř.'!B15</f>
        <v>21.14</v>
      </c>
      <c r="H13" s="79">
        <f>'Slalom poř.'!C15</f>
        <v>0</v>
      </c>
      <c r="I13" s="78">
        <f>'Slalom poř.'!F15</f>
        <v>0</v>
      </c>
      <c r="J13" s="80">
        <f>'Slalom poř.'!G15</f>
        <v>0</v>
      </c>
      <c r="K13" s="27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 ht="18.0" customHeight="1">
      <c r="A14" s="76">
        <f>'Slalom poř.'!P16</f>
        <v>21.22</v>
      </c>
      <c r="B14" s="68">
        <f>'Slalom poř.'!A16</f>
        <v>190</v>
      </c>
      <c r="C14" s="68" t="str">
        <f>'Slalom poř.'!M16</f>
        <v>A1</v>
      </c>
      <c r="D14" s="70" t="str">
        <f>'Slalom poř.'!J16</f>
        <v>pavel kopřiva</v>
      </c>
      <c r="E14" s="70" t="str">
        <f>'Slalom poř.'!K16</f>
        <v>kopr</v>
      </c>
      <c r="F14" s="77" t="str">
        <f>'Slalom poř.'!L16</f>
        <v>110R</v>
      </c>
      <c r="G14" s="78">
        <f>'Slalom poř.'!B16</f>
        <v>21.22</v>
      </c>
      <c r="H14" s="79">
        <f>'Slalom poř.'!C16</f>
        <v>0</v>
      </c>
      <c r="I14" s="78">
        <f>'Slalom poř.'!F16</f>
        <v>0</v>
      </c>
      <c r="J14" s="80">
        <f>'Slalom poř.'!G16</f>
        <v>0</v>
      </c>
      <c r="K14" s="27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</row>
    <row r="15" ht="18.0" customHeight="1">
      <c r="A15" s="76">
        <f>'Slalom poř.'!P17</f>
        <v>21.31</v>
      </c>
      <c r="B15" s="68">
        <f>'Slalom poř.'!A17</f>
        <v>153</v>
      </c>
      <c r="C15" s="68" t="str">
        <f>'Slalom poř.'!M17</f>
        <v>A1</v>
      </c>
      <c r="D15" s="70" t="str">
        <f>'Slalom poř.'!J17</f>
        <v>Tomáš Troller</v>
      </c>
      <c r="E15" s="70" t="str">
        <f>'Slalom poř.'!K17</f>
        <v>Atomix</v>
      </c>
      <c r="F15" s="77" t="str">
        <f>'Slalom poř.'!L17</f>
        <v>742 (anebo možná usa pickup)</v>
      </c>
      <c r="G15" s="78">
        <f>'Slalom poř.'!B17</f>
        <v>21.31</v>
      </c>
      <c r="H15" s="79">
        <f>'Slalom poř.'!C17</f>
        <v>0</v>
      </c>
      <c r="I15" s="78">
        <f>'Slalom poř.'!F17</f>
        <v>0</v>
      </c>
      <c r="J15" s="80">
        <f>'Slalom poř.'!G17</f>
        <v>0</v>
      </c>
      <c r="K15" s="27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</row>
    <row r="16" ht="18.0" customHeight="1">
      <c r="A16" s="76">
        <f>'Slalom poř.'!P18</f>
        <v>21.89</v>
      </c>
      <c r="B16" s="68">
        <f>'Slalom poř.'!A18</f>
        <v>1</v>
      </c>
      <c r="C16" s="68" t="str">
        <f>'Slalom poř.'!M18</f>
        <v>A1</v>
      </c>
      <c r="D16" s="70" t="str">
        <f>'Slalom poř.'!J18</f>
        <v>Tomáš Pacholík</v>
      </c>
      <c r="E16" s="70" t="str">
        <f>'Slalom poř.'!K18</f>
        <v>Pachto</v>
      </c>
      <c r="F16" s="77" t="str">
        <f>'Slalom poř.'!L18</f>
        <v>Škoda 105L</v>
      </c>
      <c r="G16" s="78">
        <f>'Slalom poř.'!B18</f>
        <v>21.89</v>
      </c>
      <c r="H16" s="79">
        <f>'Slalom poř.'!C18</f>
        <v>0</v>
      </c>
      <c r="I16" s="78">
        <f>'Slalom poř.'!F18</f>
        <v>0</v>
      </c>
      <c r="J16" s="80">
        <f>'Slalom poř.'!G18</f>
        <v>0</v>
      </c>
      <c r="K16" s="27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</row>
    <row r="17" ht="18.0" customHeight="1">
      <c r="A17" s="76">
        <f>'Slalom poř.'!P19</f>
        <v>21.9</v>
      </c>
      <c r="B17" s="68">
        <f>'Slalom poř.'!A19</f>
        <v>49</v>
      </c>
      <c r="C17" s="68" t="str">
        <f>'Slalom poř.'!M19</f>
        <v>A1</v>
      </c>
      <c r="D17" s="70" t="str">
        <f>'Slalom poř.'!J19</f>
        <v>Pavel David</v>
      </c>
      <c r="E17" s="70" t="str">
        <f>'Slalom poř.'!K19</f>
        <v>Pafka</v>
      </c>
      <c r="F17" s="77" t="str">
        <f>'Slalom poř.'!L19</f>
        <v>Škoda 105</v>
      </c>
      <c r="G17" s="78">
        <f>'Slalom poř.'!B19</f>
        <v>21.9</v>
      </c>
      <c r="H17" s="79">
        <f>'Slalom poř.'!C19</f>
        <v>0</v>
      </c>
      <c r="I17" s="78">
        <f>'Slalom poř.'!F19</f>
        <v>0</v>
      </c>
      <c r="J17" s="80">
        <f>'Slalom poř.'!G19</f>
        <v>0</v>
      </c>
      <c r="K17" s="27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</row>
    <row r="18" ht="18.0" customHeight="1">
      <c r="A18" s="76">
        <f>'Slalom poř.'!P20</f>
        <v>21.94</v>
      </c>
      <c r="B18" s="68">
        <f>'Slalom poř.'!A20</f>
        <v>178</v>
      </c>
      <c r="C18" s="68" t="str">
        <f>'Slalom poř.'!M20</f>
        <v>A1</v>
      </c>
      <c r="D18" s="70" t="str">
        <f>'Slalom poř.'!J20</f>
        <v>František Basetlik</v>
      </c>
      <c r="E18" s="70" t="str">
        <f>'Slalom poř.'!K20</f>
        <v>Baset</v>
      </c>
      <c r="F18" s="77" t="str">
        <f>'Slalom poř.'!L20</f>
        <v>110 R</v>
      </c>
      <c r="G18" s="78">
        <f>'Slalom poř.'!B20</f>
        <v>21.94</v>
      </c>
      <c r="H18" s="79">
        <f>'Slalom poř.'!C20</f>
        <v>0</v>
      </c>
      <c r="I18" s="78">
        <f>'Slalom poř.'!F20</f>
        <v>0</v>
      </c>
      <c r="J18" s="80">
        <f>'Slalom poř.'!G20</f>
        <v>0</v>
      </c>
      <c r="K18" s="27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</row>
    <row r="19" ht="18.0" customHeight="1">
      <c r="A19" s="76">
        <f>'Slalom poř.'!P21</f>
        <v>22.09</v>
      </c>
      <c r="B19" s="68">
        <f>'Slalom poř.'!A21</f>
        <v>129</v>
      </c>
      <c r="C19" s="68" t="str">
        <f>'Slalom poř.'!M21</f>
        <v>A1</v>
      </c>
      <c r="D19" s="70" t="str">
        <f>'Slalom poř.'!J21</f>
        <v>Vladimír Němec</v>
      </c>
      <c r="E19" s="70" t="str">
        <f>'Slalom poř.'!K21</f>
        <v>vladaGLS</v>
      </c>
      <c r="F19" s="77" t="str">
        <f>'Slalom poř.'!L21</f>
        <v>škoda Felicia 1960</v>
      </c>
      <c r="G19" s="78">
        <f>'Slalom poř.'!B21</f>
        <v>22.09</v>
      </c>
      <c r="H19" s="79">
        <f>'Slalom poř.'!C21</f>
        <v>0</v>
      </c>
      <c r="I19" s="78">
        <f>'Slalom poř.'!F21</f>
        <v>0</v>
      </c>
      <c r="J19" s="80">
        <f>'Slalom poř.'!G21</f>
        <v>0</v>
      </c>
      <c r="K19" s="27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</row>
    <row r="20" ht="18.0" customHeight="1">
      <c r="A20" s="76">
        <f>'Slalom poř.'!P22</f>
        <v>23.12</v>
      </c>
      <c r="B20" s="68">
        <f>'Slalom poř.'!A22</f>
        <v>189</v>
      </c>
      <c r="C20" s="68" t="str">
        <f>'Slalom poř.'!M22</f>
        <v>A1</v>
      </c>
      <c r="D20" s="70" t="str">
        <f>'Slalom poř.'!J22</f>
        <v>Ondřej Novák</v>
      </c>
      <c r="E20" s="70" t="str">
        <f>'Slalom poř.'!K22</f>
        <v>NOVÁČCI</v>
      </c>
      <c r="F20" s="77" t="str">
        <f>'Slalom poř.'!L22</f>
        <v>Škoda 125L</v>
      </c>
      <c r="G20" s="78">
        <f>'Slalom poř.'!B22</f>
        <v>23.12</v>
      </c>
      <c r="H20" s="79">
        <f>'Slalom poř.'!C22</f>
        <v>0</v>
      </c>
      <c r="I20" s="78">
        <f>'Slalom poř.'!F22</f>
        <v>0</v>
      </c>
      <c r="J20" s="80">
        <f>'Slalom poř.'!G22</f>
        <v>0</v>
      </c>
      <c r="K20" s="27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</row>
    <row r="21" ht="18.0" customHeight="1">
      <c r="A21" s="76">
        <f>'Slalom poř.'!P23</f>
        <v>24.71</v>
      </c>
      <c r="B21" s="68">
        <f>'Slalom poř.'!A23</f>
        <v>84</v>
      </c>
      <c r="C21" s="68" t="str">
        <f>'Slalom poř.'!M23</f>
        <v>A1</v>
      </c>
      <c r="D21" s="70" t="str">
        <f>'Slalom poř.'!J23</f>
        <v>Nikola Pokorná</v>
      </c>
      <c r="E21" s="70" t="str">
        <f>'Slalom poř.'!K23</f>
        <v>Brko</v>
      </c>
      <c r="F21" s="77" t="str">
        <f>'Slalom poř.'!L23</f>
        <v>Škoda 110r coupé</v>
      </c>
      <c r="G21" s="78">
        <f>'Slalom poř.'!B23</f>
        <v>24.71</v>
      </c>
      <c r="H21" s="79">
        <f>'Slalom poř.'!C23</f>
        <v>0</v>
      </c>
      <c r="I21" s="78">
        <f>'Slalom poř.'!F23</f>
        <v>0</v>
      </c>
      <c r="J21" s="80">
        <f>'Slalom poř.'!G23</f>
        <v>0</v>
      </c>
      <c r="K21" s="27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</row>
    <row r="22" ht="18.0" customHeight="1">
      <c r="A22" s="76">
        <f>'Slalom poř.'!P24</f>
        <v>24.9</v>
      </c>
      <c r="B22" s="68">
        <f>'Slalom poř.'!A24</f>
        <v>223</v>
      </c>
      <c r="C22" s="68" t="str">
        <f>'Slalom poř.'!M24</f>
        <v>A1</v>
      </c>
      <c r="D22" s="70" t="str">
        <f>'Slalom poř.'!J24</f>
        <v>Milan Mareš</v>
      </c>
      <c r="E22" s="70" t="str">
        <f>'Slalom poř.'!K24</f>
        <v>Milmar</v>
      </c>
      <c r="F22" s="77" t="str">
        <f>'Slalom poř.'!L24</f>
        <v>Škoda 120</v>
      </c>
      <c r="G22" s="78">
        <f>'Slalom poř.'!B24</f>
        <v>24.9</v>
      </c>
      <c r="H22" s="79">
        <f>'Slalom poř.'!C24</f>
        <v>0</v>
      </c>
      <c r="I22" s="78">
        <f>'Slalom poř.'!F24</f>
        <v>0</v>
      </c>
      <c r="J22" s="80">
        <f>'Slalom poř.'!G24</f>
        <v>0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ht="18.0" customHeight="1">
      <c r="A23" s="76">
        <f>'Slalom poř.'!P25</f>
        <v>25.04</v>
      </c>
      <c r="B23" s="68">
        <f>'Slalom poř.'!A25</f>
        <v>58</v>
      </c>
      <c r="C23" s="68" t="str">
        <f>'Slalom poř.'!M25</f>
        <v>A1</v>
      </c>
      <c r="D23" s="70" t="str">
        <f>'Slalom poř.'!J25</f>
        <v>Jan Dopita</v>
      </c>
      <c r="E23" s="70" t="str">
        <f>'Slalom poř.'!K25</f>
        <v>Autobusák</v>
      </c>
      <c r="F23" s="77" t="str">
        <f>'Slalom poř.'!L25</f>
        <v>Škoda 105 S</v>
      </c>
      <c r="G23" s="78">
        <f>'Slalom poř.'!B25</f>
        <v>25.04</v>
      </c>
      <c r="H23" s="79">
        <f>'Slalom poř.'!C25</f>
        <v>0</v>
      </c>
      <c r="I23" s="78">
        <f>'Slalom poř.'!F25</f>
        <v>0</v>
      </c>
      <c r="J23" s="80">
        <f>'Slalom poř.'!G25</f>
        <v>0</v>
      </c>
      <c r="K23" s="27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</row>
    <row r="24" ht="18.0" customHeight="1">
      <c r="A24" s="76">
        <f>'Slalom poř.'!P26</f>
        <v>26.12</v>
      </c>
      <c r="B24" s="68">
        <f>'Slalom poř.'!A26</f>
        <v>196</v>
      </c>
      <c r="C24" s="68" t="str">
        <f>'Slalom poř.'!M26</f>
        <v>A1</v>
      </c>
      <c r="D24" s="70" t="str">
        <f>'Slalom poř.'!J26</f>
        <v>Vladimír Šmíd</v>
      </c>
      <c r="E24" s="70" t="str">
        <f>'Slalom poř.'!K26</f>
        <v>Laďa</v>
      </c>
      <c r="F24" s="77" t="str">
        <f>'Slalom poř.'!L26</f>
        <v>Škoda Octavia 985</v>
      </c>
      <c r="G24" s="78">
        <f>'Slalom poř.'!B26</f>
        <v>26.12</v>
      </c>
      <c r="H24" s="79">
        <f>'Slalom poř.'!C26</f>
        <v>0</v>
      </c>
      <c r="I24" s="78">
        <f>'Slalom poř.'!F26</f>
        <v>0</v>
      </c>
      <c r="J24" s="80">
        <f>'Slalom poř.'!G26</f>
        <v>0</v>
      </c>
      <c r="K24" s="27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</row>
    <row r="25" ht="18.0" customHeight="1">
      <c r="A25" s="76">
        <f>'Slalom poř.'!P27</f>
        <v>26.33</v>
      </c>
      <c r="B25" s="68">
        <f>'Slalom poř.'!A27</f>
        <v>85</v>
      </c>
      <c r="C25" s="68" t="str">
        <f>'Slalom poř.'!M27</f>
        <v>A1</v>
      </c>
      <c r="D25" s="70" t="str">
        <f>'Slalom poř.'!J27</f>
        <v>Miloš Pokorný</v>
      </c>
      <c r="E25" s="70" t="str">
        <f>'Slalom poř.'!K27</f>
        <v>Jůlinka</v>
      </c>
      <c r="F25" s="77" t="str">
        <f>'Slalom poř.'!L27</f>
        <v>Škoda 120</v>
      </c>
      <c r="G25" s="78">
        <f>'Slalom poř.'!B27</f>
        <v>26.33</v>
      </c>
      <c r="H25" s="79">
        <f>'Slalom poř.'!C27</f>
        <v>0</v>
      </c>
      <c r="I25" s="78">
        <f>'Slalom poř.'!F27</f>
        <v>0</v>
      </c>
      <c r="J25" s="80">
        <f>'Slalom poř.'!G27</f>
        <v>0</v>
      </c>
      <c r="K25" s="27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</row>
    <row r="26" ht="18.0" customHeight="1">
      <c r="A26" s="76">
        <f>'Slalom poř.'!P28</f>
        <v>31.12</v>
      </c>
      <c r="B26" s="68">
        <f>'Slalom poř.'!A28</f>
        <v>47</v>
      </c>
      <c r="C26" s="68" t="str">
        <f>'Slalom poř.'!M28</f>
        <v>A1</v>
      </c>
      <c r="D26" s="70" t="str">
        <f>'Slalom poř.'!J28</f>
        <v>Klára Pelikánova</v>
      </c>
      <c r="E26" s="70" t="str">
        <f>'Slalom poř.'!K28</f>
        <v>Ptáková</v>
      </c>
      <c r="F26" s="77" t="str">
        <f>'Slalom poř.'!L28</f>
        <v>Škoda 105 S</v>
      </c>
      <c r="G26" s="78">
        <f>'Slalom poř.'!B28</f>
        <v>31.12</v>
      </c>
      <c r="H26" s="79">
        <f>'Slalom poř.'!C28</f>
        <v>0</v>
      </c>
      <c r="I26" s="78">
        <f>'Slalom poř.'!F28</f>
        <v>0</v>
      </c>
      <c r="J26" s="80">
        <f>'Slalom poř.'!G28</f>
        <v>0</v>
      </c>
      <c r="K26" s="27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</row>
    <row r="27" ht="18.0" customHeight="1">
      <c r="A27" s="76">
        <f>'Slalom poř.'!P29</f>
        <v>15.99</v>
      </c>
      <c r="B27" s="68">
        <f>'Slalom poř.'!A29</f>
        <v>116</v>
      </c>
      <c r="C27" s="68" t="str">
        <f>'Slalom poř.'!M29</f>
        <v>A2</v>
      </c>
      <c r="D27" s="70" t="str">
        <f>'Slalom poř.'!J29</f>
        <v>ondřej klimeš</v>
      </c>
      <c r="E27" s="70" t="str">
        <f>'Slalom poř.'!K29</f>
        <v>klíma</v>
      </c>
      <c r="F27" s="77">
        <f>'Slalom poř.'!L29</f>
        <v>130</v>
      </c>
      <c r="G27" s="78">
        <f>'Slalom poř.'!B29</f>
        <v>15.99</v>
      </c>
      <c r="H27" s="79">
        <f>'Slalom poř.'!C29</f>
        <v>0</v>
      </c>
      <c r="I27" s="78">
        <f>'Slalom poř.'!F29</f>
        <v>0</v>
      </c>
      <c r="J27" s="80">
        <f>'Slalom poř.'!G29</f>
        <v>0</v>
      </c>
      <c r="K27" s="27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</row>
    <row r="28" ht="18.0" customHeight="1">
      <c r="A28" s="76">
        <f>'Slalom poř.'!P30</f>
        <v>16.17</v>
      </c>
      <c r="B28" s="68">
        <f>'Slalom poř.'!A30</f>
        <v>46</v>
      </c>
      <c r="C28" s="68" t="str">
        <f>'Slalom poř.'!M30</f>
        <v>A2</v>
      </c>
      <c r="D28" s="70" t="str">
        <f>'Slalom poř.'!J30</f>
        <v>Tomáš Pelikán</v>
      </c>
      <c r="E28" s="70" t="str">
        <f>'Slalom poř.'!K30</f>
        <v>Tom</v>
      </c>
      <c r="F28" s="77" t="str">
        <f>'Slalom poř.'!L30</f>
        <v>Škoda 130</v>
      </c>
      <c r="G28" s="78">
        <f>'Slalom poř.'!B30</f>
        <v>16.17</v>
      </c>
      <c r="H28" s="79">
        <f>'Slalom poř.'!C30</f>
        <v>0</v>
      </c>
      <c r="I28" s="78">
        <f>'Slalom poř.'!F30</f>
        <v>0</v>
      </c>
      <c r="J28" s="80">
        <f>'Slalom poř.'!G30</f>
        <v>0</v>
      </c>
      <c r="K28" s="27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</row>
    <row r="29" ht="18.0" customHeight="1">
      <c r="A29" s="76">
        <f>'Slalom poř.'!P31</f>
        <v>16.2</v>
      </c>
      <c r="B29" s="68">
        <f>'Slalom poř.'!A31</f>
        <v>28</v>
      </c>
      <c r="C29" s="68" t="str">
        <f>'Slalom poř.'!M31</f>
        <v>A2</v>
      </c>
      <c r="D29" s="70" t="str">
        <f>'Slalom poř.'!J31</f>
        <v>Roman Hájek</v>
      </c>
      <c r="E29" s="70" t="str">
        <f>'Slalom poř.'!K31</f>
        <v>Hája</v>
      </c>
      <c r="F29" s="77" t="str">
        <f>'Slalom poř.'!L31</f>
        <v>Škoda 100</v>
      </c>
      <c r="G29" s="78">
        <f>'Slalom poř.'!B31</f>
        <v>16.2</v>
      </c>
      <c r="H29" s="79">
        <f>'Slalom poř.'!C31</f>
        <v>0</v>
      </c>
      <c r="I29" s="78">
        <f>'Slalom poř.'!F31</f>
        <v>0</v>
      </c>
      <c r="J29" s="80">
        <f>'Slalom poř.'!G31</f>
        <v>0</v>
      </c>
      <c r="K29" s="27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</row>
    <row r="30" ht="18.0" customHeight="1">
      <c r="A30" s="76">
        <f>'Slalom poř.'!P32</f>
        <v>16.57</v>
      </c>
      <c r="B30" s="68" t="str">
        <f>'Slalom poř.'!A32</f>
        <v>P14</v>
      </c>
      <c r="C30" s="68" t="str">
        <f>'Slalom poř.'!M32</f>
        <v>A2</v>
      </c>
      <c r="D30" s="70" t="str">
        <f>'Slalom poř.'!J32</f>
        <v>ALeš Jedlička</v>
      </c>
      <c r="E30" s="70" t="str">
        <f>'Slalom poř.'!K32</f>
        <v>Yelimán</v>
      </c>
      <c r="F30" s="77" t="str">
        <f>'Slalom poř.'!L32</f>
        <v>š136</v>
      </c>
      <c r="G30" s="78">
        <f>'Slalom poř.'!B32</f>
        <v>16.57</v>
      </c>
      <c r="H30" s="79">
        <f>'Slalom poř.'!C32</f>
        <v>0</v>
      </c>
      <c r="I30" s="78">
        <f>'Slalom poř.'!F32</f>
        <v>0</v>
      </c>
      <c r="J30" s="80">
        <f>'Slalom poř.'!G32</f>
        <v>0</v>
      </c>
      <c r="K30" s="27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</row>
    <row r="31" ht="18.0" customHeight="1">
      <c r="A31" s="76">
        <f>'Slalom poř.'!P33</f>
        <v>16.82</v>
      </c>
      <c r="B31" s="68">
        <f>'Slalom poř.'!A33</f>
        <v>14</v>
      </c>
      <c r="C31" s="68" t="str">
        <f>'Slalom poř.'!M33</f>
        <v>A2</v>
      </c>
      <c r="D31" s="70" t="str">
        <f>'Slalom poř.'!J33</f>
        <v>Jan Holan</v>
      </c>
      <c r="E31" s="70" t="str">
        <f>'Slalom poř.'!K33</f>
        <v>Honny</v>
      </c>
      <c r="F31" s="77" t="str">
        <f>'Slalom poř.'!L33</f>
        <v>Škoda 120L</v>
      </c>
      <c r="G31" s="78">
        <f>'Slalom poř.'!B33</f>
        <v>16.82</v>
      </c>
      <c r="H31" s="79">
        <f>'Slalom poř.'!C33</f>
        <v>0</v>
      </c>
      <c r="I31" s="78">
        <f>'Slalom poř.'!F33</f>
        <v>0</v>
      </c>
      <c r="J31" s="80">
        <f>'Slalom poř.'!G33</f>
        <v>0</v>
      </c>
      <c r="K31" s="27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ht="18.0" customHeight="1">
      <c r="A32" s="76">
        <f>'Slalom poř.'!P34</f>
        <v>17.1</v>
      </c>
      <c r="B32" s="68">
        <f>'Slalom poř.'!A34</f>
        <v>160</v>
      </c>
      <c r="C32" s="68" t="str">
        <f>'Slalom poř.'!M34</f>
        <v>A2</v>
      </c>
      <c r="D32" s="70" t="str">
        <f>'Slalom poř.'!J34</f>
        <v>Daniel Macháň</v>
      </c>
      <c r="E32" s="70" t="str">
        <f>'Slalom poř.'!K34</f>
        <v>edozone</v>
      </c>
      <c r="F32" s="77" t="str">
        <f>'Slalom poř.'!L34</f>
        <v>Škoda 120 LS</v>
      </c>
      <c r="G32" s="78">
        <f>'Slalom poř.'!B34</f>
        <v>17.1</v>
      </c>
      <c r="H32" s="79">
        <f>'Slalom poř.'!C34</f>
        <v>0</v>
      </c>
      <c r="I32" s="78">
        <f>'Slalom poř.'!F34</f>
        <v>0</v>
      </c>
      <c r="J32" s="80">
        <f>'Slalom poř.'!G34</f>
        <v>0</v>
      </c>
      <c r="K32" s="27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</row>
    <row r="33" ht="18.0" customHeight="1">
      <c r="A33" s="76">
        <f>'Slalom poř.'!P35</f>
        <v>17.26</v>
      </c>
      <c r="B33" s="68">
        <f>'Slalom poř.'!A35</f>
        <v>122</v>
      </c>
      <c r="C33" s="68" t="str">
        <f>'Slalom poř.'!M35</f>
        <v>a2</v>
      </c>
      <c r="D33" s="70" t="str">
        <f>'Slalom poř.'!J35</f>
        <v>jiří stránský</v>
      </c>
      <c r="E33" s="70" t="str">
        <f>'Slalom poř.'!K35</f>
        <v>zagy</v>
      </c>
      <c r="F33" s="77" t="str">
        <f>'Slalom poř.'!L35</f>
        <v>rapid</v>
      </c>
      <c r="G33" s="78">
        <f>'Slalom poř.'!B35</f>
        <v>17.26</v>
      </c>
      <c r="H33" s="79">
        <f>'Slalom poř.'!C35</f>
        <v>0</v>
      </c>
      <c r="I33" s="78">
        <f>'Slalom poř.'!F35</f>
        <v>0</v>
      </c>
      <c r="J33" s="80">
        <f>'Slalom poř.'!G35</f>
        <v>0</v>
      </c>
      <c r="K33" s="27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ht="18.0" customHeight="1">
      <c r="A34" s="76">
        <f>'Slalom poř.'!P36</f>
        <v>18.52</v>
      </c>
      <c r="B34" s="68">
        <f>'Slalom poř.'!A36</f>
        <v>50</v>
      </c>
      <c r="C34" s="68" t="str">
        <f>'Slalom poř.'!M36</f>
        <v>A2</v>
      </c>
      <c r="D34" s="70" t="str">
        <f>'Slalom poř.'!J36</f>
        <v>Jaroslav Spáčil</v>
      </c>
      <c r="E34" s="70" t="str">
        <f>'Slalom poř.'!K36</f>
        <v>Jarda 130</v>
      </c>
      <c r="F34" s="77" t="str">
        <f>'Slalom poř.'!L36</f>
        <v>Škoda 130 GL</v>
      </c>
      <c r="G34" s="78">
        <f>'Slalom poř.'!B36</f>
        <v>18.52</v>
      </c>
      <c r="H34" s="79">
        <f>'Slalom poř.'!C36</f>
        <v>0</v>
      </c>
      <c r="I34" s="78">
        <f>'Slalom poř.'!F36</f>
        <v>0</v>
      </c>
      <c r="J34" s="80">
        <f>'Slalom poř.'!G36</f>
        <v>0</v>
      </c>
      <c r="K34" s="27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ht="18.0" customHeight="1">
      <c r="A35" s="76">
        <f>'Slalom poř.'!P37</f>
        <v>19.35</v>
      </c>
      <c r="B35" s="68">
        <f>'Slalom poř.'!A37</f>
        <v>148</v>
      </c>
      <c r="C35" s="68" t="str">
        <f>'Slalom poř.'!M37</f>
        <v>A2</v>
      </c>
      <c r="D35" s="70" t="str">
        <f>'Slalom poř.'!J37</f>
        <v>Štěpán Petráš</v>
      </c>
      <c r="E35" s="70" t="str">
        <f>'Slalom poř.'!K37</f>
        <v>Zdeba</v>
      </c>
      <c r="F35" s="77" t="str">
        <f>'Slalom poř.'!L37</f>
        <v>Škoda 120LS</v>
      </c>
      <c r="G35" s="78">
        <f>'Slalom poř.'!B37</f>
        <v>19.35</v>
      </c>
      <c r="H35" s="79">
        <f>'Slalom poř.'!C37</f>
        <v>0</v>
      </c>
      <c r="I35" s="78">
        <f>'Slalom poř.'!F37</f>
        <v>0</v>
      </c>
      <c r="J35" s="80">
        <f>'Slalom poř.'!G37</f>
        <v>0</v>
      </c>
      <c r="K35" s="27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</row>
    <row r="36" ht="18.0" customHeight="1">
      <c r="A36" s="76">
        <f>'Slalom poř.'!P38</f>
        <v>20.44</v>
      </c>
      <c r="B36" s="68">
        <f>'Slalom poř.'!A38</f>
        <v>37</v>
      </c>
      <c r="C36" s="68" t="str">
        <f>'Slalom poř.'!M38</f>
        <v>A2</v>
      </c>
      <c r="D36" s="70" t="str">
        <f>'Slalom poř.'!J38</f>
        <v>Ladislav Štěpán</v>
      </c>
      <c r="E36" s="70" t="str">
        <f>'Slalom poř.'!K38</f>
        <v>Láďa k</v>
      </c>
      <c r="F36" s="77" t="str">
        <f>'Slalom poř.'!L38</f>
        <v>Škoda 105 prcek</v>
      </c>
      <c r="G36" s="78">
        <f>'Slalom poř.'!B38</f>
        <v>20.44</v>
      </c>
      <c r="H36" s="79" t="str">
        <f>'Slalom poř.'!C38</f>
        <v/>
      </c>
      <c r="I36" s="78" t="str">
        <f>'Slalom poř.'!F38</f>
        <v/>
      </c>
      <c r="J36" s="80" t="str">
        <f>'Slalom poř.'!G38</f>
        <v/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ht="18.0" customHeight="1">
      <c r="A37" s="76">
        <f>'Slalom poř.'!P39</f>
        <v>29.07</v>
      </c>
      <c r="B37" s="68">
        <f>'Slalom poř.'!A39</f>
        <v>33</v>
      </c>
      <c r="C37" s="68" t="str">
        <f>'Slalom poř.'!M39</f>
        <v>A2</v>
      </c>
      <c r="D37" s="70" t="str">
        <f>'Slalom poř.'!J39</f>
        <v>Tomáš Jurášek</v>
      </c>
      <c r="E37" s="70" t="str">
        <f>'Slalom poř.'!K39</f>
        <v>Alfred 63</v>
      </c>
      <c r="F37" s="77" t="str">
        <f>'Slalom poř.'!L39</f>
        <v>Škoda 110LS</v>
      </c>
      <c r="G37" s="78">
        <f>'Slalom poř.'!B39</f>
        <v>29.07</v>
      </c>
      <c r="H37" s="79">
        <f>'Slalom poř.'!C39</f>
        <v>0</v>
      </c>
      <c r="I37" s="78">
        <f>'Slalom poř.'!F39</f>
        <v>0</v>
      </c>
      <c r="J37" s="80">
        <f>'Slalom poř.'!G39</f>
        <v>0</v>
      </c>
      <c r="K37" s="27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ht="18.0" customHeight="1">
      <c r="A38" s="76">
        <f>'Slalom poř.'!P40</f>
        <v>18.48</v>
      </c>
      <c r="B38" s="68">
        <f>'Slalom poř.'!A40</f>
        <v>27</v>
      </c>
      <c r="C38" s="68" t="str">
        <f>'Slalom poř.'!M40</f>
        <v>B1</v>
      </c>
      <c r="D38" s="70" t="str">
        <f>'Slalom poř.'!J40</f>
        <v>Ondřej Skála</v>
      </c>
      <c r="E38" s="70" t="str">
        <f>'Slalom poř.'!K40</f>
        <v>Skili</v>
      </c>
      <c r="F38" s="77" t="str">
        <f>'Slalom poř.'!L40</f>
        <v>Felicia Pickup z mechu a kapradí 50kw</v>
      </c>
      <c r="G38" s="78">
        <f>'Slalom poř.'!B40</f>
        <v>16.48</v>
      </c>
      <c r="H38" s="79">
        <f>'Slalom poř.'!C40</f>
        <v>1</v>
      </c>
      <c r="I38" s="78">
        <f>'Slalom poř.'!F40</f>
        <v>0</v>
      </c>
      <c r="J38" s="80">
        <f>'Slalom poř.'!G40</f>
        <v>0</v>
      </c>
      <c r="K38" s="27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ht="18.0" customHeight="1">
      <c r="A39" s="76">
        <f>'Slalom poř.'!P41</f>
        <v>18.8</v>
      </c>
      <c r="B39" s="68">
        <f>'Slalom poř.'!A41</f>
        <v>56</v>
      </c>
      <c r="C39" s="68" t="str">
        <f>'Slalom poř.'!M41</f>
        <v>B1</v>
      </c>
      <c r="D39" s="70" t="str">
        <f>'Slalom poř.'!J41</f>
        <v>Svatopluk Beránek</v>
      </c>
      <c r="E39" s="70" t="str">
        <f>'Slalom poř.'!K41</f>
        <v>Tula</v>
      </c>
      <c r="F39" s="77" t="str">
        <f>'Slalom poř.'!L41</f>
        <v>Fabia 1</v>
      </c>
      <c r="G39" s="78">
        <f>'Slalom poř.'!B41</f>
        <v>18.8</v>
      </c>
      <c r="H39" s="79">
        <f>'Slalom poř.'!C41</f>
        <v>0</v>
      </c>
      <c r="I39" s="78">
        <f>'Slalom poř.'!F41</f>
        <v>0</v>
      </c>
      <c r="J39" s="80">
        <f>'Slalom poř.'!G41</f>
        <v>0</v>
      </c>
      <c r="K39" s="27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ht="18.0" customHeight="1">
      <c r="A40" s="76">
        <f>'Slalom poř.'!P42</f>
        <v>19.65</v>
      </c>
      <c r="B40" s="68">
        <f>'Slalom poř.'!A42</f>
        <v>93</v>
      </c>
      <c r="C40" s="68" t="str">
        <f>'Slalom poř.'!M42</f>
        <v>B1</v>
      </c>
      <c r="D40" s="70" t="str">
        <f>'Slalom poř.'!J42</f>
        <v>václav vašák</v>
      </c>
      <c r="E40" s="70" t="str">
        <f>'Slalom poř.'!K42</f>
        <v>véna 136</v>
      </c>
      <c r="F40" s="77" t="str">
        <f>'Slalom poř.'!L42</f>
        <v>fabia junior</v>
      </c>
      <c r="G40" s="78">
        <f>'Slalom poř.'!B42</f>
        <v>19.65</v>
      </c>
      <c r="H40" s="79">
        <f>'Slalom poř.'!C42</f>
        <v>0</v>
      </c>
      <c r="I40" s="78">
        <f>'Slalom poř.'!F42</f>
        <v>0</v>
      </c>
      <c r="J40" s="80">
        <f>'Slalom poř.'!G42</f>
        <v>0</v>
      </c>
      <c r="K40" s="27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ht="18.0" customHeight="1">
      <c r="A41" s="76">
        <f>'Slalom poř.'!P43</f>
        <v>19.84</v>
      </c>
      <c r="B41" s="68">
        <f>'Slalom poř.'!A43</f>
        <v>195</v>
      </c>
      <c r="C41" s="68" t="str">
        <f>'Slalom poř.'!M43</f>
        <v>B1</v>
      </c>
      <c r="D41" s="70" t="str">
        <f>'Slalom poř.'!J43</f>
        <v>Barák Ondřej</v>
      </c>
      <c r="E41" s="70" t="str">
        <f>'Slalom poř.'!K43</f>
        <v>Agyblack</v>
      </c>
      <c r="F41" s="77" t="str">
        <f>'Slalom poř.'!L43</f>
        <v>Škoda favorit</v>
      </c>
      <c r="G41" s="78">
        <f>'Slalom poř.'!B43</f>
        <v>19.84</v>
      </c>
      <c r="H41" s="79">
        <f>'Slalom poř.'!C43</f>
        <v>0</v>
      </c>
      <c r="I41" s="78">
        <f>'Slalom poř.'!F43</f>
        <v>0</v>
      </c>
      <c r="J41" s="80">
        <f>'Slalom poř.'!G43</f>
        <v>0</v>
      </c>
      <c r="K41" s="27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</row>
    <row r="42" ht="18.0" customHeight="1">
      <c r="A42" s="76">
        <f>'Slalom poř.'!P44</f>
        <v>20.13</v>
      </c>
      <c r="B42" s="68">
        <f>'Slalom poř.'!A44</f>
        <v>127</v>
      </c>
      <c r="C42" s="68" t="str">
        <f>'Slalom poř.'!M44</f>
        <v>B1</v>
      </c>
      <c r="D42" s="70" t="str">
        <f>'Slalom poř.'!J44</f>
        <v>Jan Randa</v>
      </c>
      <c r="E42" s="70" t="str">
        <f>'Slalom poř.'!K44</f>
        <v>Johny</v>
      </c>
      <c r="F42" s="77" t="str">
        <f>'Slalom poř.'!L44</f>
        <v>Škoda Felicia</v>
      </c>
      <c r="G42" s="78">
        <f>'Slalom poř.'!B44</f>
        <v>20.13</v>
      </c>
      <c r="H42" s="79">
        <f>'Slalom poř.'!C44</f>
        <v>0</v>
      </c>
      <c r="I42" s="78">
        <f>'Slalom poř.'!F44</f>
        <v>0</v>
      </c>
      <c r="J42" s="80">
        <f>'Slalom poř.'!G44</f>
        <v>0</v>
      </c>
      <c r="K42" s="27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</row>
    <row r="43" ht="18.0" customHeight="1">
      <c r="A43" s="76">
        <f>'Slalom poř.'!P45</f>
        <v>20.24</v>
      </c>
      <c r="B43" s="68">
        <f>'Slalom poř.'!A45</f>
        <v>191</v>
      </c>
      <c r="C43" s="68" t="str">
        <f>'Slalom poř.'!M45</f>
        <v>B1</v>
      </c>
      <c r="D43" s="70" t="str">
        <f>'Slalom poř.'!J45</f>
        <v>Ladislav Adamek</v>
      </c>
      <c r="E43" s="70" t="str">
        <f>'Slalom poř.'!K45</f>
        <v>Croco</v>
      </c>
      <c r="F43" s="77" t="str">
        <f>'Slalom poř.'!L45</f>
        <v>Škoda Felicia</v>
      </c>
      <c r="G43" s="78">
        <f>'Slalom poř.'!B45</f>
        <v>20.24</v>
      </c>
      <c r="H43" s="79">
        <f>'Slalom poř.'!C45</f>
        <v>0</v>
      </c>
      <c r="I43" s="78">
        <f>'Slalom poř.'!F45</f>
        <v>0</v>
      </c>
      <c r="J43" s="80">
        <f>'Slalom poř.'!G45</f>
        <v>0</v>
      </c>
      <c r="K43" s="27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</row>
    <row r="44" ht="18.0" customHeight="1">
      <c r="A44" s="76">
        <f>'Slalom poř.'!P46</f>
        <v>21.12</v>
      </c>
      <c r="B44" s="68" t="str">
        <f>'Slalom poř.'!A46</f>
        <v>p3</v>
      </c>
      <c r="C44" s="68" t="str">
        <f>'Slalom poř.'!M46</f>
        <v>B1</v>
      </c>
      <c r="D44" s="70" t="str">
        <f>'Slalom poř.'!J46</f>
        <v>Tomáš Kovařík</v>
      </c>
      <c r="E44" s="70" t="str">
        <f>'Slalom poř.'!K46</f>
        <v>Beyk</v>
      </c>
      <c r="F44" s="77" t="str">
        <f>'Slalom poř.'!L46</f>
        <v>Škoda Octavia</v>
      </c>
      <c r="G44" s="78">
        <f>'Slalom poř.'!B46</f>
        <v>21.12</v>
      </c>
      <c r="H44" s="79">
        <f>'Slalom poř.'!C46</f>
        <v>0</v>
      </c>
      <c r="I44" s="78">
        <f>'Slalom poř.'!F46</f>
        <v>0</v>
      </c>
      <c r="J44" s="80">
        <f>'Slalom poř.'!G46</f>
        <v>0</v>
      </c>
      <c r="K44" s="27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</row>
    <row r="45" ht="18.0" customHeight="1">
      <c r="A45" s="76">
        <f>'Slalom poř.'!P47</f>
        <v>21.47</v>
      </c>
      <c r="B45" s="68">
        <f>'Slalom poř.'!A47</f>
        <v>100</v>
      </c>
      <c r="C45" s="68" t="str">
        <f>'Slalom poř.'!M47</f>
        <v>B1</v>
      </c>
      <c r="D45" s="70" t="str">
        <f>'Slalom poř.'!J47</f>
        <v>Ondřej Krejčí</v>
      </c>
      <c r="E45" s="70" t="str">
        <f>'Slalom poř.'!K47</f>
        <v>Barbie a Ken</v>
      </c>
      <c r="F45" s="77" t="str">
        <f>'Slalom poř.'!L47</f>
        <v>Škoda Octavia 2.0 MPi</v>
      </c>
      <c r="G45" s="78">
        <f>'Slalom poř.'!B47</f>
        <v>21.47</v>
      </c>
      <c r="H45" s="79">
        <f>'Slalom poř.'!C47</f>
        <v>0</v>
      </c>
      <c r="I45" s="78">
        <f>'Slalom poř.'!F47</f>
        <v>0</v>
      </c>
      <c r="J45" s="80">
        <f>'Slalom poř.'!G47</f>
        <v>0</v>
      </c>
      <c r="K45" s="27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</row>
    <row r="46" ht="18.0" customHeight="1">
      <c r="A46" s="76">
        <f>'Slalom poř.'!P48</f>
        <v>21.62</v>
      </c>
      <c r="B46" s="68">
        <f>'Slalom poř.'!A48</f>
        <v>9</v>
      </c>
      <c r="C46" s="68" t="str">
        <f>'Slalom poř.'!M48</f>
        <v>B1</v>
      </c>
      <c r="D46" s="70" t="str">
        <f>'Slalom poř.'!J48</f>
        <v>Marek Hasík</v>
      </c>
      <c r="E46" s="70" t="str">
        <f>'Slalom poř.'!K48</f>
        <v>Mára</v>
      </c>
      <c r="F46" s="77" t="str">
        <f>'Slalom poř.'!L48</f>
        <v>Škoda Felicia combi</v>
      </c>
      <c r="G46" s="78">
        <f>'Slalom poř.'!B48</f>
        <v>21.62</v>
      </c>
      <c r="H46" s="79">
        <f>'Slalom poř.'!C48</f>
        <v>0</v>
      </c>
      <c r="I46" s="78">
        <f>'Slalom poř.'!F48</f>
        <v>0</v>
      </c>
      <c r="J46" s="80">
        <f>'Slalom poř.'!G48</f>
        <v>0</v>
      </c>
      <c r="K46" s="27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</row>
    <row r="47" ht="18.0" customHeight="1">
      <c r="A47" s="76">
        <f>'Slalom poř.'!P49</f>
        <v>21.62</v>
      </c>
      <c r="B47" s="68">
        <f>'Slalom poř.'!A49</f>
        <v>65</v>
      </c>
      <c r="C47" s="68" t="str">
        <f>'Slalom poř.'!M49</f>
        <v>B1</v>
      </c>
      <c r="D47" s="70" t="str">
        <f>'Slalom poř.'!J49</f>
        <v>Jakub Šmejkal</v>
      </c>
      <c r="E47" s="70" t="str">
        <f>'Slalom poř.'!K49</f>
        <v>Takže Evžen</v>
      </c>
      <c r="F47" s="77" t="str">
        <f>'Slalom poř.'!L49</f>
        <v>Škoda Felicia combi</v>
      </c>
      <c r="G47" s="78">
        <f>'Slalom poř.'!B49</f>
        <v>21.62</v>
      </c>
      <c r="H47" s="79">
        <f>'Slalom poř.'!C49</f>
        <v>0</v>
      </c>
      <c r="I47" s="78">
        <f>'Slalom poř.'!F49</f>
        <v>0</v>
      </c>
      <c r="J47" s="80">
        <f>'Slalom poř.'!G49</f>
        <v>0</v>
      </c>
      <c r="K47" s="27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</row>
    <row r="48" ht="18.0" customHeight="1">
      <c r="A48" s="76">
        <f>'Slalom poř.'!P50</f>
        <v>21.91</v>
      </c>
      <c r="B48" s="68">
        <f>'Slalom poř.'!A50</f>
        <v>123</v>
      </c>
      <c r="C48" s="68" t="str">
        <f>'Slalom poř.'!M50</f>
        <v>B1</v>
      </c>
      <c r="D48" s="70" t="str">
        <f>'Slalom poř.'!J50</f>
        <v>Tomáš Oškrdal</v>
      </c>
      <c r="E48" s="70" t="str">
        <f>'Slalom poř.'!K50</f>
        <v>nééé</v>
      </c>
      <c r="F48" s="77" t="str">
        <f>'Slalom poř.'!L50</f>
        <v>Felicia</v>
      </c>
      <c r="G48" s="78">
        <f>'Slalom poř.'!B50</f>
        <v>21.91</v>
      </c>
      <c r="H48" s="79">
        <f>'Slalom poř.'!C50</f>
        <v>0</v>
      </c>
      <c r="I48" s="78">
        <f>'Slalom poř.'!F50</f>
        <v>0</v>
      </c>
      <c r="J48" s="80">
        <f>'Slalom poř.'!G50</f>
        <v>0</v>
      </c>
      <c r="K48" s="27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</row>
    <row r="49" ht="18.0" customHeight="1">
      <c r="A49" s="76">
        <f>'Slalom poř.'!P51</f>
        <v>22.07</v>
      </c>
      <c r="B49" s="68">
        <f>'Slalom poř.'!A51</f>
        <v>181</v>
      </c>
      <c r="C49" s="68" t="str">
        <f>'Slalom poř.'!M51</f>
        <v>B1</v>
      </c>
      <c r="D49" s="70" t="str">
        <f>'Slalom poř.'!J51</f>
        <v>Pavel Vařeka</v>
      </c>
      <c r="E49" s="70" t="str">
        <f>'Slalom poř.'!K51</f>
        <v>Felis</v>
      </c>
      <c r="F49" s="77" t="str">
        <f>'Slalom poř.'!L51</f>
        <v>Škoda Felicia GLXi</v>
      </c>
      <c r="G49" s="78">
        <f>'Slalom poř.'!B51</f>
        <v>22.07</v>
      </c>
      <c r="H49" s="79">
        <f>'Slalom poř.'!C51</f>
        <v>0</v>
      </c>
      <c r="I49" s="78">
        <f>'Slalom poř.'!F51</f>
        <v>0</v>
      </c>
      <c r="J49" s="80">
        <f>'Slalom poř.'!G51</f>
        <v>0</v>
      </c>
      <c r="K49" s="27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</row>
    <row r="50" ht="18.0" customHeight="1">
      <c r="A50" s="76">
        <f>'Slalom poř.'!P52</f>
        <v>22.46</v>
      </c>
      <c r="B50" s="68">
        <f>'Slalom poř.'!A52</f>
        <v>205</v>
      </c>
      <c r="C50" s="68" t="str">
        <f>'Slalom poř.'!M52</f>
        <v>B1</v>
      </c>
      <c r="D50" s="70" t="str">
        <f>'Slalom poř.'!J52</f>
        <v>Michal Barák</v>
      </c>
      <c r="E50" s="70" t="str">
        <f>'Slalom poř.'!K52</f>
        <v>barin</v>
      </c>
      <c r="F50" s="77" t="str">
        <f>'Slalom poř.'!L52</f>
        <v>Škoda Favorit</v>
      </c>
      <c r="G50" s="78">
        <f>'Slalom poř.'!B52</f>
        <v>22.46</v>
      </c>
      <c r="H50" s="79">
        <f>'Slalom poř.'!C52</f>
        <v>0</v>
      </c>
      <c r="I50" s="78">
        <f>'Slalom poř.'!F52</f>
        <v>0</v>
      </c>
      <c r="J50" s="80">
        <f>'Slalom poř.'!G52</f>
        <v>0</v>
      </c>
      <c r="K50" s="27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</row>
    <row r="51" ht="18.0" customHeight="1">
      <c r="A51" s="76">
        <f>'Slalom poř.'!P53</f>
        <v>22.75</v>
      </c>
      <c r="B51" s="68">
        <f>'Slalom poř.'!A53</f>
        <v>7</v>
      </c>
      <c r="C51" s="68" t="str">
        <f>'Slalom poř.'!M53</f>
        <v>B1</v>
      </c>
      <c r="D51" s="70" t="str">
        <f>'Slalom poř.'!J53</f>
        <v>Monika Růžičková</v>
      </c>
      <c r="E51" s="70" t="str">
        <f>'Slalom poř.'!K53</f>
        <v>Brauno</v>
      </c>
      <c r="F51" s="77" t="str">
        <f>'Slalom poř.'!L53</f>
        <v>Škoda Felicia</v>
      </c>
      <c r="G51" s="78">
        <f>'Slalom poř.'!B53</f>
        <v>22.75</v>
      </c>
      <c r="H51" s="79">
        <f>'Slalom poř.'!C53</f>
        <v>0</v>
      </c>
      <c r="I51" s="78">
        <f>'Slalom poř.'!F53</f>
        <v>0</v>
      </c>
      <c r="J51" s="80">
        <f>'Slalom poř.'!G53</f>
        <v>0</v>
      </c>
      <c r="K51" s="27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</row>
    <row r="52" ht="18.0" customHeight="1">
      <c r="A52" s="76">
        <f>'Slalom poř.'!P54</f>
        <v>22.84</v>
      </c>
      <c r="B52" s="68">
        <f>'Slalom poř.'!A54</f>
        <v>194</v>
      </c>
      <c r="C52" s="68" t="str">
        <f>'Slalom poř.'!M54</f>
        <v>B1</v>
      </c>
      <c r="D52" s="70" t="str">
        <f>'Slalom poř.'!J54</f>
        <v>Michal Bednář</v>
      </c>
      <c r="E52" s="70" t="str">
        <f>'Slalom poř.'!K54</f>
        <v>dna69</v>
      </c>
      <c r="F52" s="77" t="str">
        <f>'Slalom poř.'!L54</f>
        <v>785.135</v>
      </c>
      <c r="G52" s="78">
        <f>'Slalom poř.'!B54</f>
        <v>20.84</v>
      </c>
      <c r="H52" s="79">
        <f>'Slalom poř.'!C54</f>
        <v>1</v>
      </c>
      <c r="I52" s="78">
        <f>'Slalom poř.'!F54</f>
        <v>0</v>
      </c>
      <c r="J52" s="80">
        <f>'Slalom poř.'!G54</f>
        <v>0</v>
      </c>
      <c r="K52" s="27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</row>
    <row r="53" ht="18.0" customHeight="1">
      <c r="A53" s="76">
        <f>'Slalom poř.'!P55</f>
        <v>23.03</v>
      </c>
      <c r="B53" s="68">
        <f>'Slalom poř.'!A55</f>
        <v>150</v>
      </c>
      <c r="C53" s="68" t="str">
        <f>'Slalom poř.'!M55</f>
        <v>B1</v>
      </c>
      <c r="D53" s="70" t="str">
        <f>'Slalom poř.'!J55</f>
        <v>matěj petráŇ</v>
      </c>
      <c r="E53" s="70" t="str">
        <f>'Slalom poř.'!K55</f>
        <v>petráň</v>
      </c>
      <c r="F53" s="77" t="str">
        <f>'Slalom poř.'!L55</f>
        <v>fav</v>
      </c>
      <c r="G53" s="78">
        <f>'Slalom poř.'!B55</f>
        <v>23.03</v>
      </c>
      <c r="H53" s="79">
        <f>'Slalom poř.'!C55</f>
        <v>0</v>
      </c>
      <c r="I53" s="78">
        <f>'Slalom poř.'!F55</f>
        <v>0</v>
      </c>
      <c r="J53" s="80">
        <f>'Slalom poř.'!G55</f>
        <v>0</v>
      </c>
      <c r="K53" s="27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</row>
    <row r="54" ht="18.0" customHeight="1">
      <c r="A54" s="76">
        <f>'Slalom poř.'!P56</f>
        <v>23.06</v>
      </c>
      <c r="B54" s="68">
        <f>'Slalom poř.'!A56</f>
        <v>204</v>
      </c>
      <c r="C54" s="68" t="str">
        <f>'Slalom poř.'!M56</f>
        <v>B1</v>
      </c>
      <c r="D54" s="70" t="str">
        <f>'Slalom poř.'!J56</f>
        <v>Karel Belza</v>
      </c>
      <c r="E54" s="70" t="str">
        <f>'Slalom poř.'!K56</f>
        <v>Karlos</v>
      </c>
      <c r="F54" s="77" t="str">
        <f>'Slalom poř.'!L56</f>
        <v>Skoda favorit edice prima</v>
      </c>
      <c r="G54" s="78">
        <f>'Slalom poř.'!B56</f>
        <v>23.06</v>
      </c>
      <c r="H54" s="79">
        <f>'Slalom poř.'!C56</f>
        <v>0</v>
      </c>
      <c r="I54" s="78">
        <f>'Slalom poř.'!F56</f>
        <v>0</v>
      </c>
      <c r="J54" s="80">
        <f>'Slalom poř.'!G56</f>
        <v>0</v>
      </c>
      <c r="K54" s="27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</row>
    <row r="55" ht="18.0" customHeight="1">
      <c r="A55" s="76">
        <f>'Slalom poř.'!P57</f>
        <v>23.11</v>
      </c>
      <c r="B55" s="68">
        <f>'Slalom poř.'!A57</f>
        <v>117</v>
      </c>
      <c r="C55" s="68" t="str">
        <f>'Slalom poř.'!M57</f>
        <v>B1</v>
      </c>
      <c r="D55" s="70" t="str">
        <f>'Slalom poř.'!J57</f>
        <v>Jan Vaněk</v>
      </c>
      <c r="E55" s="70" t="str">
        <f>'Slalom poř.'!K57</f>
        <v>johnny</v>
      </c>
      <c r="F55" s="77" t="str">
        <f>'Slalom poř.'!L57</f>
        <v>Škoda Fabia 2.0MPI</v>
      </c>
      <c r="G55" s="78">
        <f>'Slalom poř.'!B57</f>
        <v>21.11</v>
      </c>
      <c r="H55" s="79">
        <f>'Slalom poř.'!C57</f>
        <v>1</v>
      </c>
      <c r="I55" s="78">
        <f>'Slalom poř.'!F57</f>
        <v>0</v>
      </c>
      <c r="J55" s="80">
        <f>'Slalom poř.'!G57</f>
        <v>0</v>
      </c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ht="18.0" customHeight="1">
      <c r="A56" s="76">
        <f>'Slalom poř.'!P58</f>
        <v>23.49</v>
      </c>
      <c r="B56" s="68">
        <f>'Slalom poř.'!A58</f>
        <v>78</v>
      </c>
      <c r="C56" s="68" t="str">
        <f>'Slalom poř.'!M58</f>
        <v>B1</v>
      </c>
      <c r="D56" s="70" t="str">
        <f>'Slalom poř.'!J58</f>
        <v>Lukáš Pernica</v>
      </c>
      <c r="E56" s="70" t="str">
        <f>'Slalom poř.'!K58</f>
        <v>lukáš</v>
      </c>
      <c r="F56" s="77" t="str">
        <f>'Slalom poř.'!L58</f>
        <v>Škoda Forman</v>
      </c>
      <c r="G56" s="78">
        <f>'Slalom poř.'!B58</f>
        <v>23.49</v>
      </c>
      <c r="H56" s="79">
        <f>'Slalom poř.'!C58</f>
        <v>0</v>
      </c>
      <c r="I56" s="78">
        <f>'Slalom poř.'!F58</f>
        <v>0</v>
      </c>
      <c r="J56" s="80">
        <f>'Slalom poř.'!G58</f>
        <v>0</v>
      </c>
      <c r="K56" s="27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</row>
    <row r="57" ht="18.0" customHeight="1">
      <c r="A57" s="76">
        <f>'Slalom poř.'!P59</f>
        <v>23.82</v>
      </c>
      <c r="B57" s="68">
        <f>'Slalom poř.'!A59</f>
        <v>221</v>
      </c>
      <c r="C57" s="68" t="str">
        <f>'Slalom poř.'!M59</f>
        <v>B1</v>
      </c>
      <c r="D57" s="70" t="str">
        <f>'Slalom poř.'!J59</f>
        <v>Pavel Parma</v>
      </c>
      <c r="E57" s="70" t="str">
        <f>'Slalom poř.'!K59</f>
        <v>Škodamen</v>
      </c>
      <c r="F57" s="77" t="str">
        <f>'Slalom poř.'!L59</f>
        <v>Škoda Octavia</v>
      </c>
      <c r="G57" s="78">
        <f>'Slalom poř.'!B59</f>
        <v>23.82</v>
      </c>
      <c r="H57" s="79">
        <f>'Slalom poř.'!C59</f>
        <v>0</v>
      </c>
      <c r="I57" s="78">
        <f>'Slalom poř.'!F59</f>
        <v>0</v>
      </c>
      <c r="J57" s="80">
        <f>'Slalom poř.'!G59</f>
        <v>0</v>
      </c>
      <c r="K57" s="27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</row>
    <row r="58" ht="18.0" customHeight="1">
      <c r="A58" s="76">
        <f>'Slalom poř.'!P60</f>
        <v>23.92</v>
      </c>
      <c r="B58" s="68">
        <f>'Slalom poř.'!A60</f>
        <v>48</v>
      </c>
      <c r="C58" s="68" t="str">
        <f>'Slalom poř.'!M60</f>
        <v>B1</v>
      </c>
      <c r="D58" s="70" t="str">
        <f>'Slalom poř.'!J60</f>
        <v>Václav Netolický</v>
      </c>
      <c r="E58" s="70" t="str">
        <f>'Slalom poř.'!K60</f>
        <v>Wenca</v>
      </c>
      <c r="F58" s="77" t="str">
        <f>'Slalom poř.'!L60</f>
        <v>Škoda Felicia</v>
      </c>
      <c r="G58" s="78">
        <f>'Slalom poř.'!B60</f>
        <v>23.92</v>
      </c>
      <c r="H58" s="79">
        <f>'Slalom poř.'!C60</f>
        <v>0</v>
      </c>
      <c r="I58" s="78">
        <f>'Slalom poř.'!F60</f>
        <v>0</v>
      </c>
      <c r="J58" s="80">
        <f>'Slalom poř.'!G60</f>
        <v>0</v>
      </c>
      <c r="K58" s="27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</row>
    <row r="59" ht="18.0" customHeight="1">
      <c r="A59" s="76">
        <f>'Slalom poř.'!P61</f>
        <v>24.08</v>
      </c>
      <c r="B59" s="68">
        <f>'Slalom poř.'!A61</f>
        <v>12</v>
      </c>
      <c r="C59" s="68" t="str">
        <f>'Slalom poř.'!M61</f>
        <v>B1</v>
      </c>
      <c r="D59" s="70" t="str">
        <f>'Slalom poř.'!J61</f>
        <v>Kamil Volt</v>
      </c>
      <c r="E59" s="70" t="str">
        <f>'Slalom poř.'!K61</f>
        <v>Ampér</v>
      </c>
      <c r="F59" s="77" t="str">
        <f>'Slalom poř.'!L61</f>
        <v>Škoda favorit</v>
      </c>
      <c r="G59" s="78">
        <f>'Slalom poř.'!B61</f>
        <v>24.08</v>
      </c>
      <c r="H59" s="79">
        <f>'Slalom poř.'!C61</f>
        <v>0</v>
      </c>
      <c r="I59" s="78">
        <f>'Slalom poř.'!F61</f>
        <v>0</v>
      </c>
      <c r="J59" s="80">
        <f>'Slalom poř.'!G61</f>
        <v>0</v>
      </c>
      <c r="K59" s="27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</row>
    <row r="60" ht="18.0" customHeight="1">
      <c r="A60" s="76">
        <f>'Slalom poř.'!P62</f>
        <v>24.55</v>
      </c>
      <c r="B60" s="68">
        <f>'Slalom poř.'!A62</f>
        <v>210</v>
      </c>
      <c r="C60" s="68" t="str">
        <f>'Slalom poř.'!M62</f>
        <v>B1</v>
      </c>
      <c r="D60" s="70" t="str">
        <f>'Slalom poř.'!J62</f>
        <v>Sabina Řízková</v>
      </c>
      <c r="E60" s="70" t="str">
        <f>'Slalom poř.'!K62</f>
        <v>Sabča</v>
      </c>
      <c r="F60" s="77" t="str">
        <f>'Slalom poř.'!L62</f>
        <v>Škoda Felicia</v>
      </c>
      <c r="G60" s="78">
        <f>'Slalom poř.'!B62</f>
        <v>24.55</v>
      </c>
      <c r="H60" s="79">
        <f>'Slalom poř.'!C62</f>
        <v>0</v>
      </c>
      <c r="I60" s="78">
        <f>'Slalom poř.'!F62</f>
        <v>0</v>
      </c>
      <c r="J60" s="80">
        <f>'Slalom poř.'!G62</f>
        <v>0</v>
      </c>
      <c r="K60" s="27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ht="18.0" customHeight="1">
      <c r="A61" s="76">
        <f>'Slalom poř.'!P63</f>
        <v>24.56</v>
      </c>
      <c r="B61" s="68">
        <f>'Slalom poř.'!A63</f>
        <v>98</v>
      </c>
      <c r="C61" s="68" t="str">
        <f>'Slalom poř.'!M63</f>
        <v>B1</v>
      </c>
      <c r="D61" s="70" t="str">
        <f>'Slalom poř.'!J63</f>
        <v>Radek Pour</v>
      </c>
      <c r="E61" s="70" t="str">
        <f>'Slalom poř.'!K63</f>
        <v>Kalvera</v>
      </c>
      <c r="F61" s="77" t="str">
        <f>'Slalom poř.'!L63</f>
        <v>Favorit 135L</v>
      </c>
      <c r="G61" s="78">
        <f>'Slalom poř.'!B63</f>
        <v>24.56</v>
      </c>
      <c r="H61" s="79">
        <f>'Slalom poř.'!C63</f>
        <v>0</v>
      </c>
      <c r="I61" s="78">
        <f>'Slalom poř.'!F63</f>
        <v>0</v>
      </c>
      <c r="J61" s="80">
        <f>'Slalom poř.'!G63</f>
        <v>0</v>
      </c>
      <c r="K61" s="27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ht="18.0" customHeight="1">
      <c r="A62" s="76">
        <f>'Slalom poř.'!P64</f>
        <v>25.91</v>
      </c>
      <c r="B62" s="68">
        <f>'Slalom poř.'!A64</f>
        <v>185</v>
      </c>
      <c r="C62" s="68" t="str">
        <f>'Slalom poř.'!M64</f>
        <v>B1</v>
      </c>
      <c r="D62" s="70" t="str">
        <f>'Slalom poř.'!J64</f>
        <v>Tibor Pastor</v>
      </c>
      <c r="E62" s="70" t="str">
        <f>'Slalom poř.'!K64</f>
        <v>fanouš</v>
      </c>
      <c r="F62" s="77" t="str">
        <f>'Slalom poř.'!L64</f>
        <v>favorit</v>
      </c>
      <c r="G62" s="78">
        <f>'Slalom poř.'!B64</f>
        <v>25.91</v>
      </c>
      <c r="H62" s="79">
        <f>'Slalom poř.'!C64</f>
        <v>0</v>
      </c>
      <c r="I62" s="78">
        <f>'Slalom poř.'!F64</f>
        <v>0</v>
      </c>
      <c r="J62" s="80">
        <f>'Slalom poř.'!G64</f>
        <v>0</v>
      </c>
      <c r="K62" s="27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ht="18.0" customHeight="1">
      <c r="A63" s="76">
        <f>'Slalom poř.'!P65</f>
        <v>25.91</v>
      </c>
      <c r="B63" s="68">
        <f>'Slalom poř.'!A65</f>
        <v>117</v>
      </c>
      <c r="C63" s="68" t="str">
        <f>'Slalom poř.'!M65</f>
        <v>B1</v>
      </c>
      <c r="D63" s="70" t="str">
        <f>'Slalom poř.'!J65</f>
        <v>Jan Vaněk</v>
      </c>
      <c r="E63" s="70" t="str">
        <f>'Slalom poř.'!K65</f>
        <v>johnny</v>
      </c>
      <c r="F63" s="77" t="str">
        <f>'Slalom poř.'!L65</f>
        <v>Škoda Fabia 2.0MPI</v>
      </c>
      <c r="G63" s="78">
        <f>'Slalom poř.'!B65</f>
        <v>25.91</v>
      </c>
      <c r="H63" s="79">
        <f>'Slalom poř.'!C65</f>
        <v>0</v>
      </c>
      <c r="I63" s="78">
        <f>'Slalom poř.'!F65</f>
        <v>0</v>
      </c>
      <c r="J63" s="80">
        <f>'Slalom poř.'!G65</f>
        <v>0</v>
      </c>
      <c r="K63" s="27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ht="18.0" customHeight="1">
      <c r="A64" s="76">
        <f>'Slalom poř.'!P66</f>
        <v>26.49</v>
      </c>
      <c r="B64" s="68">
        <f>'Slalom poř.'!A66</f>
        <v>66</v>
      </c>
      <c r="C64" s="68" t="str">
        <f>'Slalom poř.'!M66</f>
        <v>B1</v>
      </c>
      <c r="D64" s="70" t="str">
        <f>'Slalom poř.'!J66</f>
        <v>Richard Agulár</v>
      </c>
      <c r="E64" s="70" t="str">
        <f>'Slalom poř.'!K66</f>
        <v>Yak</v>
      </c>
      <c r="F64" s="77" t="str">
        <f>'Slalom poř.'!L66</f>
        <v>Škoda Felicia</v>
      </c>
      <c r="G64" s="78">
        <f>'Slalom poř.'!B66</f>
        <v>26.49</v>
      </c>
      <c r="H64" s="79">
        <f>'Slalom poř.'!C66</f>
        <v>0</v>
      </c>
      <c r="I64" s="78">
        <f>'Slalom poř.'!F66</f>
        <v>0</v>
      </c>
      <c r="J64" s="80">
        <f>'Slalom poř.'!G66</f>
        <v>0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ht="18.0" customHeight="1">
      <c r="A65" s="76">
        <f>'Slalom poř.'!P67</f>
        <v>27.46</v>
      </c>
      <c r="B65" s="68">
        <f>'Slalom poř.'!A67</f>
        <v>67</v>
      </c>
      <c r="C65" s="68" t="str">
        <f>'Slalom poř.'!M67</f>
        <v>B1</v>
      </c>
      <c r="D65" s="70" t="str">
        <f>'Slalom poř.'!J67</f>
        <v>Josef Medal</v>
      </c>
      <c r="E65" s="70" t="str">
        <f>'Slalom poř.'!K67</f>
        <v>asi mysterka</v>
      </c>
      <c r="F65" s="77" t="str">
        <f>'Slalom poř.'!L67</f>
        <v>Škoda Felicia LXI - mystery</v>
      </c>
      <c r="G65" s="78">
        <f>'Slalom poř.'!B67</f>
        <v>27.46</v>
      </c>
      <c r="H65" s="79">
        <f>'Slalom poř.'!C67</f>
        <v>0</v>
      </c>
      <c r="I65" s="78">
        <f>'Slalom poř.'!F67</f>
        <v>0</v>
      </c>
      <c r="J65" s="80">
        <f>'Slalom poř.'!G67</f>
        <v>0</v>
      </c>
      <c r="K65" s="27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ht="18.0" customHeight="1">
      <c r="A66" s="76">
        <f>'Slalom poř.'!P68</f>
        <v>28.13</v>
      </c>
      <c r="B66" s="68">
        <f>'Slalom poř.'!A68</f>
        <v>222</v>
      </c>
      <c r="C66" s="68" t="str">
        <f>'Slalom poř.'!M68</f>
        <v>B1</v>
      </c>
      <c r="D66" s="70" t="str">
        <f>'Slalom poř.'!J68</f>
        <v>Josef Parma</v>
      </c>
      <c r="E66" s="70" t="str">
        <f>'Slalom poř.'!K68</f>
        <v>Chosé</v>
      </c>
      <c r="F66" s="77" t="str">
        <f>'Slalom poř.'!L68</f>
        <v>Škoda Felicia</v>
      </c>
      <c r="G66" s="78">
        <f>'Slalom poř.'!B68</f>
        <v>28.13</v>
      </c>
      <c r="H66" s="79">
        <f>'Slalom poř.'!C68</f>
        <v>0</v>
      </c>
      <c r="I66" s="78">
        <f>'Slalom poř.'!F68</f>
        <v>0</v>
      </c>
      <c r="J66" s="80">
        <f>'Slalom poř.'!G68</f>
        <v>0</v>
      </c>
      <c r="K66" s="27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ht="18.0" customHeight="1">
      <c r="A67" s="76">
        <f>'Slalom poř.'!P69</f>
        <v>28.28</v>
      </c>
      <c r="B67" s="68">
        <f>'Slalom poř.'!A69</f>
        <v>98</v>
      </c>
      <c r="C67" s="68" t="str">
        <f>'Slalom poř.'!M69</f>
        <v>B1</v>
      </c>
      <c r="D67" s="70" t="str">
        <f>'Slalom poř.'!J69</f>
        <v>Radek Pour</v>
      </c>
      <c r="E67" s="70" t="str">
        <f>'Slalom poř.'!K69</f>
        <v>Kalvera</v>
      </c>
      <c r="F67" s="77" t="str">
        <f>'Slalom poř.'!L69</f>
        <v>Favorit 135L</v>
      </c>
      <c r="G67" s="78">
        <f>'Slalom poř.'!B69</f>
        <v>28.28</v>
      </c>
      <c r="H67" s="79">
        <f>'Slalom poř.'!C69</f>
        <v>0</v>
      </c>
      <c r="I67" s="78">
        <f>'Slalom poř.'!F69</f>
        <v>0</v>
      </c>
      <c r="J67" s="80">
        <f>'Slalom poř.'!G69</f>
        <v>0</v>
      </c>
      <c r="K67" s="27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ht="18.0" customHeight="1">
      <c r="A68" s="76">
        <f>'Slalom poř.'!P70</f>
        <v>35.69</v>
      </c>
      <c r="B68" s="68">
        <f>'Slalom poř.'!A70</f>
        <v>139</v>
      </c>
      <c r="C68" s="68" t="str">
        <f>'Slalom poř.'!M70</f>
        <v>B1</v>
      </c>
      <c r="D68" s="70" t="str">
        <f>'Slalom poř.'!J70</f>
        <v>michal hons</v>
      </c>
      <c r="E68" s="70" t="str">
        <f>'Slalom poř.'!K70</f>
        <v>myšák felda</v>
      </c>
      <c r="F68" s="77" t="str">
        <f>'Slalom poř.'!L70</f>
        <v>felicia</v>
      </c>
      <c r="G68" s="78">
        <f>'Slalom poř.'!B70</f>
        <v>35.69</v>
      </c>
      <c r="H68" s="79">
        <f>'Slalom poř.'!C70</f>
        <v>0</v>
      </c>
      <c r="I68" s="78">
        <f>'Slalom poř.'!F70</f>
        <v>0</v>
      </c>
      <c r="J68" s="80">
        <f>'Slalom poř.'!G70</f>
        <v>0</v>
      </c>
      <c r="K68" s="27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ht="18.0" customHeight="1">
      <c r="A69" s="76">
        <f>'Slalom poř.'!P71</f>
        <v>999</v>
      </c>
      <c r="B69" s="68" t="str">
        <f>'Slalom poř.'!A71</f>
        <v>p3</v>
      </c>
      <c r="C69" s="68" t="str">
        <f>'Slalom poř.'!M71</f>
        <v>B1</v>
      </c>
      <c r="D69" s="70" t="str">
        <f>'Slalom poř.'!J71</f>
        <v>Tomáš Kovařík</v>
      </c>
      <c r="E69" s="70" t="str">
        <f>'Slalom poř.'!K71</f>
        <v>Beyk</v>
      </c>
      <c r="F69" s="77" t="str">
        <f>'Slalom poř.'!L71</f>
        <v>Škoda Octavia</v>
      </c>
      <c r="G69" s="78" t="str">
        <f>'Slalom poř.'!B71</f>
        <v>DNF</v>
      </c>
      <c r="H69" s="79">
        <f>'Slalom poř.'!C71</f>
        <v>0</v>
      </c>
      <c r="I69" s="78" t="str">
        <f>'Slalom poř.'!F71</f>
        <v/>
      </c>
      <c r="J69" s="80" t="str">
        <f>'Slalom poř.'!G71</f>
        <v/>
      </c>
      <c r="K69" s="27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ht="18.0" customHeight="1">
      <c r="A70" s="81">
        <f>'Slalom poř.'!P72</f>
        <v>16.05</v>
      </c>
      <c r="B70" s="82" t="str">
        <f>'Slalom poř.'!A72</f>
        <v>p1</v>
      </c>
      <c r="C70" s="82" t="str">
        <f>'Slalom poř.'!M72</f>
        <v>B2</v>
      </c>
      <c r="D70" s="83" t="str">
        <f>'Slalom poř.'!J72</f>
        <v>Ondřej Václavovič</v>
      </c>
      <c r="E70" s="83" t="str">
        <f>'Slalom poř.'!K72</f>
        <v>OndraKrupi</v>
      </c>
      <c r="F70" s="84" t="str">
        <f>'Slalom poř.'!L72</f>
        <v>Škoda Felicia</v>
      </c>
      <c r="G70" s="85">
        <f>'Slalom poř.'!B72</f>
        <v>16.05</v>
      </c>
      <c r="H70" s="86">
        <f>'Slalom poř.'!C72</f>
        <v>0</v>
      </c>
      <c r="I70" s="78" t="str">
        <f>'Slalom poř.'!F72</f>
        <v/>
      </c>
      <c r="J70" s="80" t="str">
        <f>'Slalom poř.'!G72</f>
        <v/>
      </c>
      <c r="K70" s="87" t="s">
        <v>13</v>
      </c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ht="18.0" customHeight="1">
      <c r="A71" s="76">
        <f>'Slalom poř.'!P73</f>
        <v>17.7</v>
      </c>
      <c r="B71" s="68">
        <f>'Slalom poř.'!A73</f>
        <v>200</v>
      </c>
      <c r="C71" s="68" t="str">
        <f>'Slalom poř.'!M73</f>
        <v>B2</v>
      </c>
      <c r="D71" s="70" t="str">
        <f>'Slalom poř.'!J73</f>
        <v>Jan Břečka</v>
      </c>
      <c r="E71" s="70" t="str">
        <f>'Slalom poř.'!K73</f>
        <v>Jenda</v>
      </c>
      <c r="F71" s="77" t="str">
        <f>'Slalom poř.'!L73</f>
        <v>Škoda Favorit</v>
      </c>
      <c r="G71" s="78">
        <f>'Slalom poř.'!B73</f>
        <v>17.7</v>
      </c>
      <c r="H71" s="79">
        <f>'Slalom poř.'!C73</f>
        <v>0</v>
      </c>
      <c r="I71" s="78">
        <f>'Slalom poř.'!F73</f>
        <v>0</v>
      </c>
      <c r="J71" s="80">
        <f>'Slalom poř.'!G73</f>
        <v>0</v>
      </c>
      <c r="K71" s="27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ht="18.0" customHeight="1">
      <c r="A72" s="76">
        <f>'Slalom poř.'!P74</f>
        <v>19.7</v>
      </c>
      <c r="B72" s="68">
        <f>'Slalom poř.'!A74</f>
        <v>57</v>
      </c>
      <c r="C72" s="68" t="str">
        <f>'Slalom poř.'!M74</f>
        <v>b2</v>
      </c>
      <c r="D72" s="70" t="str">
        <f>'Slalom poř.'!J74</f>
        <v>Svatopluk Beránek</v>
      </c>
      <c r="E72" s="70" t="str">
        <f>'Slalom poř.'!K74</f>
        <v>Svatoš</v>
      </c>
      <c r="F72" s="77" t="str">
        <f>'Slalom poř.'!L74</f>
        <v>Forman</v>
      </c>
      <c r="G72" s="78">
        <f>'Slalom poř.'!B74</f>
        <v>19.7</v>
      </c>
      <c r="H72" s="79">
        <f>'Slalom poř.'!C74</f>
        <v>0</v>
      </c>
      <c r="I72" s="78">
        <f>'Slalom poř.'!F74</f>
        <v>0</v>
      </c>
      <c r="J72" s="80">
        <f>'Slalom poř.'!G74</f>
        <v>0</v>
      </c>
      <c r="K72" s="27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</row>
    <row r="73" ht="18.0" customHeight="1">
      <c r="A73" s="76">
        <f>'Slalom poř.'!P75</f>
        <v>20.09</v>
      </c>
      <c r="B73" s="68">
        <f>'Slalom poř.'!A75</f>
        <v>134</v>
      </c>
      <c r="C73" s="68" t="str">
        <f>'Slalom poř.'!M75</f>
        <v>b2</v>
      </c>
      <c r="D73" s="70" t="str">
        <f>'Slalom poř.'!J75</f>
        <v>vašák jaroslav</v>
      </c>
      <c r="E73" s="70" t="str">
        <f>'Slalom poř.'!K75</f>
        <v>jarýsek</v>
      </c>
      <c r="F73" s="77" t="str">
        <f>'Slalom poř.'!L75</f>
        <v>fab</v>
      </c>
      <c r="G73" s="78">
        <f>'Slalom poř.'!B75</f>
        <v>20.09</v>
      </c>
      <c r="H73" s="79">
        <f>'Slalom poř.'!C75</f>
        <v>0</v>
      </c>
      <c r="I73" s="78">
        <f>'Slalom poř.'!F75</f>
        <v>0</v>
      </c>
      <c r="J73" s="80">
        <f>'Slalom poř.'!G75</f>
        <v>0</v>
      </c>
      <c r="K73" s="27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</row>
    <row r="74" ht="18.0" customHeight="1">
      <c r="A74" s="76">
        <f>'Slalom poř.'!P76</f>
        <v>20.37</v>
      </c>
      <c r="B74" s="68">
        <f>'Slalom poř.'!A76</f>
        <v>214</v>
      </c>
      <c r="C74" s="68" t="str">
        <f>'Slalom poř.'!M76</f>
        <v>B2</v>
      </c>
      <c r="D74" s="70" t="str">
        <f>'Slalom poř.'!J76</f>
        <v>pavel bárta</v>
      </c>
      <c r="E74" s="70" t="str">
        <f>'Slalom poř.'!K76</f>
        <v>nemám</v>
      </c>
      <c r="F74" s="77" t="str">
        <f>'Slalom poř.'!L76</f>
        <v>fav</v>
      </c>
      <c r="G74" s="78">
        <f>'Slalom poř.'!B76</f>
        <v>20.37</v>
      </c>
      <c r="H74" s="79">
        <f>'Slalom poř.'!C76</f>
        <v>0</v>
      </c>
      <c r="I74" s="78">
        <f>'Slalom poř.'!F76</f>
        <v>0</v>
      </c>
      <c r="J74" s="80">
        <f>'Slalom poř.'!G76</f>
        <v>0</v>
      </c>
      <c r="K74" s="27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</row>
    <row r="75" ht="18.0" customHeight="1">
      <c r="A75" s="76">
        <f>'Slalom poř.'!P77</f>
        <v>20.53</v>
      </c>
      <c r="B75" s="68">
        <f>'Slalom poř.'!A77</f>
        <v>199</v>
      </c>
      <c r="C75" s="68" t="str">
        <f>'Slalom poř.'!M77</f>
        <v>B2</v>
      </c>
      <c r="D75" s="70" t="str">
        <f>'Slalom poř.'!J77</f>
        <v>Michal Stránský</v>
      </c>
      <c r="E75" s="70" t="str">
        <f>'Slalom poř.'!K77</f>
        <v>Chali</v>
      </c>
      <c r="F75" s="77" t="str">
        <f>'Slalom poř.'!L77</f>
        <v>Favorit</v>
      </c>
      <c r="G75" s="78">
        <f>'Slalom poř.'!B77</f>
        <v>20.53</v>
      </c>
      <c r="H75" s="79">
        <f>'Slalom poř.'!C77</f>
        <v>0</v>
      </c>
      <c r="I75" s="78">
        <f>'Slalom poř.'!F77</f>
        <v>0</v>
      </c>
      <c r="J75" s="80">
        <f>'Slalom poř.'!G77</f>
        <v>0</v>
      </c>
      <c r="K75" s="27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</row>
    <row r="76" ht="18.0" customHeight="1">
      <c r="A76" s="76">
        <f>'Slalom poř.'!P78</f>
        <v>21.97</v>
      </c>
      <c r="B76" s="68">
        <f>'Slalom poř.'!A78</f>
        <v>164</v>
      </c>
      <c r="C76" s="68" t="str">
        <f>'Slalom poř.'!M78</f>
        <v>B2</v>
      </c>
      <c r="D76" s="70" t="str">
        <f>'Slalom poř.'!J78</f>
        <v>Jan V.</v>
      </c>
      <c r="E76" s="70" t="str">
        <f>'Slalom poř.'!K78</f>
        <v>gred</v>
      </c>
      <c r="F76" s="77" t="str">
        <f>'Slalom poř.'!L78</f>
        <v>nissan micra</v>
      </c>
      <c r="G76" s="78">
        <f>'Slalom poř.'!B78</f>
        <v>19.97</v>
      </c>
      <c r="H76" s="79">
        <f>'Slalom poř.'!C78</f>
        <v>1</v>
      </c>
      <c r="I76" s="78">
        <f>'Slalom poř.'!F78</f>
        <v>0</v>
      </c>
      <c r="J76" s="80">
        <f>'Slalom poř.'!G78</f>
        <v>0</v>
      </c>
      <c r="K76" s="27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  <row r="77" ht="18.0" customHeight="1">
      <c r="A77" s="76">
        <f>'Slalom poř.'!P79</f>
        <v>22</v>
      </c>
      <c r="B77" s="68">
        <f>'Slalom poř.'!A79</f>
        <v>198</v>
      </c>
      <c r="C77" s="68" t="str">
        <f>'Slalom poř.'!M79</f>
        <v>B2</v>
      </c>
      <c r="D77" s="70" t="str">
        <f>'Slalom poř.'!J79</f>
        <v>bohouš turín</v>
      </c>
      <c r="E77" s="70" t="str">
        <f>'Slalom poř.'!K79</f>
        <v>bohouš</v>
      </c>
      <c r="F77" s="77" t="str">
        <f>'Slalom poř.'!L79</f>
        <v>fel</v>
      </c>
      <c r="G77" s="78">
        <f>'Slalom poř.'!B79</f>
        <v>22</v>
      </c>
      <c r="H77" s="79">
        <f>'Slalom poř.'!C79</f>
        <v>0</v>
      </c>
      <c r="I77" s="78">
        <f>'Slalom poř.'!F79</f>
        <v>0</v>
      </c>
      <c r="J77" s="80">
        <f>'Slalom poř.'!G79</f>
        <v>0</v>
      </c>
      <c r="K77" s="27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</row>
    <row r="78" ht="18.0" customHeight="1">
      <c r="A78" s="76">
        <f>'Slalom poř.'!P80</f>
        <v>17.15</v>
      </c>
      <c r="B78" s="68">
        <f>'Slalom poř.'!A80</f>
        <v>104</v>
      </c>
      <c r="C78" s="68" t="str">
        <f>'Slalom poř.'!M80</f>
        <v>C1</v>
      </c>
      <c r="D78" s="70" t="str">
        <f>'Slalom poř.'!J80</f>
        <v>Vojtěch Kuba</v>
      </c>
      <c r="E78" s="70" t="str">
        <f>'Slalom poř.'!K80</f>
        <v>Pavucina</v>
      </c>
      <c r="F78" s="77" t="str">
        <f>'Slalom poř.'!L80</f>
        <v>Turborit</v>
      </c>
      <c r="G78" s="78">
        <f>'Slalom poř.'!B80</f>
        <v>17.15</v>
      </c>
      <c r="H78" s="79">
        <f>'Slalom poř.'!C80</f>
        <v>0</v>
      </c>
      <c r="I78" s="78">
        <f>'Slalom poř.'!F80</f>
        <v>0</v>
      </c>
      <c r="J78" s="80">
        <f>'Slalom poř.'!G80</f>
        <v>0</v>
      </c>
      <c r="K78" s="27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</row>
    <row r="79" ht="18.0" customHeight="1">
      <c r="A79" s="76">
        <f>'Slalom poř.'!P81</f>
        <v>20.67</v>
      </c>
      <c r="B79" s="68">
        <f>'Slalom poř.'!A81</f>
        <v>163</v>
      </c>
      <c r="C79" s="68" t="str">
        <f>'Slalom poř.'!M81</f>
        <v>c1</v>
      </c>
      <c r="D79" s="70" t="str">
        <f>'Slalom poř.'!J81</f>
        <v>Kateřina Petrášová</v>
      </c>
      <c r="E79" s="70" t="str">
        <f>'Slalom poř.'!K81</f>
        <v>Prej žádná</v>
      </c>
      <c r="F79" s="77" t="str">
        <f>'Slalom poř.'!L81</f>
        <v>fabia RS</v>
      </c>
      <c r="G79" s="78">
        <f>'Slalom poř.'!B81</f>
        <v>18.67</v>
      </c>
      <c r="H79" s="79">
        <f>'Slalom poř.'!C81</f>
        <v>1</v>
      </c>
      <c r="I79" s="78">
        <f>'Slalom poř.'!F81</f>
        <v>0</v>
      </c>
      <c r="J79" s="80">
        <f>'Slalom poř.'!G81</f>
        <v>0</v>
      </c>
      <c r="K79" s="27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 ht="18.0" customHeight="1">
      <c r="A80" s="76">
        <f>'Slalom poř.'!P82</f>
        <v>21.36</v>
      </c>
      <c r="B80" s="68">
        <f>'Slalom poř.'!A82</f>
        <v>55</v>
      </c>
      <c r="C80" s="68" t="str">
        <f>'Slalom poř.'!M82</f>
        <v>C1</v>
      </c>
      <c r="D80" s="70" t="str">
        <f>'Slalom poř.'!J82</f>
        <v>Michaela Beránková</v>
      </c>
      <c r="E80" s="70" t="str">
        <f>'Slalom poř.'!K82</f>
        <v>ovečka</v>
      </c>
      <c r="F80" s="77" t="str">
        <f>'Slalom poř.'!L82</f>
        <v>Škoda Fabia II RS</v>
      </c>
      <c r="G80" s="78">
        <f>'Slalom poř.'!B82</f>
        <v>21.36</v>
      </c>
      <c r="H80" s="79">
        <f>'Slalom poř.'!C82</f>
        <v>0</v>
      </c>
      <c r="I80" s="78">
        <f>'Slalom poř.'!F82</f>
        <v>0</v>
      </c>
      <c r="J80" s="80">
        <f>'Slalom poř.'!G82</f>
        <v>0</v>
      </c>
      <c r="K80" s="27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 ht="18.0" customHeight="1">
      <c r="A81" s="76">
        <f>'Slalom poř.'!P83</f>
        <v>24.16</v>
      </c>
      <c r="B81" s="68">
        <f>'Slalom poř.'!A83</f>
        <v>99</v>
      </c>
      <c r="C81" s="68" t="str">
        <f>'Slalom poř.'!M83</f>
        <v>C1</v>
      </c>
      <c r="D81" s="70" t="str">
        <f>'Slalom poř.'!J83</f>
        <v>Jakub Krejčí</v>
      </c>
      <c r="E81" s="70" t="str">
        <f>'Slalom poř.'!K83</f>
        <v>AUTOBUSÁK TĚLEM I DUŠÍ</v>
      </c>
      <c r="F81" s="77" t="str">
        <f>'Slalom poř.'!L83</f>
        <v>Škoda Rapid</v>
      </c>
      <c r="G81" s="78">
        <f>'Slalom poř.'!B83</f>
        <v>24.16</v>
      </c>
      <c r="H81" s="79">
        <f>'Slalom poř.'!C83</f>
        <v>0</v>
      </c>
      <c r="I81" s="78">
        <f>'Slalom poř.'!F83</f>
        <v>0</v>
      </c>
      <c r="J81" s="80">
        <f>'Slalom poř.'!G83</f>
        <v>0</v>
      </c>
      <c r="K81" s="27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 ht="18.0" customHeight="1">
      <c r="A82" s="76">
        <f>'Slalom poř.'!P84</f>
        <v>15.73</v>
      </c>
      <c r="B82" s="68">
        <f>'Slalom poř.'!A84</f>
        <v>31</v>
      </c>
      <c r="C82" s="68" t="str">
        <f>'Slalom poř.'!M84</f>
        <v>C2</v>
      </c>
      <c r="D82" s="70" t="str">
        <f>'Slalom poř.'!J84</f>
        <v>Dušan Hrazdíra</v>
      </c>
      <c r="E82" s="70" t="str">
        <f>'Slalom poř.'!K84</f>
        <v>Dušan</v>
      </c>
      <c r="F82" s="77" t="str">
        <f>'Slalom poř.'!L84</f>
        <v>Skoda 120L</v>
      </c>
      <c r="G82" s="78">
        <f>'Slalom poř.'!B84</f>
        <v>15.73</v>
      </c>
      <c r="H82" s="79">
        <f>'Slalom poř.'!C84</f>
        <v>0</v>
      </c>
      <c r="I82" s="78">
        <f>'Slalom poř.'!F84</f>
        <v>0</v>
      </c>
      <c r="J82" s="80">
        <f>'Slalom poř.'!G84</f>
        <v>0</v>
      </c>
      <c r="K82" s="27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 ht="18.0" customHeight="1">
      <c r="A83" s="76">
        <f>'Slalom poř.'!P85</f>
        <v>18.19</v>
      </c>
      <c r="B83" s="68">
        <f>'Slalom poř.'!A85</f>
        <v>113</v>
      </c>
      <c r="C83" s="68" t="str">
        <f>'Slalom poř.'!M85</f>
        <v>C2</v>
      </c>
      <c r="D83" s="70" t="str">
        <f>'Slalom poř.'!J85</f>
        <v>marek šustek</v>
      </c>
      <c r="E83" s="70" t="str">
        <f>'Slalom poř.'!K85</f>
        <v>marra</v>
      </c>
      <c r="F83" s="77" t="str">
        <f>'Slalom poř.'!L85</f>
        <v>octavia</v>
      </c>
      <c r="G83" s="78">
        <f>'Slalom poř.'!B85</f>
        <v>18.19</v>
      </c>
      <c r="H83" s="79">
        <f>'Slalom poř.'!C85</f>
        <v>0</v>
      </c>
      <c r="I83" s="78">
        <f>'Slalom poř.'!F85</f>
        <v>0</v>
      </c>
      <c r="J83" s="80">
        <f>'Slalom poř.'!G85</f>
        <v>0</v>
      </c>
      <c r="K83" s="27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 ht="18.0" customHeight="1">
      <c r="A84" s="76">
        <f>'Slalom poř.'!P86</f>
        <v>18.88</v>
      </c>
      <c r="B84" s="68">
        <f>'Slalom poř.'!A86</f>
        <v>42</v>
      </c>
      <c r="C84" s="68" t="str">
        <f>'Slalom poř.'!M86</f>
        <v>C2</v>
      </c>
      <c r="D84" s="70" t="str">
        <f>'Slalom poř.'!J86</f>
        <v>Jakub Bílek</v>
      </c>
      <c r="E84" s="70" t="str">
        <f>'Slalom poř.'!K86</f>
        <v>Škoda z Pejru</v>
      </c>
      <c r="F84" s="77" t="str">
        <f>'Slalom poř.'!L86</f>
        <v>Škoda Octavia iV RS 2.0TDi 4x4</v>
      </c>
      <c r="G84" s="78">
        <f>'Slalom poř.'!B86</f>
        <v>18.88</v>
      </c>
      <c r="H84" s="79">
        <f>'Slalom poř.'!C86</f>
        <v>0</v>
      </c>
      <c r="I84" s="78">
        <f>'Slalom poř.'!F86</f>
        <v>0</v>
      </c>
      <c r="J84" s="80">
        <f>'Slalom poř.'!G86</f>
        <v>0</v>
      </c>
      <c r="K84" s="27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ht="18.0" customHeight="1">
      <c r="A85" s="76">
        <f>'Slalom poř.'!P87</f>
        <v>18.94</v>
      </c>
      <c r="B85" s="68">
        <f>'Slalom poř.'!A87</f>
        <v>193</v>
      </c>
      <c r="C85" s="68" t="str">
        <f>'Slalom poř.'!M87</f>
        <v>c2</v>
      </c>
      <c r="D85" s="70" t="str">
        <f>'Slalom poř.'!J87</f>
        <v>vladimír kosek</v>
      </c>
      <c r="E85" s="70" t="str">
        <f>'Slalom poř.'!K87</f>
        <v>láďa</v>
      </c>
      <c r="F85" s="77" t="str">
        <f>'Slalom poř.'!L87</f>
        <v>Fabia</v>
      </c>
      <c r="G85" s="78">
        <f>'Slalom poř.'!B87</f>
        <v>18.94</v>
      </c>
      <c r="H85" s="79">
        <f>'Slalom poř.'!C87</f>
        <v>0</v>
      </c>
      <c r="I85" s="78">
        <f>'Slalom poř.'!F87</f>
        <v>0</v>
      </c>
      <c r="J85" s="80">
        <f>'Slalom poř.'!G87</f>
        <v>0</v>
      </c>
      <c r="K85" s="27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</row>
    <row r="86" ht="18.0" customHeight="1">
      <c r="A86" s="76">
        <f>'Slalom poř.'!P88</f>
        <v>20.78</v>
      </c>
      <c r="B86" s="68">
        <f>'Slalom poř.'!A88</f>
        <v>42</v>
      </c>
      <c r="C86" s="68" t="str">
        <f>'Slalom poř.'!M88</f>
        <v>C2</v>
      </c>
      <c r="D86" s="70" t="str">
        <f>'Slalom poř.'!J88</f>
        <v>Jakub Bílek</v>
      </c>
      <c r="E86" s="70" t="str">
        <f>'Slalom poř.'!K88</f>
        <v>Škoda z Pejru</v>
      </c>
      <c r="F86" s="77" t="str">
        <f>'Slalom poř.'!L88</f>
        <v>Škoda Octavia iV RS 2.0TDi 4x4</v>
      </c>
      <c r="G86" s="78">
        <f>'Slalom poř.'!B88</f>
        <v>20.78</v>
      </c>
      <c r="H86" s="79">
        <f>'Slalom poř.'!C88</f>
        <v>0</v>
      </c>
      <c r="I86" s="78">
        <f>'Slalom poř.'!F88</f>
        <v>0</v>
      </c>
      <c r="J86" s="80">
        <f>'Slalom poř.'!G88</f>
        <v>0</v>
      </c>
      <c r="K86" s="27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</row>
    <row r="87" ht="18.0" customHeight="1">
      <c r="A87" s="76">
        <f>'Slalom poř.'!P89</f>
        <v>26.12</v>
      </c>
      <c r="B87" s="68">
        <f>'Slalom poř.'!A89</f>
        <v>54</v>
      </c>
      <c r="C87" s="68" t="str">
        <f>'Slalom poř.'!M89</f>
        <v>C2</v>
      </c>
      <c r="D87" s="70" t="str">
        <f>'Slalom poř.'!J89</f>
        <v>Daniel Mlynář</v>
      </c>
      <c r="E87" s="70" t="str">
        <f>'Slalom poř.'!K89</f>
        <v>Dandy</v>
      </c>
      <c r="F87" s="77" t="str">
        <f>'Slalom poř.'!L89</f>
        <v>Škoda 120T</v>
      </c>
      <c r="G87" s="78">
        <f>'Slalom poř.'!B89</f>
        <v>18.12</v>
      </c>
      <c r="H87" s="79">
        <f>'Slalom poř.'!C89</f>
        <v>4</v>
      </c>
      <c r="I87" s="78">
        <f>'Slalom poř.'!F89</f>
        <v>0</v>
      </c>
      <c r="J87" s="80">
        <f>'Slalom poř.'!G89</f>
        <v>0</v>
      </c>
      <c r="K87" s="27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</row>
    <row r="88" ht="18.0" customHeight="1">
      <c r="A88" s="76">
        <f>'Slalom poř.'!P90</f>
        <v>23.95</v>
      </c>
      <c r="B88" s="68">
        <f>'Slalom poř.'!A90</f>
        <v>110</v>
      </c>
      <c r="C88" s="68" t="str">
        <f>'Slalom poř.'!M90</f>
        <v>X</v>
      </c>
      <c r="D88" s="70" t="str">
        <f>'Slalom poř.'!J90</f>
        <v>martin flaysig</v>
      </c>
      <c r="E88" s="70" t="str">
        <f>'Slalom poř.'!K90</f>
        <v>flash</v>
      </c>
      <c r="F88" s="77" t="str">
        <f>'Slalom poř.'!L90</f>
        <v>nissan</v>
      </c>
      <c r="G88" s="78">
        <f>'Slalom poř.'!B90</f>
        <v>23.95</v>
      </c>
      <c r="H88" s="79">
        <f>'Slalom poř.'!C90</f>
        <v>0</v>
      </c>
      <c r="I88" s="78">
        <f>'Slalom poř.'!F90</f>
        <v>0</v>
      </c>
      <c r="J88" s="80">
        <f>'Slalom poř.'!G90</f>
        <v>0</v>
      </c>
      <c r="K88" s="27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</row>
    <row r="89" ht="18.0" customHeight="1">
      <c r="A89" s="76">
        <f>'Slalom poř.'!P91</f>
        <v>20.99</v>
      </c>
      <c r="B89" s="68" t="str">
        <f>'Slalom poř.'!A91</f>
        <v>enyaq</v>
      </c>
      <c r="C89" s="68" t="str">
        <f>'Slalom poř.'!M91</f>
        <v>X</v>
      </c>
      <c r="D89" s="70"/>
      <c r="E89" s="70"/>
      <c r="F89" s="77"/>
      <c r="G89" s="78">
        <f>'Slalom poř.'!B91</f>
        <v>16.99</v>
      </c>
      <c r="H89" s="79">
        <f>'Slalom poř.'!C91</f>
        <v>2</v>
      </c>
      <c r="I89" s="78">
        <f>'Slalom poř.'!F91</f>
        <v>0</v>
      </c>
      <c r="J89" s="80">
        <f>'Slalom poř.'!G91</f>
        <v>0</v>
      </c>
      <c r="K89" s="27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ht="18.0" customHeight="1">
      <c r="A90" s="76">
        <f>'Slalom poř.'!P92</f>
        <v>21.26</v>
      </c>
      <c r="B90" s="68" t="str">
        <f>'Slalom poř.'!A92</f>
        <v>enyaq</v>
      </c>
      <c r="C90" s="68" t="str">
        <f>'Slalom poř.'!M92</f>
        <v>X</v>
      </c>
      <c r="D90" s="70"/>
      <c r="E90" s="70"/>
      <c r="F90" s="77"/>
      <c r="G90" s="78">
        <f>'Slalom poř.'!B92</f>
        <v>17.26</v>
      </c>
      <c r="H90" s="79">
        <f>'Slalom poř.'!C92</f>
        <v>2</v>
      </c>
      <c r="I90" s="78">
        <f>'Slalom poř.'!F92</f>
        <v>0</v>
      </c>
      <c r="J90" s="80">
        <f>'Slalom poř.'!G92</f>
        <v>0</v>
      </c>
      <c r="K90" s="27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 ht="18.0" customHeight="1">
      <c r="A91" s="76" t="str">
        <f>'Slalom poř.'!P93</f>
        <v/>
      </c>
      <c r="B91" s="68" t="str">
        <f>'Slalom poř.'!A93</f>
        <v/>
      </c>
      <c r="C91" s="68" t="str">
        <f>'Slalom poř.'!M93</f>
        <v/>
      </c>
      <c r="D91" s="70" t="str">
        <f>'Slalom poř.'!J93</f>
        <v/>
      </c>
      <c r="E91" s="70" t="str">
        <f>'Slalom poř.'!K93</f>
        <v/>
      </c>
      <c r="F91" s="77" t="str">
        <f>'Slalom poř.'!L93</f>
        <v/>
      </c>
      <c r="G91" s="78" t="str">
        <f>'Slalom poř.'!B93</f>
        <v/>
      </c>
      <c r="H91" s="79" t="str">
        <f>'Slalom poř.'!C93</f>
        <v/>
      </c>
      <c r="I91" s="78" t="str">
        <f>'Slalom poř.'!F93</f>
        <v/>
      </c>
      <c r="J91" s="80" t="str">
        <f>'Slalom poř.'!G93</f>
        <v/>
      </c>
      <c r="K91" s="27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 ht="18.0" customHeight="1">
      <c r="A92" s="76" t="str">
        <f>'Slalom poř.'!P94</f>
        <v/>
      </c>
      <c r="B92" s="68" t="str">
        <f>'Slalom poř.'!A94</f>
        <v/>
      </c>
      <c r="C92" s="68" t="str">
        <f>'Slalom poř.'!M94</f>
        <v/>
      </c>
      <c r="D92" s="70" t="str">
        <f>'Slalom poř.'!J94</f>
        <v/>
      </c>
      <c r="E92" s="70" t="str">
        <f>'Slalom poř.'!K94</f>
        <v/>
      </c>
      <c r="F92" s="77" t="str">
        <f>'Slalom poř.'!L94</f>
        <v/>
      </c>
      <c r="G92" s="78" t="str">
        <f>'Slalom poř.'!B94</f>
        <v/>
      </c>
      <c r="H92" s="79" t="str">
        <f>'Slalom poř.'!C94</f>
        <v/>
      </c>
      <c r="I92" s="78" t="str">
        <f>'Slalom poř.'!F94</f>
        <v/>
      </c>
      <c r="J92" s="80" t="str">
        <f>'Slalom poř.'!G94</f>
        <v/>
      </c>
      <c r="K92" s="27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 ht="18.0" customHeight="1">
      <c r="A93" s="76" t="str">
        <f>'Slalom poř.'!P95</f>
        <v/>
      </c>
      <c r="B93" s="68" t="str">
        <f>'Slalom poř.'!A95</f>
        <v/>
      </c>
      <c r="C93" s="68" t="str">
        <f>'Slalom poř.'!M95</f>
        <v/>
      </c>
      <c r="D93" s="70" t="str">
        <f>'Slalom poř.'!J95</f>
        <v/>
      </c>
      <c r="E93" s="70" t="str">
        <f>'Slalom poř.'!K95</f>
        <v/>
      </c>
      <c r="F93" s="77" t="str">
        <f>'Slalom poř.'!L95</f>
        <v/>
      </c>
      <c r="G93" s="78" t="str">
        <f>'Slalom poř.'!B95</f>
        <v/>
      </c>
      <c r="H93" s="79" t="str">
        <f>'Slalom poř.'!C95</f>
        <v/>
      </c>
      <c r="I93" s="78" t="str">
        <f>'Slalom poř.'!F95</f>
        <v/>
      </c>
      <c r="J93" s="80" t="str">
        <f>'Slalom poř.'!G95</f>
        <v/>
      </c>
      <c r="K93" s="27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ht="18.0" customHeight="1">
      <c r="A94" s="76" t="str">
        <f>'Slalom poř.'!P96</f>
        <v/>
      </c>
      <c r="B94" s="68" t="str">
        <f>'Slalom poř.'!A96</f>
        <v/>
      </c>
      <c r="C94" s="68" t="str">
        <f>'Slalom poř.'!M96</f>
        <v/>
      </c>
      <c r="D94" s="70" t="str">
        <f>'Slalom poř.'!J96</f>
        <v/>
      </c>
      <c r="E94" s="70" t="str">
        <f>'Slalom poř.'!K96</f>
        <v/>
      </c>
      <c r="F94" s="77" t="str">
        <f>'Slalom poř.'!L96</f>
        <v/>
      </c>
      <c r="G94" s="78" t="str">
        <f>'Slalom poř.'!B96</f>
        <v/>
      </c>
      <c r="H94" s="79" t="str">
        <f>'Slalom poř.'!C96</f>
        <v/>
      </c>
      <c r="I94" s="78" t="str">
        <f>'Slalom poř.'!F96</f>
        <v/>
      </c>
      <c r="J94" s="80" t="str">
        <f>'Slalom poř.'!G96</f>
        <v/>
      </c>
      <c r="K94" s="27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ht="18.0" customHeight="1">
      <c r="A95" s="76" t="str">
        <f>'Slalom poř.'!P97</f>
        <v/>
      </c>
      <c r="B95" s="68" t="str">
        <f>'Slalom poř.'!A97</f>
        <v/>
      </c>
      <c r="C95" s="68" t="str">
        <f>'Slalom poř.'!M97</f>
        <v/>
      </c>
      <c r="D95" s="70" t="str">
        <f>'Slalom poř.'!J97</f>
        <v/>
      </c>
      <c r="E95" s="70" t="str">
        <f>'Slalom poř.'!K97</f>
        <v/>
      </c>
      <c r="F95" s="77" t="str">
        <f>'Slalom poř.'!L97</f>
        <v/>
      </c>
      <c r="G95" s="78" t="str">
        <f>'Slalom poř.'!B97</f>
        <v/>
      </c>
      <c r="H95" s="79" t="str">
        <f>'Slalom poř.'!C97</f>
        <v/>
      </c>
      <c r="I95" s="78" t="str">
        <f>'Slalom poř.'!F97</f>
        <v/>
      </c>
      <c r="J95" s="80" t="str">
        <f>'Slalom poř.'!G97</f>
        <v/>
      </c>
      <c r="K95" s="27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ht="18.0" customHeight="1">
      <c r="A96" s="76" t="str">
        <f>'Slalom poř.'!P98</f>
        <v/>
      </c>
      <c r="B96" s="68" t="str">
        <f>'Slalom poř.'!A98</f>
        <v/>
      </c>
      <c r="C96" s="68" t="str">
        <f>'Slalom poř.'!M98</f>
        <v/>
      </c>
      <c r="D96" s="70" t="str">
        <f>'Slalom poř.'!J98</f>
        <v/>
      </c>
      <c r="E96" s="70" t="str">
        <f>'Slalom poř.'!K98</f>
        <v/>
      </c>
      <c r="F96" s="77" t="str">
        <f>'Slalom poř.'!L98</f>
        <v/>
      </c>
      <c r="G96" s="78" t="str">
        <f>'Slalom poř.'!B98</f>
        <v/>
      </c>
      <c r="H96" s="79" t="str">
        <f>'Slalom poř.'!C98</f>
        <v/>
      </c>
      <c r="I96" s="78" t="str">
        <f>'Slalom poř.'!F98</f>
        <v/>
      </c>
      <c r="J96" s="80" t="str">
        <f>'Slalom poř.'!G98</f>
        <v/>
      </c>
      <c r="K96" s="27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ht="18.0" customHeight="1">
      <c r="A97" s="76" t="str">
        <f>'Slalom poř.'!P99</f>
        <v/>
      </c>
      <c r="B97" s="68" t="str">
        <f>'Slalom poř.'!A99</f>
        <v/>
      </c>
      <c r="C97" s="68" t="str">
        <f>'Slalom poř.'!M99</f>
        <v/>
      </c>
      <c r="D97" s="70" t="str">
        <f>'Slalom poř.'!J99</f>
        <v/>
      </c>
      <c r="E97" s="70" t="str">
        <f>'Slalom poř.'!K99</f>
        <v/>
      </c>
      <c r="F97" s="77" t="str">
        <f>'Slalom poř.'!L99</f>
        <v/>
      </c>
      <c r="G97" s="78" t="str">
        <f>'Slalom poř.'!B99</f>
        <v/>
      </c>
      <c r="H97" s="79" t="str">
        <f>'Slalom poř.'!C99</f>
        <v/>
      </c>
      <c r="I97" s="78" t="str">
        <f>'Slalom poř.'!F99</f>
        <v/>
      </c>
      <c r="J97" s="80" t="str">
        <f>'Slalom poř.'!G99</f>
        <v/>
      </c>
      <c r="K97" s="27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</row>
    <row r="98" ht="18.0" customHeight="1">
      <c r="A98" s="76" t="str">
        <f>'Slalom poř.'!P100</f>
        <v/>
      </c>
      <c r="B98" s="68" t="str">
        <f>'Slalom poř.'!A100</f>
        <v/>
      </c>
      <c r="C98" s="68" t="str">
        <f>'Slalom poř.'!M100</f>
        <v/>
      </c>
      <c r="D98" s="70" t="str">
        <f>'Slalom poř.'!J100</f>
        <v/>
      </c>
      <c r="E98" s="70" t="str">
        <f>'Slalom poř.'!K100</f>
        <v/>
      </c>
      <c r="F98" s="77" t="str">
        <f>'Slalom poř.'!L100</f>
        <v/>
      </c>
      <c r="G98" s="78" t="str">
        <f>'Slalom poř.'!B100</f>
        <v/>
      </c>
      <c r="H98" s="79" t="str">
        <f>'Slalom poř.'!C100</f>
        <v/>
      </c>
      <c r="I98" s="78" t="str">
        <f>'Slalom poř.'!F100</f>
        <v/>
      </c>
      <c r="J98" s="80" t="str">
        <f>'Slalom poř.'!G100</f>
        <v/>
      </c>
      <c r="K98" s="27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</row>
    <row r="99" ht="18.0" customHeight="1">
      <c r="A99" s="76" t="str">
        <f>'Slalom poř.'!P101</f>
        <v/>
      </c>
      <c r="B99" s="68" t="str">
        <f>'Slalom poř.'!A101</f>
        <v/>
      </c>
      <c r="C99" s="68" t="str">
        <f>'Slalom poř.'!M101</f>
        <v/>
      </c>
      <c r="D99" s="70" t="str">
        <f>'Slalom poř.'!J101</f>
        <v/>
      </c>
      <c r="E99" s="70" t="str">
        <f>'Slalom poř.'!K101</f>
        <v/>
      </c>
      <c r="F99" s="77" t="str">
        <f>'Slalom poř.'!L101</f>
        <v/>
      </c>
      <c r="G99" s="78" t="str">
        <f>'Slalom poř.'!B101</f>
        <v/>
      </c>
      <c r="H99" s="79" t="str">
        <f>'Slalom poř.'!C101</f>
        <v/>
      </c>
      <c r="I99" s="78" t="str">
        <f>'Slalom poř.'!F101</f>
        <v/>
      </c>
      <c r="J99" s="80" t="str">
        <f>'Slalom poř.'!G101</f>
        <v/>
      </c>
      <c r="K99" s="27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</row>
    <row r="100" ht="21.0" customHeight="1">
      <c r="A100" s="76" t="str">
        <f>'Slalom poř.'!P102</f>
        <v/>
      </c>
      <c r="B100" s="68" t="str">
        <f>'Slalom poř.'!A102</f>
        <v/>
      </c>
      <c r="C100" s="68" t="str">
        <f>'Slalom poř.'!M102</f>
        <v/>
      </c>
      <c r="D100" s="70" t="str">
        <f>'Slalom poř.'!J102</f>
        <v/>
      </c>
      <c r="E100" s="70" t="str">
        <f>'Slalom poř.'!K102</f>
        <v/>
      </c>
      <c r="F100" s="77" t="str">
        <f>'Slalom poř.'!L102</f>
        <v/>
      </c>
      <c r="G100" s="78" t="str">
        <f>'Slalom poř.'!B102</f>
        <v/>
      </c>
      <c r="H100" s="79" t="str">
        <f>'Slalom poř.'!C102</f>
        <v/>
      </c>
      <c r="I100" s="78" t="str">
        <f>'Slalom poř.'!F102</f>
        <v/>
      </c>
      <c r="J100" s="80" t="str">
        <f>'Slalom poř.'!G102</f>
        <v/>
      </c>
      <c r="K100" s="27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</row>
    <row r="101" ht="21.0" customHeight="1">
      <c r="A101" s="76" t="str">
        <f>'Slalom poř.'!P103</f>
        <v/>
      </c>
      <c r="B101" s="68" t="str">
        <f>'Slalom poř.'!A103</f>
        <v/>
      </c>
      <c r="C101" s="68" t="str">
        <f>'Slalom poř.'!M103</f>
        <v/>
      </c>
      <c r="D101" s="70" t="str">
        <f>'Slalom poř.'!J103</f>
        <v/>
      </c>
      <c r="E101" s="70" t="str">
        <f>'Slalom poř.'!K103</f>
        <v/>
      </c>
      <c r="F101" s="77" t="str">
        <f>'Slalom poř.'!L103</f>
        <v/>
      </c>
      <c r="G101" s="78" t="str">
        <f>'Slalom poř.'!B103</f>
        <v/>
      </c>
      <c r="H101" s="79" t="str">
        <f>'Slalom poř.'!C103</f>
        <v/>
      </c>
      <c r="I101" s="78" t="str">
        <f>'Slalom poř.'!F103</f>
        <v/>
      </c>
      <c r="J101" s="80" t="str">
        <f>'Slalom poř.'!G103</f>
        <v/>
      </c>
      <c r="K101" s="27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ht="21.0" customHeight="1">
      <c r="A102" s="76" t="str">
        <f>'Slalom poř.'!P104</f>
        <v/>
      </c>
      <c r="B102" s="68" t="str">
        <f>'Slalom poř.'!A104</f>
        <v/>
      </c>
      <c r="C102" s="68" t="str">
        <f>'Slalom poř.'!M104</f>
        <v/>
      </c>
      <c r="D102" s="70" t="str">
        <f>'Slalom poř.'!J104</f>
        <v/>
      </c>
      <c r="E102" s="70" t="str">
        <f>'Slalom poř.'!K104</f>
        <v/>
      </c>
      <c r="F102" s="77" t="str">
        <f>'Slalom poř.'!L104</f>
        <v/>
      </c>
      <c r="G102" s="78" t="str">
        <f>'Slalom poř.'!B104</f>
        <v/>
      </c>
      <c r="H102" s="79" t="str">
        <f>'Slalom poř.'!C104</f>
        <v/>
      </c>
      <c r="I102" s="78" t="str">
        <f>'Slalom poř.'!F104</f>
        <v/>
      </c>
      <c r="J102" s="80" t="str">
        <f>'Slalom poř.'!G104</f>
        <v/>
      </c>
      <c r="K102" s="27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 ht="21.0" customHeight="1">
      <c r="A103" s="76" t="str">
        <f>'Slalom poř.'!P105</f>
        <v/>
      </c>
      <c r="B103" s="68" t="str">
        <f>'Slalom poř.'!A105</f>
        <v/>
      </c>
      <c r="C103" s="68" t="str">
        <f>'Slalom poř.'!M105</f>
        <v/>
      </c>
      <c r="D103" s="70" t="str">
        <f>'Slalom poř.'!J105</f>
        <v/>
      </c>
      <c r="E103" s="70" t="str">
        <f>'Slalom poř.'!K105</f>
        <v/>
      </c>
      <c r="F103" s="77" t="str">
        <f>'Slalom poř.'!L105</f>
        <v/>
      </c>
      <c r="G103" s="78" t="str">
        <f>'Slalom poř.'!B105</f>
        <v/>
      </c>
      <c r="H103" s="79" t="str">
        <f>'Slalom poř.'!C105</f>
        <v/>
      </c>
      <c r="I103" s="78" t="str">
        <f>'Slalom poř.'!F105</f>
        <v/>
      </c>
      <c r="J103" s="80" t="str">
        <f>'Slalom poř.'!G105</f>
        <v/>
      </c>
      <c r="K103" s="27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 ht="21.0" customHeight="1">
      <c r="A104" s="76" t="str">
        <f>'Slalom poř.'!P106</f>
        <v/>
      </c>
      <c r="B104" s="68" t="str">
        <f>'Slalom poř.'!A106</f>
        <v/>
      </c>
      <c r="C104" s="68" t="str">
        <f>'Slalom poř.'!M106</f>
        <v/>
      </c>
      <c r="D104" s="70" t="str">
        <f>'Slalom poř.'!J106</f>
        <v/>
      </c>
      <c r="E104" s="70" t="str">
        <f>'Slalom poř.'!K106</f>
        <v/>
      </c>
      <c r="F104" s="77" t="str">
        <f>'Slalom poř.'!L106</f>
        <v/>
      </c>
      <c r="G104" s="78" t="str">
        <f>'Slalom poř.'!B106</f>
        <v/>
      </c>
      <c r="H104" s="79" t="str">
        <f>'Slalom poř.'!C106</f>
        <v/>
      </c>
      <c r="I104" s="78" t="str">
        <f>'Slalom poř.'!F106</f>
        <v/>
      </c>
      <c r="J104" s="80" t="str">
        <f>'Slalom poř.'!G106</f>
        <v/>
      </c>
      <c r="K104" s="27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</row>
    <row r="105" ht="21.0" customHeight="1">
      <c r="A105" s="76" t="str">
        <f>'Slalom poř.'!P107</f>
        <v/>
      </c>
      <c r="B105" s="68" t="str">
        <f>'Slalom poř.'!A107</f>
        <v/>
      </c>
      <c r="C105" s="68" t="str">
        <f>'Slalom poř.'!M107</f>
        <v/>
      </c>
      <c r="D105" s="70" t="str">
        <f>'Slalom poř.'!J107</f>
        <v/>
      </c>
      <c r="E105" s="70" t="str">
        <f>'Slalom poř.'!K107</f>
        <v/>
      </c>
      <c r="F105" s="77" t="str">
        <f>'Slalom poř.'!L107</f>
        <v/>
      </c>
      <c r="G105" s="78" t="str">
        <f>'Slalom poř.'!B107</f>
        <v/>
      </c>
      <c r="H105" s="79" t="str">
        <f>'Slalom poř.'!C107</f>
        <v/>
      </c>
      <c r="I105" s="78" t="str">
        <f>'Slalom poř.'!F107</f>
        <v/>
      </c>
      <c r="J105" s="80" t="str">
        <f>'Slalom poř.'!G107</f>
        <v/>
      </c>
      <c r="K105" s="27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</row>
    <row r="106" ht="21.0" customHeight="1">
      <c r="A106" s="76" t="str">
        <f>'Slalom poř.'!P108</f>
        <v/>
      </c>
      <c r="B106" s="68" t="str">
        <f>'Slalom poř.'!A108</f>
        <v/>
      </c>
      <c r="C106" s="68" t="str">
        <f>'Slalom poř.'!M108</f>
        <v/>
      </c>
      <c r="D106" s="70" t="str">
        <f>'Slalom poř.'!J108</f>
        <v/>
      </c>
      <c r="E106" s="70" t="str">
        <f>'Slalom poř.'!K108</f>
        <v/>
      </c>
      <c r="F106" s="77" t="str">
        <f>'Slalom poř.'!L108</f>
        <v/>
      </c>
      <c r="G106" s="78" t="str">
        <f>'Slalom poř.'!B108</f>
        <v/>
      </c>
      <c r="H106" s="79" t="str">
        <f>'Slalom poř.'!C108</f>
        <v/>
      </c>
      <c r="I106" s="78" t="str">
        <f>'Slalom poř.'!F108</f>
        <v/>
      </c>
      <c r="J106" s="80" t="str">
        <f>'Slalom poř.'!G108</f>
        <v/>
      </c>
      <c r="K106" s="27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</row>
    <row r="107" ht="21.0" customHeight="1">
      <c r="A107" s="76" t="str">
        <f>'Slalom poř.'!P109</f>
        <v/>
      </c>
      <c r="B107" s="68" t="str">
        <f>'Slalom poř.'!A109</f>
        <v/>
      </c>
      <c r="C107" s="68" t="str">
        <f>'Slalom poř.'!M109</f>
        <v/>
      </c>
      <c r="D107" s="70" t="str">
        <f>'Slalom poř.'!J109</f>
        <v/>
      </c>
      <c r="E107" s="70" t="str">
        <f>'Slalom poř.'!K109</f>
        <v/>
      </c>
      <c r="F107" s="77" t="str">
        <f>'Slalom poř.'!L109</f>
        <v/>
      </c>
      <c r="G107" s="78" t="str">
        <f>'Slalom poř.'!B109</f>
        <v/>
      </c>
      <c r="H107" s="79" t="str">
        <f>'Slalom poř.'!C109</f>
        <v/>
      </c>
      <c r="I107" s="78" t="str">
        <f>'Slalom poř.'!F109</f>
        <v/>
      </c>
      <c r="J107" s="80" t="str">
        <f>'Slalom poř.'!G109</f>
        <v/>
      </c>
      <c r="K107" s="27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</row>
    <row r="108" ht="21.0" customHeight="1">
      <c r="A108" s="76" t="str">
        <f>'Slalom poř.'!P110</f>
        <v/>
      </c>
      <c r="B108" s="68" t="str">
        <f>'Slalom poř.'!A110</f>
        <v/>
      </c>
      <c r="C108" s="68" t="str">
        <f>'Slalom poř.'!M110</f>
        <v/>
      </c>
      <c r="D108" s="70" t="str">
        <f>'Slalom poř.'!J110</f>
        <v/>
      </c>
      <c r="E108" s="70" t="str">
        <f>'Slalom poř.'!K110</f>
        <v/>
      </c>
      <c r="F108" s="77" t="str">
        <f>'Slalom poř.'!L110</f>
        <v/>
      </c>
      <c r="G108" s="78" t="str">
        <f>'Slalom poř.'!B110</f>
        <v/>
      </c>
      <c r="H108" s="79" t="str">
        <f>'Slalom poř.'!C110</f>
        <v/>
      </c>
      <c r="I108" s="78" t="str">
        <f>'Slalom poř.'!F110</f>
        <v/>
      </c>
      <c r="J108" s="80" t="str">
        <f>'Slalom poř.'!G110</f>
        <v/>
      </c>
      <c r="K108" s="27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</row>
    <row r="109" ht="21.0" customHeight="1">
      <c r="A109" s="76" t="str">
        <f>'Slalom poř.'!P111</f>
        <v/>
      </c>
      <c r="B109" s="68" t="str">
        <f>'Slalom poř.'!A111</f>
        <v/>
      </c>
      <c r="C109" s="68" t="str">
        <f>'Slalom poř.'!M111</f>
        <v/>
      </c>
      <c r="D109" s="70" t="str">
        <f>'Slalom poř.'!J111</f>
        <v/>
      </c>
      <c r="E109" s="70" t="str">
        <f>'Slalom poř.'!K111</f>
        <v/>
      </c>
      <c r="F109" s="77" t="str">
        <f>'Slalom poř.'!L111</f>
        <v/>
      </c>
      <c r="G109" s="78" t="str">
        <f>'Slalom poř.'!B111</f>
        <v/>
      </c>
      <c r="H109" s="79" t="str">
        <f>'Slalom poř.'!C111</f>
        <v/>
      </c>
      <c r="I109" s="78" t="str">
        <f>'Slalom poř.'!F111</f>
        <v/>
      </c>
      <c r="J109" s="80" t="str">
        <f>'Slalom poř.'!G111</f>
        <v/>
      </c>
      <c r="K109" s="27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</row>
    <row r="110" ht="21.0" customHeight="1">
      <c r="A110" s="76" t="str">
        <f>'Slalom poř.'!P112</f>
        <v/>
      </c>
      <c r="B110" s="68" t="str">
        <f>'Slalom poř.'!A112</f>
        <v/>
      </c>
      <c r="C110" s="68" t="str">
        <f>'Slalom poř.'!M112</f>
        <v/>
      </c>
      <c r="D110" s="70" t="str">
        <f>'Slalom poř.'!J112</f>
        <v/>
      </c>
      <c r="E110" s="70" t="str">
        <f>'Slalom poř.'!K112</f>
        <v/>
      </c>
      <c r="F110" s="77" t="str">
        <f>'Slalom poř.'!L112</f>
        <v/>
      </c>
      <c r="G110" s="78" t="str">
        <f>'Slalom poř.'!B112</f>
        <v/>
      </c>
      <c r="H110" s="79" t="str">
        <f>'Slalom poř.'!C112</f>
        <v/>
      </c>
      <c r="I110" s="78" t="str">
        <f>'Slalom poř.'!F112</f>
        <v/>
      </c>
      <c r="J110" s="80" t="str">
        <f>'Slalom poř.'!G112</f>
        <v/>
      </c>
      <c r="K110" s="27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</row>
    <row r="111" ht="21.0" customHeight="1">
      <c r="A111" s="76" t="str">
        <f>'Slalom poř.'!P113</f>
        <v/>
      </c>
      <c r="B111" s="68" t="str">
        <f>'Slalom poř.'!A113</f>
        <v/>
      </c>
      <c r="C111" s="68" t="str">
        <f>'Slalom poř.'!M113</f>
        <v/>
      </c>
      <c r="D111" s="70" t="str">
        <f>'Slalom poř.'!J113</f>
        <v/>
      </c>
      <c r="E111" s="70" t="str">
        <f>'Slalom poř.'!K113</f>
        <v/>
      </c>
      <c r="F111" s="77" t="str">
        <f>'Slalom poř.'!L113</f>
        <v/>
      </c>
      <c r="G111" s="78" t="str">
        <f>'Slalom poř.'!B113</f>
        <v/>
      </c>
      <c r="H111" s="79" t="str">
        <f>'Slalom poř.'!C113</f>
        <v/>
      </c>
      <c r="I111" s="78" t="str">
        <f>'Slalom poř.'!F113</f>
        <v/>
      </c>
      <c r="J111" s="80" t="str">
        <f>'Slalom poř.'!G113</f>
        <v/>
      </c>
      <c r="K111" s="27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</row>
    <row r="112" ht="21.0" customHeight="1">
      <c r="A112" s="63"/>
      <c r="B112" s="88"/>
      <c r="C112" s="88"/>
      <c r="D112" s="27"/>
      <c r="E112" s="27"/>
      <c r="F112" s="89"/>
      <c r="G112" s="90"/>
      <c r="H112" s="91"/>
      <c r="I112" s="90"/>
      <c r="J112" s="91"/>
      <c r="K112" s="27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</row>
    <row r="113" ht="21.0" customHeight="1">
      <c r="A113" s="63"/>
      <c r="B113" s="88"/>
      <c r="C113" s="88"/>
      <c r="D113" s="27"/>
      <c r="E113" s="27"/>
      <c r="F113" s="89"/>
      <c r="G113" s="90"/>
      <c r="H113" s="91"/>
      <c r="I113" s="90"/>
      <c r="J113" s="91"/>
      <c r="K113" s="27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</row>
    <row r="114" ht="21.0" customHeight="1">
      <c r="A114" s="63"/>
      <c r="B114" s="88"/>
      <c r="C114" s="88"/>
      <c r="D114" s="27"/>
      <c r="E114" s="27"/>
      <c r="F114" s="89"/>
      <c r="G114" s="90"/>
      <c r="H114" s="91"/>
      <c r="I114" s="90"/>
      <c r="J114" s="91"/>
      <c r="K114" s="27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</row>
    <row r="115" ht="21.0" customHeight="1">
      <c r="A115" s="63"/>
      <c r="B115" s="88"/>
      <c r="C115" s="88"/>
      <c r="D115" s="27"/>
      <c r="E115" s="27"/>
      <c r="F115" s="89"/>
      <c r="G115" s="90"/>
      <c r="H115" s="91"/>
      <c r="I115" s="90"/>
      <c r="J115" s="91"/>
      <c r="K115" s="27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</row>
    <row r="116" ht="21.0" customHeight="1">
      <c r="A116" s="63"/>
      <c r="B116" s="88"/>
      <c r="C116" s="88"/>
      <c r="D116" s="27"/>
      <c r="E116" s="27"/>
      <c r="F116" s="89"/>
      <c r="G116" s="90"/>
      <c r="H116" s="91"/>
      <c r="I116" s="90"/>
      <c r="J116" s="91"/>
      <c r="K116" s="27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</row>
    <row r="117" ht="21.0" customHeight="1">
      <c r="A117" s="63"/>
      <c r="B117" s="88"/>
      <c r="C117" s="88"/>
      <c r="D117" s="27"/>
      <c r="E117" s="27"/>
      <c r="F117" s="89"/>
      <c r="G117" s="90"/>
      <c r="H117" s="91"/>
      <c r="I117" s="90"/>
      <c r="J117" s="91"/>
      <c r="K117" s="27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</row>
    <row r="118" ht="21.0" customHeight="1">
      <c r="A118" s="63"/>
      <c r="B118" s="88"/>
      <c r="C118" s="88"/>
      <c r="D118" s="27"/>
      <c r="E118" s="27"/>
      <c r="F118" s="89"/>
      <c r="G118" s="90"/>
      <c r="H118" s="91"/>
      <c r="I118" s="90"/>
      <c r="J118" s="91"/>
      <c r="K118" s="27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</row>
    <row r="119" ht="21.0" customHeight="1">
      <c r="A119" s="63"/>
      <c r="B119" s="88"/>
      <c r="C119" s="88"/>
      <c r="D119" s="27"/>
      <c r="E119" s="27"/>
      <c r="F119" s="89"/>
      <c r="G119" s="90"/>
      <c r="H119" s="91"/>
      <c r="I119" s="90"/>
      <c r="J119" s="91"/>
      <c r="K119" s="27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</row>
    <row r="120" ht="21.0" customHeight="1">
      <c r="A120" s="63"/>
      <c r="B120" s="88"/>
      <c r="C120" s="88"/>
      <c r="D120" s="27"/>
      <c r="E120" s="27"/>
      <c r="F120" s="89"/>
      <c r="G120" s="90"/>
      <c r="H120" s="91"/>
      <c r="I120" s="90"/>
      <c r="J120" s="91"/>
      <c r="K120" s="27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</row>
    <row r="121" ht="21.0" customHeight="1">
      <c r="A121" s="63"/>
      <c r="B121" s="88"/>
      <c r="C121" s="88"/>
      <c r="D121" s="27"/>
      <c r="E121" s="27"/>
      <c r="F121" s="89"/>
      <c r="G121" s="90"/>
      <c r="H121" s="91"/>
      <c r="I121" s="90"/>
      <c r="J121" s="91"/>
      <c r="K121" s="27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</row>
    <row r="122" ht="21.0" customHeight="1">
      <c r="A122" s="63"/>
      <c r="B122" s="88"/>
      <c r="C122" s="88"/>
      <c r="D122" s="27"/>
      <c r="E122" s="27"/>
      <c r="F122" s="89"/>
      <c r="G122" s="90"/>
      <c r="H122" s="91"/>
      <c r="I122" s="90"/>
      <c r="J122" s="91"/>
      <c r="K122" s="27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</row>
    <row r="123" ht="21.0" customHeight="1">
      <c r="A123" s="92"/>
      <c r="B123" s="93"/>
      <c r="C123" s="93"/>
      <c r="D123" s="75"/>
      <c r="E123" s="75"/>
      <c r="F123" s="66"/>
      <c r="G123" s="94"/>
      <c r="H123" s="95"/>
      <c r="I123" s="94"/>
      <c r="J123" s="9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</row>
    <row r="124" ht="21.0" customHeight="1">
      <c r="A124" s="92"/>
      <c r="B124" s="93"/>
      <c r="C124" s="93"/>
      <c r="D124" s="75"/>
      <c r="E124" s="75"/>
      <c r="F124" s="66"/>
      <c r="G124" s="94"/>
      <c r="H124" s="95"/>
      <c r="I124" s="94"/>
      <c r="J124" s="9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</row>
    <row r="125" ht="21.0" customHeight="1">
      <c r="A125" s="92"/>
      <c r="B125" s="93"/>
      <c r="C125" s="93"/>
      <c r="D125" s="75"/>
      <c r="E125" s="75"/>
      <c r="F125" s="66"/>
      <c r="G125" s="94"/>
      <c r="H125" s="95"/>
      <c r="I125" s="94"/>
      <c r="J125" s="9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</row>
    <row r="126" ht="21.0" customHeight="1">
      <c r="A126" s="92"/>
      <c r="B126" s="93"/>
      <c r="C126" s="93"/>
      <c r="D126" s="75"/>
      <c r="E126" s="75"/>
      <c r="F126" s="66"/>
      <c r="G126" s="94"/>
      <c r="H126" s="95"/>
      <c r="I126" s="94"/>
      <c r="J126" s="9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</row>
    <row r="127" ht="21.0" customHeight="1">
      <c r="A127" s="92"/>
      <c r="B127" s="93"/>
      <c r="C127" s="93"/>
      <c r="D127" s="75"/>
      <c r="E127" s="75"/>
      <c r="F127" s="66"/>
      <c r="G127" s="94"/>
      <c r="H127" s="95"/>
      <c r="I127" s="94"/>
      <c r="J127" s="9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</row>
    <row r="128" ht="21.0" customHeight="1">
      <c r="A128" s="92"/>
      <c r="B128" s="93"/>
      <c r="C128" s="93"/>
      <c r="D128" s="75"/>
      <c r="E128" s="75"/>
      <c r="F128" s="66"/>
      <c r="G128" s="94"/>
      <c r="H128" s="95"/>
      <c r="I128" s="94"/>
      <c r="J128" s="9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</row>
    <row r="129" ht="21.0" customHeight="1">
      <c r="A129" s="92"/>
      <c r="B129" s="93"/>
      <c r="C129" s="93"/>
      <c r="D129" s="75"/>
      <c r="E129" s="75"/>
      <c r="F129" s="66"/>
      <c r="G129" s="94"/>
      <c r="H129" s="95"/>
      <c r="I129" s="94"/>
      <c r="J129" s="9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</row>
    <row r="130" ht="21.0" customHeight="1">
      <c r="A130" s="92"/>
      <c r="B130" s="93"/>
      <c r="C130" s="93"/>
      <c r="D130" s="75"/>
      <c r="E130" s="75"/>
      <c r="F130" s="66"/>
      <c r="G130" s="94"/>
      <c r="H130" s="95"/>
      <c r="I130" s="94"/>
      <c r="J130" s="9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</row>
    <row r="131" ht="21.0" customHeight="1">
      <c r="A131" s="92"/>
      <c r="B131" s="93"/>
      <c r="C131" s="93"/>
      <c r="D131" s="75"/>
      <c r="E131" s="75"/>
      <c r="F131" s="66"/>
      <c r="G131" s="94"/>
      <c r="H131" s="95"/>
      <c r="I131" s="94"/>
      <c r="J131" s="9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</row>
    <row r="132" ht="21.0" customHeight="1">
      <c r="A132" s="92"/>
      <c r="B132" s="93"/>
      <c r="C132" s="93"/>
      <c r="D132" s="75"/>
      <c r="E132" s="75"/>
      <c r="F132" s="66"/>
      <c r="G132" s="94"/>
      <c r="H132" s="95"/>
      <c r="I132" s="94"/>
      <c r="J132" s="9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</row>
    <row r="133" ht="21.0" customHeight="1">
      <c r="A133" s="92"/>
      <c r="B133" s="93"/>
      <c r="C133" s="93"/>
      <c r="D133" s="75"/>
      <c r="E133" s="75"/>
      <c r="F133" s="66"/>
      <c r="G133" s="94"/>
      <c r="H133" s="95"/>
      <c r="I133" s="94"/>
      <c r="J133" s="9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</row>
    <row r="134" ht="21.0" customHeight="1">
      <c r="A134" s="92"/>
      <c r="B134" s="93"/>
      <c r="C134" s="93"/>
      <c r="D134" s="75"/>
      <c r="E134" s="75"/>
      <c r="F134" s="66"/>
      <c r="G134" s="94"/>
      <c r="H134" s="95"/>
      <c r="I134" s="94"/>
      <c r="J134" s="9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</row>
    <row r="135" ht="21.0" customHeight="1">
      <c r="A135" s="92"/>
      <c r="B135" s="93"/>
      <c r="C135" s="93"/>
      <c r="D135" s="75"/>
      <c r="E135" s="75"/>
      <c r="F135" s="66"/>
      <c r="G135" s="94"/>
      <c r="H135" s="95"/>
      <c r="I135" s="94"/>
      <c r="J135" s="9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</row>
    <row r="136" ht="21.0" customHeight="1">
      <c r="A136" s="92"/>
      <c r="B136" s="93"/>
      <c r="C136" s="93"/>
      <c r="D136" s="75"/>
      <c r="E136" s="75"/>
      <c r="F136" s="66"/>
      <c r="G136" s="94"/>
      <c r="H136" s="95"/>
      <c r="I136" s="94"/>
      <c r="J136" s="9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</row>
    <row r="137" ht="21.0" customHeight="1">
      <c r="A137" s="92"/>
      <c r="B137" s="93"/>
      <c r="C137" s="93"/>
      <c r="D137" s="75"/>
      <c r="E137" s="75"/>
      <c r="F137" s="66"/>
      <c r="G137" s="94"/>
      <c r="H137" s="95"/>
      <c r="I137" s="94"/>
      <c r="J137" s="9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</row>
    <row r="138" ht="21.0" customHeight="1">
      <c r="A138" s="92"/>
      <c r="B138" s="93"/>
      <c r="C138" s="93"/>
      <c r="D138" s="75"/>
      <c r="E138" s="75"/>
      <c r="F138" s="66"/>
      <c r="G138" s="94"/>
      <c r="H138" s="95"/>
      <c r="I138" s="94"/>
      <c r="J138" s="9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</row>
    <row r="139" ht="21.0" customHeight="1">
      <c r="A139" s="92"/>
      <c r="B139" s="93"/>
      <c r="C139" s="93"/>
      <c r="D139" s="75"/>
      <c r="E139" s="75"/>
      <c r="F139" s="66"/>
      <c r="G139" s="94"/>
      <c r="H139" s="95"/>
      <c r="I139" s="94"/>
      <c r="J139" s="9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</row>
    <row r="140" ht="21.0" customHeight="1">
      <c r="A140" s="92"/>
      <c r="B140" s="93"/>
      <c r="C140" s="93"/>
      <c r="D140" s="75"/>
      <c r="E140" s="75"/>
      <c r="F140" s="66"/>
      <c r="G140" s="94"/>
      <c r="H140" s="95"/>
      <c r="I140" s="94"/>
      <c r="J140" s="9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</row>
    <row r="141" ht="21.0" customHeight="1">
      <c r="A141" s="92"/>
      <c r="B141" s="93"/>
      <c r="C141" s="93"/>
      <c r="D141" s="75"/>
      <c r="E141" s="75"/>
      <c r="F141" s="66"/>
      <c r="G141" s="94"/>
      <c r="H141" s="95"/>
      <c r="I141" s="94"/>
      <c r="J141" s="9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</row>
    <row r="142" ht="21.0" customHeight="1">
      <c r="A142" s="92"/>
      <c r="B142" s="93"/>
      <c r="C142" s="93"/>
      <c r="D142" s="75"/>
      <c r="E142" s="75"/>
      <c r="F142" s="66"/>
      <c r="G142" s="94"/>
      <c r="H142" s="95"/>
      <c r="I142" s="94"/>
      <c r="J142" s="9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</row>
    <row r="143" ht="21.0" customHeight="1">
      <c r="A143" s="92"/>
      <c r="B143" s="93"/>
      <c r="C143" s="93"/>
      <c r="D143" s="75"/>
      <c r="E143" s="75"/>
      <c r="F143" s="66"/>
      <c r="G143" s="94"/>
      <c r="H143" s="95"/>
      <c r="I143" s="94"/>
      <c r="J143" s="9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</row>
    <row r="144" ht="21.0" customHeight="1">
      <c r="A144" s="92"/>
      <c r="B144" s="93"/>
      <c r="C144" s="93"/>
      <c r="D144" s="75"/>
      <c r="E144" s="75"/>
      <c r="F144" s="66"/>
      <c r="G144" s="94"/>
      <c r="H144" s="95"/>
      <c r="I144" s="94"/>
      <c r="J144" s="9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</row>
    <row r="145" ht="21.0" customHeight="1">
      <c r="A145" s="92"/>
      <c r="B145" s="93"/>
      <c r="C145" s="93"/>
      <c r="D145" s="75"/>
      <c r="E145" s="75"/>
      <c r="F145" s="66"/>
      <c r="G145" s="94"/>
      <c r="H145" s="95"/>
      <c r="I145" s="94"/>
      <c r="J145" s="9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</row>
    <row r="146" ht="21.0" customHeight="1">
      <c r="A146" s="92"/>
      <c r="B146" s="93"/>
      <c r="C146" s="93"/>
      <c r="D146" s="75"/>
      <c r="E146" s="75"/>
      <c r="F146" s="66"/>
      <c r="G146" s="94"/>
      <c r="H146" s="95"/>
      <c r="I146" s="94"/>
      <c r="J146" s="9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</row>
    <row r="147" ht="21.0" customHeight="1">
      <c r="A147" s="92"/>
      <c r="B147" s="93"/>
      <c r="C147" s="93"/>
      <c r="D147" s="75"/>
      <c r="E147" s="75"/>
      <c r="F147" s="66"/>
      <c r="G147" s="94"/>
      <c r="H147" s="95"/>
      <c r="I147" s="94"/>
      <c r="J147" s="9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</row>
    <row r="148" ht="21.0" customHeight="1">
      <c r="A148" s="92"/>
      <c r="B148" s="93"/>
      <c r="C148" s="93"/>
      <c r="D148" s="75"/>
      <c r="E148" s="75"/>
      <c r="F148" s="66"/>
      <c r="G148" s="94"/>
      <c r="H148" s="95"/>
      <c r="I148" s="94"/>
      <c r="J148" s="9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</row>
    <row r="149" ht="21.0" customHeight="1">
      <c r="A149" s="92"/>
      <c r="B149" s="93"/>
      <c r="C149" s="93"/>
      <c r="D149" s="75"/>
      <c r="E149" s="75"/>
      <c r="F149" s="66"/>
      <c r="G149" s="94"/>
      <c r="H149" s="95"/>
      <c r="I149" s="94"/>
      <c r="J149" s="9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</row>
    <row r="150" ht="21.0" customHeight="1">
      <c r="A150" s="92"/>
      <c r="B150" s="93"/>
      <c r="C150" s="93"/>
      <c r="D150" s="75"/>
      <c r="E150" s="75"/>
      <c r="F150" s="66"/>
      <c r="G150" s="94"/>
      <c r="H150" s="95"/>
      <c r="I150" s="94"/>
      <c r="J150" s="9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</row>
    <row r="151" ht="21.0" customHeight="1">
      <c r="A151" s="92"/>
      <c r="B151" s="93"/>
      <c r="C151" s="93"/>
      <c r="D151" s="75"/>
      <c r="E151" s="75"/>
      <c r="F151" s="66"/>
      <c r="G151" s="94"/>
      <c r="H151" s="95"/>
      <c r="I151" s="94"/>
      <c r="J151" s="9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</row>
    <row r="152" ht="21.0" customHeight="1">
      <c r="A152" s="92"/>
      <c r="B152" s="93"/>
      <c r="C152" s="93"/>
      <c r="D152" s="75"/>
      <c r="E152" s="75"/>
      <c r="F152" s="66"/>
      <c r="G152" s="94"/>
      <c r="H152" s="95"/>
      <c r="I152" s="94"/>
      <c r="J152" s="9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</row>
    <row r="153" ht="21.0" customHeight="1">
      <c r="A153" s="92"/>
      <c r="B153" s="93"/>
      <c r="C153" s="93"/>
      <c r="D153" s="75"/>
      <c r="E153" s="75"/>
      <c r="F153" s="66"/>
      <c r="G153" s="94"/>
      <c r="H153" s="95"/>
      <c r="I153" s="94"/>
      <c r="J153" s="9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</row>
    <row r="154" ht="21.0" customHeight="1">
      <c r="A154" s="92"/>
      <c r="B154" s="93"/>
      <c r="C154" s="93"/>
      <c r="D154" s="75"/>
      <c r="E154" s="75"/>
      <c r="F154" s="66"/>
      <c r="G154" s="94"/>
      <c r="H154" s="95"/>
      <c r="I154" s="94"/>
      <c r="J154" s="9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</row>
    <row r="155" ht="21.0" customHeight="1">
      <c r="A155" s="92"/>
      <c r="B155" s="93"/>
      <c r="C155" s="93"/>
      <c r="D155" s="75"/>
      <c r="E155" s="75"/>
      <c r="F155" s="66"/>
      <c r="G155" s="94"/>
      <c r="H155" s="95"/>
      <c r="I155" s="94"/>
      <c r="J155" s="9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</row>
    <row r="156" ht="21.0" customHeight="1">
      <c r="A156" s="92"/>
      <c r="B156" s="93"/>
      <c r="C156" s="93"/>
      <c r="D156" s="75"/>
      <c r="E156" s="75"/>
      <c r="F156" s="66"/>
      <c r="G156" s="94"/>
      <c r="H156" s="95"/>
      <c r="I156" s="94"/>
      <c r="J156" s="9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</row>
    <row r="157" ht="21.0" customHeight="1">
      <c r="A157" s="92"/>
      <c r="B157" s="93"/>
      <c r="C157" s="93"/>
      <c r="D157" s="75"/>
      <c r="E157" s="75"/>
      <c r="F157" s="66"/>
      <c r="G157" s="94"/>
      <c r="H157" s="95"/>
      <c r="I157" s="94"/>
      <c r="J157" s="9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</row>
    <row r="158" ht="21.0" customHeight="1">
      <c r="A158" s="92"/>
      <c r="B158" s="93"/>
      <c r="C158" s="93"/>
      <c r="D158" s="75"/>
      <c r="E158" s="75"/>
      <c r="F158" s="66"/>
      <c r="G158" s="94"/>
      <c r="H158" s="95"/>
      <c r="I158" s="94"/>
      <c r="J158" s="9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</row>
    <row r="159" ht="21.0" customHeight="1">
      <c r="A159" s="92"/>
      <c r="B159" s="93"/>
      <c r="C159" s="93"/>
      <c r="D159" s="75"/>
      <c r="E159" s="75"/>
      <c r="F159" s="66"/>
      <c r="G159" s="94"/>
      <c r="H159" s="95"/>
      <c r="I159" s="94"/>
      <c r="J159" s="9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</row>
    <row r="160" ht="21.0" customHeight="1">
      <c r="A160" s="92"/>
      <c r="B160" s="93"/>
      <c r="C160" s="93"/>
      <c r="D160" s="75"/>
      <c r="E160" s="75"/>
      <c r="F160" s="66"/>
      <c r="G160" s="94"/>
      <c r="H160" s="95"/>
      <c r="I160" s="94"/>
      <c r="J160" s="9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</row>
    <row r="161" ht="21.0" customHeight="1">
      <c r="A161" s="92"/>
      <c r="B161" s="93"/>
      <c r="C161" s="93"/>
      <c r="D161" s="75"/>
      <c r="E161" s="75"/>
      <c r="F161" s="66"/>
      <c r="G161" s="94"/>
      <c r="H161" s="95"/>
      <c r="I161" s="94"/>
      <c r="J161" s="9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</row>
    <row r="162" ht="21.0" customHeight="1">
      <c r="A162" s="92"/>
      <c r="B162" s="93"/>
      <c r="C162" s="93"/>
      <c r="D162" s="75"/>
      <c r="E162" s="75"/>
      <c r="F162" s="66"/>
      <c r="G162" s="94"/>
      <c r="H162" s="95"/>
      <c r="I162" s="94"/>
      <c r="J162" s="9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</row>
    <row r="163" ht="21.0" customHeight="1">
      <c r="A163" s="92"/>
      <c r="B163" s="93"/>
      <c r="C163" s="93"/>
      <c r="D163" s="75"/>
      <c r="E163" s="75"/>
      <c r="F163" s="66"/>
      <c r="G163" s="94"/>
      <c r="H163" s="95"/>
      <c r="I163" s="94"/>
      <c r="J163" s="9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</row>
    <row r="164" ht="21.0" customHeight="1">
      <c r="A164" s="92"/>
      <c r="B164" s="93"/>
      <c r="C164" s="93"/>
      <c r="D164" s="75"/>
      <c r="E164" s="75"/>
      <c r="F164" s="66"/>
      <c r="G164" s="94"/>
      <c r="H164" s="95"/>
      <c r="I164" s="94"/>
      <c r="J164" s="9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</row>
    <row r="165" ht="21.0" customHeight="1">
      <c r="A165" s="92"/>
      <c r="B165" s="93"/>
      <c r="C165" s="93"/>
      <c r="D165" s="75"/>
      <c r="E165" s="75"/>
      <c r="F165" s="66"/>
      <c r="G165" s="94"/>
      <c r="H165" s="95"/>
      <c r="I165" s="94"/>
      <c r="J165" s="9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</row>
    <row r="166" ht="21.0" customHeight="1">
      <c r="A166" s="92"/>
      <c r="B166" s="93"/>
      <c r="C166" s="93"/>
      <c r="D166" s="75"/>
      <c r="E166" s="75"/>
      <c r="F166" s="66"/>
      <c r="G166" s="94"/>
      <c r="H166" s="95"/>
      <c r="I166" s="94"/>
      <c r="J166" s="9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</row>
    <row r="167" ht="21.0" customHeight="1">
      <c r="A167" s="92"/>
      <c r="B167" s="93"/>
      <c r="C167" s="93"/>
      <c r="D167" s="75"/>
      <c r="E167" s="75"/>
      <c r="F167" s="66"/>
      <c r="G167" s="94"/>
      <c r="H167" s="95"/>
      <c r="I167" s="94"/>
      <c r="J167" s="9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</row>
    <row r="168" ht="21.0" customHeight="1">
      <c r="A168" s="92"/>
      <c r="B168" s="93"/>
      <c r="C168" s="93"/>
      <c r="D168" s="75"/>
      <c r="E168" s="75"/>
      <c r="F168" s="66"/>
      <c r="G168" s="94"/>
      <c r="H168" s="95"/>
      <c r="I168" s="94"/>
      <c r="J168" s="9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</row>
    <row r="169" ht="21.0" customHeight="1">
      <c r="A169" s="92"/>
      <c r="B169" s="93"/>
      <c r="C169" s="93"/>
      <c r="D169" s="75"/>
      <c r="E169" s="75"/>
      <c r="F169" s="66"/>
      <c r="G169" s="94"/>
      <c r="H169" s="95"/>
      <c r="I169" s="94"/>
      <c r="J169" s="9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</row>
    <row r="170" ht="21.0" customHeight="1">
      <c r="A170" s="92"/>
      <c r="B170" s="93"/>
      <c r="C170" s="93"/>
      <c r="D170" s="75"/>
      <c r="E170" s="75"/>
      <c r="F170" s="66"/>
      <c r="G170" s="94"/>
      <c r="H170" s="95"/>
      <c r="I170" s="94"/>
      <c r="J170" s="9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</row>
    <row r="171" ht="21.0" customHeight="1">
      <c r="A171" s="92"/>
      <c r="B171" s="93"/>
      <c r="C171" s="93"/>
      <c r="D171" s="75"/>
      <c r="E171" s="75"/>
      <c r="F171" s="66"/>
      <c r="G171" s="94"/>
      <c r="H171" s="95"/>
      <c r="I171" s="94"/>
      <c r="J171" s="9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</row>
    <row r="172" ht="21.0" customHeight="1">
      <c r="A172" s="92"/>
      <c r="B172" s="93"/>
      <c r="C172" s="93"/>
      <c r="D172" s="75"/>
      <c r="E172" s="75"/>
      <c r="F172" s="66"/>
      <c r="G172" s="94"/>
      <c r="H172" s="95"/>
      <c r="I172" s="94"/>
      <c r="J172" s="9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</row>
    <row r="173" ht="21.0" customHeight="1">
      <c r="A173" s="92"/>
      <c r="B173" s="93"/>
      <c r="C173" s="93"/>
      <c r="D173" s="75"/>
      <c r="E173" s="75"/>
      <c r="F173" s="66"/>
      <c r="G173" s="94"/>
      <c r="H173" s="95"/>
      <c r="I173" s="94"/>
      <c r="J173" s="9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</row>
    <row r="174" ht="21.0" customHeight="1">
      <c r="A174" s="92"/>
      <c r="B174" s="93"/>
      <c r="C174" s="93"/>
      <c r="D174" s="75"/>
      <c r="E174" s="75"/>
      <c r="F174" s="66"/>
      <c r="G174" s="94"/>
      <c r="H174" s="95"/>
      <c r="I174" s="94"/>
      <c r="J174" s="9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</row>
    <row r="175" ht="21.0" customHeight="1">
      <c r="A175" s="92"/>
      <c r="B175" s="93"/>
      <c r="C175" s="93"/>
      <c r="D175" s="75"/>
      <c r="E175" s="75"/>
      <c r="F175" s="66"/>
      <c r="G175" s="94"/>
      <c r="H175" s="95"/>
      <c r="I175" s="94"/>
      <c r="J175" s="9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</row>
    <row r="176" ht="21.0" customHeight="1">
      <c r="A176" s="92"/>
      <c r="B176" s="93"/>
      <c r="C176" s="93"/>
      <c r="D176" s="75"/>
      <c r="E176" s="75"/>
      <c r="F176" s="66"/>
      <c r="G176" s="94"/>
      <c r="H176" s="95"/>
      <c r="I176" s="94"/>
      <c r="J176" s="9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</row>
    <row r="177" ht="21.0" customHeight="1">
      <c r="A177" s="92"/>
      <c r="B177" s="93"/>
      <c r="C177" s="93"/>
      <c r="D177" s="75"/>
      <c r="E177" s="75"/>
      <c r="F177" s="66"/>
      <c r="G177" s="94"/>
      <c r="H177" s="95"/>
      <c r="I177" s="94"/>
      <c r="J177" s="9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</row>
    <row r="178" ht="21.0" customHeight="1">
      <c r="A178" s="92"/>
      <c r="B178" s="93"/>
      <c r="C178" s="93"/>
      <c r="D178" s="75"/>
      <c r="E178" s="75"/>
      <c r="F178" s="66"/>
      <c r="G178" s="94"/>
      <c r="H178" s="95"/>
      <c r="I178" s="94"/>
      <c r="J178" s="9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</row>
    <row r="179" ht="21.0" customHeight="1">
      <c r="A179" s="92"/>
      <c r="B179" s="93"/>
      <c r="C179" s="93"/>
      <c r="D179" s="75"/>
      <c r="E179" s="75"/>
      <c r="F179" s="66"/>
      <c r="G179" s="94"/>
      <c r="H179" s="95"/>
      <c r="I179" s="94"/>
      <c r="J179" s="9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</row>
    <row r="180" ht="21.0" customHeight="1">
      <c r="A180" s="92"/>
      <c r="B180" s="93"/>
      <c r="C180" s="93"/>
      <c r="D180" s="75"/>
      <c r="E180" s="75"/>
      <c r="F180" s="66"/>
      <c r="G180" s="94"/>
      <c r="H180" s="95"/>
      <c r="I180" s="94"/>
      <c r="J180" s="9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</row>
    <row r="181" ht="21.0" customHeight="1">
      <c r="A181" s="92"/>
      <c r="B181" s="93"/>
      <c r="C181" s="93"/>
      <c r="D181" s="75"/>
      <c r="E181" s="75"/>
      <c r="F181" s="66"/>
      <c r="G181" s="94"/>
      <c r="H181" s="95"/>
      <c r="I181" s="94"/>
      <c r="J181" s="9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</row>
    <row r="182" ht="21.0" customHeight="1">
      <c r="A182" s="92"/>
      <c r="B182" s="93"/>
      <c r="C182" s="93"/>
      <c r="D182" s="75"/>
      <c r="E182" s="75"/>
      <c r="F182" s="66"/>
      <c r="G182" s="94"/>
      <c r="H182" s="95"/>
      <c r="I182" s="94"/>
      <c r="J182" s="9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</row>
    <row r="183" ht="21.0" customHeight="1">
      <c r="A183" s="92"/>
      <c r="B183" s="93"/>
      <c r="C183" s="93"/>
      <c r="D183" s="75"/>
      <c r="E183" s="75"/>
      <c r="F183" s="66"/>
      <c r="G183" s="94"/>
      <c r="H183" s="95"/>
      <c r="I183" s="94"/>
      <c r="J183" s="9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</row>
    <row r="184" ht="21.0" customHeight="1">
      <c r="A184" s="92"/>
      <c r="B184" s="93"/>
      <c r="C184" s="93"/>
      <c r="D184" s="75"/>
      <c r="E184" s="75"/>
      <c r="F184" s="66"/>
      <c r="G184" s="94"/>
      <c r="H184" s="95"/>
      <c r="I184" s="94"/>
      <c r="J184" s="9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</row>
    <row r="185" ht="21.0" customHeight="1">
      <c r="A185" s="92"/>
      <c r="B185" s="93"/>
      <c r="C185" s="93"/>
      <c r="D185" s="75"/>
      <c r="E185" s="75"/>
      <c r="F185" s="66"/>
      <c r="G185" s="94"/>
      <c r="H185" s="95"/>
      <c r="I185" s="94"/>
      <c r="J185" s="9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</row>
    <row r="186" ht="21.0" customHeight="1">
      <c r="A186" s="92"/>
      <c r="B186" s="93"/>
      <c r="C186" s="93"/>
      <c r="D186" s="75"/>
      <c r="E186" s="75"/>
      <c r="F186" s="66"/>
      <c r="G186" s="94"/>
      <c r="H186" s="95"/>
      <c r="I186" s="94"/>
      <c r="J186" s="9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</row>
    <row r="187" ht="21.0" customHeight="1">
      <c r="A187" s="92"/>
      <c r="B187" s="93"/>
      <c r="C187" s="93"/>
      <c r="D187" s="75"/>
      <c r="E187" s="75"/>
      <c r="F187" s="66"/>
      <c r="G187" s="94"/>
      <c r="H187" s="95"/>
      <c r="I187" s="94"/>
      <c r="J187" s="9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</row>
    <row r="188" ht="21.0" customHeight="1">
      <c r="A188" s="92"/>
      <c r="B188" s="93"/>
      <c r="C188" s="93"/>
      <c r="D188" s="75"/>
      <c r="E188" s="75"/>
      <c r="F188" s="66"/>
      <c r="G188" s="94"/>
      <c r="H188" s="95"/>
      <c r="I188" s="94"/>
      <c r="J188" s="9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 ht="21.0" customHeight="1">
      <c r="A189" s="92"/>
      <c r="B189" s="93"/>
      <c r="C189" s="93"/>
      <c r="D189" s="75"/>
      <c r="E189" s="75"/>
      <c r="F189" s="66"/>
      <c r="G189" s="94"/>
      <c r="H189" s="95"/>
      <c r="I189" s="94"/>
      <c r="J189" s="9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</row>
    <row r="190" ht="21.0" customHeight="1">
      <c r="A190" s="92"/>
      <c r="B190" s="93"/>
      <c r="C190" s="93"/>
      <c r="D190" s="75"/>
      <c r="E190" s="75"/>
      <c r="F190" s="66"/>
      <c r="G190" s="94"/>
      <c r="H190" s="95"/>
      <c r="I190" s="94"/>
      <c r="J190" s="9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</row>
    <row r="191" ht="21.0" customHeight="1">
      <c r="A191" s="92"/>
      <c r="B191" s="93"/>
      <c r="C191" s="93"/>
      <c r="D191" s="75"/>
      <c r="E191" s="75"/>
      <c r="F191" s="66"/>
      <c r="G191" s="94"/>
      <c r="H191" s="95"/>
      <c r="I191" s="94"/>
      <c r="J191" s="9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</row>
    <row r="192" ht="21.0" customHeight="1">
      <c r="A192" s="92"/>
      <c r="B192" s="93"/>
      <c r="C192" s="93"/>
      <c r="D192" s="75"/>
      <c r="E192" s="75"/>
      <c r="F192" s="66"/>
      <c r="G192" s="94"/>
      <c r="H192" s="95"/>
      <c r="I192" s="94"/>
      <c r="J192" s="9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</row>
    <row r="193" ht="21.0" customHeight="1">
      <c r="A193" s="92"/>
      <c r="B193" s="93"/>
      <c r="C193" s="93"/>
      <c r="D193" s="75"/>
      <c r="E193" s="75"/>
      <c r="F193" s="66"/>
      <c r="G193" s="94"/>
      <c r="H193" s="95"/>
      <c r="I193" s="94"/>
      <c r="J193" s="9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</row>
    <row r="194" ht="21.0" customHeight="1">
      <c r="A194" s="92"/>
      <c r="B194" s="93"/>
      <c r="C194" s="93"/>
      <c r="D194" s="75"/>
      <c r="E194" s="75"/>
      <c r="F194" s="66"/>
      <c r="G194" s="94"/>
      <c r="H194" s="95"/>
      <c r="I194" s="94"/>
      <c r="J194" s="9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</row>
    <row r="195" ht="21.0" customHeight="1">
      <c r="A195" s="92"/>
      <c r="B195" s="93"/>
      <c r="C195" s="93"/>
      <c r="D195" s="75"/>
      <c r="E195" s="75"/>
      <c r="F195" s="66"/>
      <c r="G195" s="94"/>
      <c r="H195" s="95"/>
      <c r="I195" s="94"/>
      <c r="J195" s="9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</row>
    <row r="196" ht="21.0" customHeight="1">
      <c r="A196" s="92"/>
      <c r="B196" s="93"/>
      <c r="C196" s="93"/>
      <c r="D196" s="75"/>
      <c r="E196" s="75"/>
      <c r="F196" s="66"/>
      <c r="G196" s="94"/>
      <c r="H196" s="95"/>
      <c r="I196" s="94"/>
      <c r="J196" s="9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</row>
    <row r="197" ht="21.0" customHeight="1">
      <c r="A197" s="92"/>
      <c r="B197" s="93"/>
      <c r="C197" s="93"/>
      <c r="D197" s="75"/>
      <c r="E197" s="75"/>
      <c r="F197" s="66"/>
      <c r="G197" s="94"/>
      <c r="H197" s="95"/>
      <c r="I197" s="94"/>
      <c r="J197" s="9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</row>
    <row r="198" ht="21.0" customHeight="1">
      <c r="A198" s="92"/>
      <c r="B198" s="93"/>
      <c r="C198" s="93"/>
      <c r="D198" s="75"/>
      <c r="E198" s="75"/>
      <c r="F198" s="66"/>
      <c r="G198" s="94"/>
      <c r="H198" s="95"/>
      <c r="I198" s="94"/>
      <c r="J198" s="9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</row>
    <row r="199" ht="21.0" customHeight="1">
      <c r="A199" s="92"/>
      <c r="B199" s="93"/>
      <c r="C199" s="93"/>
      <c r="D199" s="75"/>
      <c r="E199" s="75"/>
      <c r="F199" s="66"/>
      <c r="G199" s="94"/>
      <c r="H199" s="95"/>
      <c r="I199" s="94"/>
      <c r="J199" s="9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</row>
    <row r="200" ht="21.0" customHeight="1">
      <c r="A200" s="92"/>
      <c r="B200" s="93"/>
      <c r="C200" s="93"/>
      <c r="D200" s="75"/>
      <c r="E200" s="75"/>
      <c r="F200" s="66"/>
      <c r="G200" s="94"/>
      <c r="H200" s="95"/>
      <c r="I200" s="94"/>
      <c r="J200" s="9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</row>
    <row r="201" ht="21.0" customHeight="1">
      <c r="A201" s="92"/>
      <c r="B201" s="93"/>
      <c r="C201" s="93"/>
      <c r="D201" s="75"/>
      <c r="E201" s="75"/>
      <c r="F201" s="66"/>
      <c r="G201" s="94"/>
      <c r="H201" s="95"/>
      <c r="I201" s="94"/>
      <c r="J201" s="9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</row>
    <row r="202" ht="21.0" customHeight="1">
      <c r="A202" s="92"/>
      <c r="B202" s="93"/>
      <c r="C202" s="93"/>
      <c r="D202" s="75"/>
      <c r="E202" s="75"/>
      <c r="F202" s="66"/>
      <c r="G202" s="94"/>
      <c r="H202" s="95"/>
      <c r="I202" s="94"/>
      <c r="J202" s="9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</row>
    <row r="203" ht="21.0" customHeight="1">
      <c r="A203" s="92"/>
      <c r="B203" s="93"/>
      <c r="C203" s="93"/>
      <c r="D203" s="75"/>
      <c r="E203" s="75"/>
      <c r="F203" s="66"/>
      <c r="G203" s="94"/>
      <c r="H203" s="95"/>
      <c r="I203" s="94"/>
      <c r="J203" s="9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</row>
    <row r="204" ht="21.0" customHeight="1">
      <c r="A204" s="92"/>
      <c r="B204" s="93"/>
      <c r="C204" s="93"/>
      <c r="D204" s="75"/>
      <c r="E204" s="75"/>
      <c r="F204" s="66"/>
      <c r="G204" s="94"/>
      <c r="H204" s="95"/>
      <c r="I204" s="94"/>
      <c r="J204" s="9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</row>
    <row r="205" ht="21.0" customHeight="1">
      <c r="A205" s="92"/>
      <c r="B205" s="93"/>
      <c r="C205" s="93"/>
      <c r="D205" s="75"/>
      <c r="E205" s="75"/>
      <c r="F205" s="66"/>
      <c r="G205" s="94"/>
      <c r="H205" s="95"/>
      <c r="I205" s="94"/>
      <c r="J205" s="9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</row>
    <row r="206" ht="21.0" customHeight="1">
      <c r="A206" s="92"/>
      <c r="B206" s="93"/>
      <c r="C206" s="93"/>
      <c r="D206" s="75"/>
      <c r="E206" s="75"/>
      <c r="F206" s="66"/>
      <c r="G206" s="94"/>
      <c r="H206" s="95"/>
      <c r="I206" s="94"/>
      <c r="J206" s="9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</row>
    <row r="207" ht="21.0" customHeight="1">
      <c r="A207" s="92"/>
      <c r="B207" s="93"/>
      <c r="C207" s="93"/>
      <c r="D207" s="75"/>
      <c r="E207" s="75"/>
      <c r="F207" s="66"/>
      <c r="G207" s="94"/>
      <c r="H207" s="95"/>
      <c r="I207" s="94"/>
      <c r="J207" s="9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</row>
    <row r="208" ht="21.0" customHeight="1">
      <c r="A208" s="92"/>
      <c r="B208" s="93"/>
      <c r="C208" s="93"/>
      <c r="D208" s="75"/>
      <c r="E208" s="75"/>
      <c r="F208" s="66"/>
      <c r="G208" s="94"/>
      <c r="H208" s="95"/>
      <c r="I208" s="94"/>
      <c r="J208" s="9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</row>
    <row r="209" ht="21.0" customHeight="1">
      <c r="A209" s="92"/>
      <c r="B209" s="93"/>
      <c r="C209" s="93"/>
      <c r="D209" s="75"/>
      <c r="E209" s="75"/>
      <c r="F209" s="66"/>
      <c r="G209" s="94"/>
      <c r="H209" s="95"/>
      <c r="I209" s="94"/>
      <c r="J209" s="9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</row>
    <row r="210" ht="21.0" customHeight="1">
      <c r="A210" s="92"/>
      <c r="B210" s="93"/>
      <c r="C210" s="93"/>
      <c r="D210" s="75"/>
      <c r="E210" s="75"/>
      <c r="F210" s="66"/>
      <c r="G210" s="94"/>
      <c r="H210" s="95"/>
      <c r="I210" s="94"/>
      <c r="J210" s="9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</row>
    <row r="211" ht="21.0" customHeight="1">
      <c r="A211" s="92"/>
      <c r="B211" s="93"/>
      <c r="C211" s="93"/>
      <c r="D211" s="75"/>
      <c r="E211" s="75"/>
      <c r="F211" s="66"/>
      <c r="G211" s="94"/>
      <c r="H211" s="95"/>
      <c r="I211" s="94"/>
      <c r="J211" s="9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</row>
    <row r="212" ht="21.0" customHeight="1">
      <c r="A212" s="92"/>
      <c r="B212" s="93"/>
      <c r="C212" s="93"/>
      <c r="D212" s="75"/>
      <c r="E212" s="75"/>
      <c r="F212" s="66"/>
      <c r="G212" s="94"/>
      <c r="H212" s="95"/>
      <c r="I212" s="94"/>
      <c r="J212" s="9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</row>
    <row r="213" ht="21.0" customHeight="1">
      <c r="A213" s="92"/>
      <c r="B213" s="93"/>
      <c r="C213" s="93"/>
      <c r="D213" s="75"/>
      <c r="E213" s="75"/>
      <c r="F213" s="66"/>
      <c r="G213" s="94"/>
      <c r="H213" s="95"/>
      <c r="I213" s="94"/>
      <c r="J213" s="9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</row>
    <row r="214" ht="21.0" customHeight="1">
      <c r="A214" s="92"/>
      <c r="B214" s="93"/>
      <c r="C214" s="93"/>
      <c r="D214" s="75"/>
      <c r="E214" s="75"/>
      <c r="F214" s="66"/>
      <c r="G214" s="94"/>
      <c r="H214" s="95"/>
      <c r="I214" s="94"/>
      <c r="J214" s="9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</row>
    <row r="215" ht="21.0" customHeight="1">
      <c r="A215" s="92"/>
      <c r="B215" s="93"/>
      <c r="C215" s="93"/>
      <c r="D215" s="75"/>
      <c r="E215" s="75"/>
      <c r="F215" s="66"/>
      <c r="G215" s="94"/>
      <c r="H215" s="95"/>
      <c r="I215" s="94"/>
      <c r="J215" s="9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</row>
    <row r="216" ht="21.0" customHeight="1">
      <c r="A216" s="92"/>
      <c r="B216" s="93"/>
      <c r="C216" s="93"/>
      <c r="D216" s="75"/>
      <c r="E216" s="75"/>
      <c r="F216" s="66"/>
      <c r="G216" s="94"/>
      <c r="H216" s="95"/>
      <c r="I216" s="94"/>
      <c r="J216" s="9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</row>
    <row r="217" ht="21.0" customHeight="1">
      <c r="A217" s="92"/>
      <c r="B217" s="93"/>
      <c r="C217" s="93"/>
      <c r="D217" s="75"/>
      <c r="E217" s="75"/>
      <c r="F217" s="66"/>
      <c r="G217" s="94"/>
      <c r="H217" s="95"/>
      <c r="I217" s="94"/>
      <c r="J217" s="9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</row>
    <row r="218" ht="21.0" customHeight="1">
      <c r="A218" s="92"/>
      <c r="B218" s="93"/>
      <c r="C218" s="93"/>
      <c r="D218" s="75"/>
      <c r="E218" s="75"/>
      <c r="F218" s="66"/>
      <c r="G218" s="94"/>
      <c r="H218" s="95"/>
      <c r="I218" s="94"/>
      <c r="J218" s="9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</row>
    <row r="219" ht="21.0" customHeight="1">
      <c r="A219" s="92"/>
      <c r="B219" s="93"/>
      <c r="C219" s="93"/>
      <c r="D219" s="75"/>
      <c r="E219" s="75"/>
      <c r="F219" s="66"/>
      <c r="G219" s="94"/>
      <c r="H219" s="95"/>
      <c r="I219" s="94"/>
      <c r="J219" s="9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</row>
    <row r="220" ht="21.0" customHeight="1">
      <c r="A220" s="92"/>
      <c r="B220" s="93"/>
      <c r="C220" s="93"/>
      <c r="D220" s="75"/>
      <c r="E220" s="75"/>
      <c r="F220" s="66"/>
      <c r="G220" s="94"/>
      <c r="H220" s="95"/>
      <c r="I220" s="94"/>
      <c r="J220" s="9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</row>
    <row r="221" ht="21.0" customHeight="1">
      <c r="A221" s="92"/>
      <c r="B221" s="93"/>
      <c r="C221" s="93"/>
      <c r="D221" s="75"/>
      <c r="E221" s="75"/>
      <c r="F221" s="66"/>
      <c r="G221" s="94"/>
      <c r="H221" s="95"/>
      <c r="I221" s="94"/>
      <c r="J221" s="9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</row>
    <row r="222" ht="21.0" customHeight="1">
      <c r="A222" s="92"/>
      <c r="B222" s="93"/>
      <c r="C222" s="93"/>
      <c r="D222" s="75"/>
      <c r="E222" s="75"/>
      <c r="F222" s="66"/>
      <c r="G222" s="94"/>
      <c r="H222" s="95"/>
      <c r="I222" s="94"/>
      <c r="J222" s="9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</row>
    <row r="223" ht="21.0" customHeight="1">
      <c r="A223" s="92"/>
      <c r="B223" s="93"/>
      <c r="C223" s="93"/>
      <c r="D223" s="75"/>
      <c r="E223" s="75"/>
      <c r="F223" s="66"/>
      <c r="G223" s="94"/>
      <c r="H223" s="95"/>
      <c r="I223" s="94"/>
      <c r="J223" s="9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</row>
    <row r="224" ht="21.0" customHeight="1">
      <c r="A224" s="92"/>
      <c r="B224" s="93"/>
      <c r="C224" s="93"/>
      <c r="D224" s="75"/>
      <c r="E224" s="75"/>
      <c r="F224" s="66"/>
      <c r="G224" s="94"/>
      <c r="H224" s="95"/>
      <c r="I224" s="94"/>
      <c r="J224" s="9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</row>
    <row r="225" ht="21.0" customHeight="1">
      <c r="A225" s="92"/>
      <c r="B225" s="93"/>
      <c r="C225" s="93"/>
      <c r="D225" s="75"/>
      <c r="E225" s="75"/>
      <c r="F225" s="66"/>
      <c r="G225" s="94"/>
      <c r="H225" s="95"/>
      <c r="I225" s="94"/>
      <c r="J225" s="9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</row>
    <row r="226" ht="21.0" customHeight="1">
      <c r="A226" s="92"/>
      <c r="B226" s="93"/>
      <c r="C226" s="93"/>
      <c r="D226" s="75"/>
      <c r="E226" s="75"/>
      <c r="F226" s="66"/>
      <c r="G226" s="94"/>
      <c r="H226" s="95"/>
      <c r="I226" s="94"/>
      <c r="J226" s="9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</row>
    <row r="227" ht="21.0" customHeight="1">
      <c r="A227" s="92"/>
      <c r="B227" s="93"/>
      <c r="C227" s="93"/>
      <c r="D227" s="75"/>
      <c r="E227" s="75"/>
      <c r="F227" s="66"/>
      <c r="G227" s="94"/>
      <c r="H227" s="95"/>
      <c r="I227" s="94"/>
      <c r="J227" s="9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</row>
    <row r="228" ht="21.0" customHeight="1">
      <c r="A228" s="92"/>
      <c r="B228" s="93"/>
      <c r="C228" s="93"/>
      <c r="D228" s="75"/>
      <c r="E228" s="75"/>
      <c r="F228" s="66"/>
      <c r="G228" s="94"/>
      <c r="H228" s="95"/>
      <c r="I228" s="94"/>
      <c r="J228" s="9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</row>
    <row r="229" ht="21.0" customHeight="1">
      <c r="A229" s="92"/>
      <c r="B229" s="93"/>
      <c r="C229" s="93"/>
      <c r="D229" s="75"/>
      <c r="E229" s="75"/>
      <c r="F229" s="66"/>
      <c r="G229" s="94"/>
      <c r="H229" s="95"/>
      <c r="I229" s="94"/>
      <c r="J229" s="9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</row>
    <row r="230" ht="21.0" customHeight="1">
      <c r="A230" s="92"/>
      <c r="B230" s="93"/>
      <c r="C230" s="93"/>
      <c r="D230" s="75"/>
      <c r="E230" s="75"/>
      <c r="F230" s="66"/>
      <c r="G230" s="94"/>
      <c r="H230" s="95"/>
      <c r="I230" s="94"/>
      <c r="J230" s="9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</row>
    <row r="231" ht="21.0" customHeight="1">
      <c r="A231" s="92"/>
      <c r="B231" s="93"/>
      <c r="C231" s="93"/>
      <c r="D231" s="75"/>
      <c r="E231" s="75"/>
      <c r="F231" s="66"/>
      <c r="G231" s="94"/>
      <c r="H231" s="95"/>
      <c r="I231" s="94"/>
      <c r="J231" s="9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</row>
    <row r="232" ht="21.0" customHeight="1">
      <c r="A232" s="92"/>
      <c r="B232" s="93"/>
      <c r="C232" s="93"/>
      <c r="D232" s="75"/>
      <c r="E232" s="75"/>
      <c r="F232" s="66"/>
      <c r="G232" s="94"/>
      <c r="H232" s="95"/>
      <c r="I232" s="94"/>
      <c r="J232" s="9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</row>
    <row r="233" ht="21.0" customHeight="1">
      <c r="A233" s="92"/>
      <c r="B233" s="93"/>
      <c r="C233" s="93"/>
      <c r="D233" s="75"/>
      <c r="E233" s="75"/>
      <c r="F233" s="66"/>
      <c r="G233" s="94"/>
      <c r="H233" s="95"/>
      <c r="I233" s="94"/>
      <c r="J233" s="9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</row>
    <row r="234" ht="21.0" customHeight="1">
      <c r="A234" s="92"/>
      <c r="B234" s="93"/>
      <c r="C234" s="93"/>
      <c r="D234" s="75"/>
      <c r="E234" s="75"/>
      <c r="F234" s="66"/>
      <c r="G234" s="94"/>
      <c r="H234" s="95"/>
      <c r="I234" s="94"/>
      <c r="J234" s="9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</row>
    <row r="235" ht="21.0" customHeight="1">
      <c r="A235" s="92"/>
      <c r="B235" s="93"/>
      <c r="C235" s="93"/>
      <c r="D235" s="75"/>
      <c r="E235" s="75"/>
      <c r="F235" s="66"/>
      <c r="G235" s="94"/>
      <c r="H235" s="95"/>
      <c r="I235" s="94"/>
      <c r="J235" s="9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</row>
    <row r="236" ht="21.0" customHeight="1">
      <c r="A236" s="92"/>
      <c r="B236" s="93"/>
      <c r="C236" s="93"/>
      <c r="D236" s="75"/>
      <c r="E236" s="75"/>
      <c r="F236" s="66"/>
      <c r="G236" s="94"/>
      <c r="H236" s="95"/>
      <c r="I236" s="94"/>
      <c r="J236" s="9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</row>
    <row r="237" ht="21.0" customHeight="1">
      <c r="A237" s="92"/>
      <c r="B237" s="93"/>
      <c r="C237" s="93"/>
      <c r="D237" s="75"/>
      <c r="E237" s="75"/>
      <c r="F237" s="66"/>
      <c r="G237" s="94"/>
      <c r="H237" s="95"/>
      <c r="I237" s="94"/>
      <c r="J237" s="9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</row>
    <row r="238" ht="21.0" customHeight="1">
      <c r="A238" s="92"/>
      <c r="B238" s="93"/>
      <c r="C238" s="93"/>
      <c r="D238" s="75"/>
      <c r="E238" s="75"/>
      <c r="F238" s="66"/>
      <c r="G238" s="94"/>
      <c r="H238" s="95"/>
      <c r="I238" s="94"/>
      <c r="J238" s="9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</row>
    <row r="239" ht="21.0" customHeight="1">
      <c r="A239" s="92"/>
      <c r="B239" s="93"/>
      <c r="C239" s="93"/>
      <c r="D239" s="75"/>
      <c r="E239" s="75"/>
      <c r="F239" s="66"/>
      <c r="G239" s="94"/>
      <c r="H239" s="95"/>
      <c r="I239" s="94"/>
      <c r="J239" s="9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</row>
    <row r="240" ht="21.0" customHeight="1">
      <c r="A240" s="92"/>
      <c r="B240" s="93"/>
      <c r="C240" s="93"/>
      <c r="D240" s="75"/>
      <c r="E240" s="75"/>
      <c r="F240" s="66"/>
      <c r="G240" s="94"/>
      <c r="H240" s="95"/>
      <c r="I240" s="94"/>
      <c r="J240" s="9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</row>
    <row r="241" ht="21.0" customHeight="1">
      <c r="A241" s="92"/>
      <c r="B241" s="93"/>
      <c r="C241" s="93"/>
      <c r="D241" s="75"/>
      <c r="E241" s="75"/>
      <c r="F241" s="66"/>
      <c r="G241" s="94"/>
      <c r="H241" s="95"/>
      <c r="I241" s="94"/>
      <c r="J241" s="9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</row>
    <row r="242" ht="21.0" customHeight="1">
      <c r="A242" s="92"/>
      <c r="B242" s="93"/>
      <c r="C242" s="93"/>
      <c r="D242" s="75"/>
      <c r="E242" s="75"/>
      <c r="F242" s="66"/>
      <c r="G242" s="94"/>
      <c r="H242" s="95"/>
      <c r="I242" s="94"/>
      <c r="J242" s="9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</row>
    <row r="243" ht="21.0" customHeight="1">
      <c r="A243" s="92"/>
      <c r="B243" s="93"/>
      <c r="C243" s="93"/>
      <c r="D243" s="75"/>
      <c r="E243" s="75"/>
      <c r="F243" s="66"/>
      <c r="G243" s="94"/>
      <c r="H243" s="95"/>
      <c r="I243" s="94"/>
      <c r="J243" s="9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</row>
    <row r="244" ht="21.0" customHeight="1">
      <c r="A244" s="92"/>
      <c r="B244" s="93"/>
      <c r="C244" s="93"/>
      <c r="D244" s="75"/>
      <c r="E244" s="75"/>
      <c r="F244" s="66"/>
      <c r="G244" s="94"/>
      <c r="H244" s="95"/>
      <c r="I244" s="94"/>
      <c r="J244" s="9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</row>
    <row r="245" ht="21.0" customHeight="1">
      <c r="A245" s="92"/>
      <c r="B245" s="93"/>
      <c r="C245" s="93"/>
      <c r="D245" s="75"/>
      <c r="E245" s="75"/>
      <c r="F245" s="66"/>
      <c r="G245" s="94"/>
      <c r="H245" s="95"/>
      <c r="I245" s="94"/>
      <c r="J245" s="9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</row>
    <row r="246" ht="21.0" customHeight="1">
      <c r="A246" s="92"/>
      <c r="B246" s="93"/>
      <c r="C246" s="93"/>
      <c r="D246" s="75"/>
      <c r="E246" s="75"/>
      <c r="F246" s="66"/>
      <c r="G246" s="94"/>
      <c r="H246" s="95"/>
      <c r="I246" s="94"/>
      <c r="J246" s="9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</row>
    <row r="247" ht="21.0" customHeight="1">
      <c r="A247" s="92"/>
      <c r="B247" s="93"/>
      <c r="C247" s="93"/>
      <c r="D247" s="75"/>
      <c r="E247" s="75"/>
      <c r="F247" s="66"/>
      <c r="G247" s="94"/>
      <c r="H247" s="95"/>
      <c r="I247" s="94"/>
      <c r="J247" s="9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</row>
    <row r="248" ht="21.0" customHeight="1">
      <c r="A248" s="92"/>
      <c r="B248" s="93"/>
      <c r="C248" s="93"/>
      <c r="D248" s="75"/>
      <c r="E248" s="75"/>
      <c r="F248" s="66"/>
      <c r="G248" s="94"/>
      <c r="H248" s="95"/>
      <c r="I248" s="94"/>
      <c r="J248" s="9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</row>
    <row r="249" ht="21.0" customHeight="1">
      <c r="A249" s="92"/>
      <c r="B249" s="93"/>
      <c r="C249" s="93"/>
      <c r="D249" s="75"/>
      <c r="E249" s="75"/>
      <c r="F249" s="66"/>
      <c r="G249" s="94"/>
      <c r="H249" s="95"/>
      <c r="I249" s="94"/>
      <c r="J249" s="9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</row>
    <row r="250" ht="21.0" customHeight="1">
      <c r="A250" s="92"/>
      <c r="B250" s="93"/>
      <c r="C250" s="93"/>
      <c r="D250" s="75"/>
      <c r="E250" s="75"/>
      <c r="F250" s="66"/>
      <c r="G250" s="94"/>
      <c r="H250" s="95"/>
      <c r="I250" s="94"/>
      <c r="J250" s="9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</row>
    <row r="251" ht="21.0" customHeight="1">
      <c r="A251" s="92"/>
      <c r="B251" s="93"/>
      <c r="C251" s="93"/>
      <c r="D251" s="75"/>
      <c r="E251" s="75"/>
      <c r="F251" s="66"/>
      <c r="G251" s="94"/>
      <c r="H251" s="95"/>
      <c r="I251" s="94"/>
      <c r="J251" s="9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</row>
    <row r="252" ht="21.0" customHeight="1">
      <c r="A252" s="92"/>
      <c r="B252" s="93"/>
      <c r="C252" s="93"/>
      <c r="D252" s="75"/>
      <c r="E252" s="75"/>
      <c r="F252" s="66"/>
      <c r="G252" s="94"/>
      <c r="H252" s="95"/>
      <c r="I252" s="94"/>
      <c r="J252" s="9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</row>
    <row r="253" ht="21.0" customHeight="1">
      <c r="A253" s="92"/>
      <c r="B253" s="93"/>
      <c r="C253" s="93"/>
      <c r="D253" s="75"/>
      <c r="E253" s="75"/>
      <c r="F253" s="66"/>
      <c r="G253" s="94"/>
      <c r="H253" s="95"/>
      <c r="I253" s="94"/>
      <c r="J253" s="9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</row>
    <row r="254" ht="21.0" customHeight="1">
      <c r="A254" s="92"/>
      <c r="B254" s="93"/>
      <c r="C254" s="93"/>
      <c r="D254" s="75"/>
      <c r="E254" s="75"/>
      <c r="F254" s="66"/>
      <c r="G254" s="94"/>
      <c r="H254" s="95"/>
      <c r="I254" s="94"/>
      <c r="J254" s="9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</row>
    <row r="255" ht="21.0" customHeight="1">
      <c r="A255" s="92"/>
      <c r="B255" s="93"/>
      <c r="C255" s="93"/>
      <c r="D255" s="75"/>
      <c r="E255" s="75"/>
      <c r="F255" s="66"/>
      <c r="G255" s="94"/>
      <c r="H255" s="95"/>
      <c r="I255" s="94"/>
      <c r="J255" s="9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</row>
    <row r="256" ht="21.0" customHeight="1">
      <c r="A256" s="92"/>
      <c r="B256" s="93"/>
      <c r="C256" s="93"/>
      <c r="D256" s="75"/>
      <c r="E256" s="75"/>
      <c r="F256" s="66"/>
      <c r="G256" s="94"/>
      <c r="H256" s="95"/>
      <c r="I256" s="94"/>
      <c r="J256" s="9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</row>
    <row r="257" ht="21.0" customHeight="1">
      <c r="A257" s="92"/>
      <c r="B257" s="93"/>
      <c r="C257" s="93"/>
      <c r="D257" s="75"/>
      <c r="E257" s="75"/>
      <c r="F257" s="66"/>
      <c r="G257" s="94"/>
      <c r="H257" s="95"/>
      <c r="I257" s="94"/>
      <c r="J257" s="9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</row>
    <row r="258" ht="21.0" customHeight="1">
      <c r="A258" s="92"/>
      <c r="B258" s="93"/>
      <c r="C258" s="93"/>
      <c r="D258" s="75"/>
      <c r="E258" s="75"/>
      <c r="F258" s="66"/>
      <c r="G258" s="94"/>
      <c r="H258" s="95"/>
      <c r="I258" s="94"/>
      <c r="J258" s="9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</row>
    <row r="259" ht="21.0" customHeight="1">
      <c r="A259" s="92"/>
      <c r="B259" s="93"/>
      <c r="C259" s="93"/>
      <c r="D259" s="75"/>
      <c r="E259" s="75"/>
      <c r="F259" s="66"/>
      <c r="G259" s="94"/>
      <c r="H259" s="95"/>
      <c r="I259" s="94"/>
      <c r="J259" s="9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</row>
    <row r="260" ht="21.0" customHeight="1">
      <c r="A260" s="92"/>
      <c r="B260" s="93"/>
      <c r="C260" s="93"/>
      <c r="D260" s="75"/>
      <c r="E260" s="75"/>
      <c r="F260" s="66"/>
      <c r="G260" s="94"/>
      <c r="H260" s="95"/>
      <c r="I260" s="94"/>
      <c r="J260" s="9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</row>
    <row r="261" ht="21.0" customHeight="1">
      <c r="A261" s="92"/>
      <c r="B261" s="93"/>
      <c r="C261" s="93"/>
      <c r="D261" s="75"/>
      <c r="E261" s="75"/>
      <c r="F261" s="66"/>
      <c r="G261" s="94"/>
      <c r="H261" s="95"/>
      <c r="I261" s="94"/>
      <c r="J261" s="9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</row>
    <row r="262" ht="21.0" customHeight="1">
      <c r="A262" s="92"/>
      <c r="B262" s="93"/>
      <c r="C262" s="93"/>
      <c r="D262" s="75"/>
      <c r="E262" s="75"/>
      <c r="F262" s="66"/>
      <c r="G262" s="94"/>
      <c r="H262" s="95"/>
      <c r="I262" s="94"/>
      <c r="J262" s="9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</row>
    <row r="263" ht="21.0" customHeight="1">
      <c r="A263" s="92"/>
      <c r="B263" s="93"/>
      <c r="C263" s="93"/>
      <c r="D263" s="75"/>
      <c r="E263" s="75"/>
      <c r="F263" s="66"/>
      <c r="G263" s="94"/>
      <c r="H263" s="95"/>
      <c r="I263" s="94"/>
      <c r="J263" s="9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</row>
    <row r="264" ht="21.0" customHeight="1">
      <c r="A264" s="92"/>
      <c r="B264" s="93"/>
      <c r="C264" s="93"/>
      <c r="D264" s="75"/>
      <c r="E264" s="75"/>
      <c r="F264" s="66"/>
      <c r="G264" s="94"/>
      <c r="H264" s="95"/>
      <c r="I264" s="94"/>
      <c r="J264" s="9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</row>
    <row r="265" ht="21.0" customHeight="1">
      <c r="A265" s="92"/>
      <c r="B265" s="93"/>
      <c r="C265" s="93"/>
      <c r="D265" s="75"/>
      <c r="E265" s="75"/>
      <c r="F265" s="66"/>
      <c r="G265" s="94"/>
      <c r="H265" s="95"/>
      <c r="I265" s="94"/>
      <c r="J265" s="9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</row>
    <row r="266" ht="21.0" customHeight="1">
      <c r="A266" s="92"/>
      <c r="B266" s="93"/>
      <c r="C266" s="93"/>
      <c r="D266" s="75"/>
      <c r="E266" s="75"/>
      <c r="F266" s="66"/>
      <c r="G266" s="94"/>
      <c r="H266" s="95"/>
      <c r="I266" s="94"/>
      <c r="J266" s="9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</row>
    <row r="267" ht="21.0" customHeight="1">
      <c r="A267" s="92"/>
      <c r="B267" s="93"/>
      <c r="C267" s="93"/>
      <c r="D267" s="75"/>
      <c r="E267" s="75"/>
      <c r="F267" s="66"/>
      <c r="G267" s="94"/>
      <c r="H267" s="95"/>
      <c r="I267" s="94"/>
      <c r="J267" s="9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</row>
    <row r="268" ht="21.0" customHeight="1">
      <c r="A268" s="92"/>
      <c r="B268" s="93"/>
      <c r="C268" s="93"/>
      <c r="D268" s="75"/>
      <c r="E268" s="75"/>
      <c r="F268" s="66"/>
      <c r="G268" s="94"/>
      <c r="H268" s="95"/>
      <c r="I268" s="94"/>
      <c r="J268" s="9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</row>
    <row r="269" ht="21.0" customHeight="1">
      <c r="A269" s="92"/>
      <c r="B269" s="93"/>
      <c r="C269" s="93"/>
      <c r="D269" s="75"/>
      <c r="E269" s="75"/>
      <c r="F269" s="66"/>
      <c r="G269" s="94"/>
      <c r="H269" s="95"/>
      <c r="I269" s="94"/>
      <c r="J269" s="9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</row>
    <row r="270" ht="21.0" customHeight="1">
      <c r="A270" s="92"/>
      <c r="B270" s="93"/>
      <c r="C270" s="93"/>
      <c r="D270" s="75"/>
      <c r="E270" s="75"/>
      <c r="F270" s="66"/>
      <c r="G270" s="94"/>
      <c r="H270" s="95"/>
      <c r="I270" s="94"/>
      <c r="J270" s="9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</row>
    <row r="271" ht="21.0" customHeight="1">
      <c r="A271" s="92"/>
      <c r="B271" s="93"/>
      <c r="C271" s="93"/>
      <c r="D271" s="75"/>
      <c r="E271" s="75"/>
      <c r="F271" s="66"/>
      <c r="G271" s="94"/>
      <c r="H271" s="95"/>
      <c r="I271" s="94"/>
      <c r="J271" s="9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</row>
    <row r="272" ht="21.0" customHeight="1">
      <c r="A272" s="92"/>
      <c r="B272" s="93"/>
      <c r="C272" s="93"/>
      <c r="D272" s="75"/>
      <c r="E272" s="75"/>
      <c r="F272" s="66"/>
      <c r="G272" s="94"/>
      <c r="H272" s="95"/>
      <c r="I272" s="94"/>
      <c r="J272" s="9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</row>
    <row r="273" ht="21.0" customHeight="1">
      <c r="A273" s="92"/>
      <c r="B273" s="93"/>
      <c r="C273" s="93"/>
      <c r="D273" s="75"/>
      <c r="E273" s="75"/>
      <c r="F273" s="66"/>
      <c r="G273" s="94"/>
      <c r="H273" s="95"/>
      <c r="I273" s="94"/>
      <c r="J273" s="9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</row>
    <row r="274" ht="21.0" customHeight="1">
      <c r="A274" s="92"/>
      <c r="B274" s="93"/>
      <c r="C274" s="93"/>
      <c r="D274" s="75"/>
      <c r="E274" s="75"/>
      <c r="F274" s="66"/>
      <c r="G274" s="94"/>
      <c r="H274" s="95"/>
      <c r="I274" s="94"/>
      <c r="J274" s="9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</row>
    <row r="275" ht="21.0" customHeight="1">
      <c r="A275" s="92"/>
      <c r="B275" s="93"/>
      <c r="C275" s="93"/>
      <c r="D275" s="75"/>
      <c r="E275" s="75"/>
      <c r="F275" s="66"/>
      <c r="G275" s="94"/>
      <c r="H275" s="95"/>
      <c r="I275" s="94"/>
      <c r="J275" s="9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</row>
    <row r="276" ht="21.0" customHeight="1">
      <c r="A276" s="92"/>
      <c r="B276" s="93"/>
      <c r="C276" s="93"/>
      <c r="D276" s="75"/>
      <c r="E276" s="75"/>
      <c r="F276" s="66"/>
      <c r="G276" s="94"/>
      <c r="H276" s="95"/>
      <c r="I276" s="94"/>
      <c r="J276" s="9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</row>
    <row r="277" ht="21.0" customHeight="1">
      <c r="A277" s="92"/>
      <c r="B277" s="93"/>
      <c r="C277" s="93"/>
      <c r="D277" s="75"/>
      <c r="E277" s="75"/>
      <c r="F277" s="66"/>
      <c r="G277" s="94"/>
      <c r="H277" s="95"/>
      <c r="I277" s="94"/>
      <c r="J277" s="9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</row>
    <row r="278" ht="21.0" customHeight="1">
      <c r="A278" s="92"/>
      <c r="B278" s="93"/>
      <c r="C278" s="93"/>
      <c r="D278" s="75"/>
      <c r="E278" s="75"/>
      <c r="F278" s="66"/>
      <c r="G278" s="94"/>
      <c r="H278" s="95"/>
      <c r="I278" s="94"/>
      <c r="J278" s="9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</row>
    <row r="279" ht="21.0" customHeight="1">
      <c r="A279" s="92"/>
      <c r="B279" s="93"/>
      <c r="C279" s="93"/>
      <c r="D279" s="75"/>
      <c r="E279" s="75"/>
      <c r="F279" s="66"/>
      <c r="G279" s="94"/>
      <c r="H279" s="95"/>
      <c r="I279" s="94"/>
      <c r="J279" s="9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</row>
    <row r="280" ht="21.0" customHeight="1">
      <c r="A280" s="92"/>
      <c r="B280" s="93"/>
      <c r="C280" s="93"/>
      <c r="D280" s="75"/>
      <c r="E280" s="75"/>
      <c r="F280" s="66"/>
      <c r="G280" s="94"/>
      <c r="H280" s="95"/>
      <c r="I280" s="94"/>
      <c r="J280" s="9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</row>
    <row r="281" ht="21.0" customHeight="1">
      <c r="A281" s="92"/>
      <c r="B281" s="93"/>
      <c r="C281" s="93"/>
      <c r="D281" s="75"/>
      <c r="E281" s="75"/>
      <c r="F281" s="66"/>
      <c r="G281" s="94"/>
      <c r="H281" s="95"/>
      <c r="I281" s="94"/>
      <c r="J281" s="9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</row>
    <row r="282" ht="21.0" customHeight="1">
      <c r="A282" s="92"/>
      <c r="B282" s="93"/>
      <c r="C282" s="93"/>
      <c r="D282" s="75"/>
      <c r="E282" s="75"/>
      <c r="F282" s="66"/>
      <c r="G282" s="94"/>
      <c r="H282" s="95"/>
      <c r="I282" s="94"/>
      <c r="J282" s="9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</row>
    <row r="283" ht="21.0" customHeight="1">
      <c r="A283" s="92"/>
      <c r="B283" s="93"/>
      <c r="C283" s="93"/>
      <c r="D283" s="75"/>
      <c r="E283" s="75"/>
      <c r="F283" s="66"/>
      <c r="G283" s="94"/>
      <c r="H283" s="95"/>
      <c r="I283" s="94"/>
      <c r="J283" s="9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</row>
    <row r="284" ht="21.0" customHeight="1">
      <c r="A284" s="92"/>
      <c r="B284" s="93"/>
      <c r="C284" s="93"/>
      <c r="D284" s="75"/>
      <c r="E284" s="75"/>
      <c r="F284" s="66"/>
      <c r="G284" s="94"/>
      <c r="H284" s="95"/>
      <c r="I284" s="94"/>
      <c r="J284" s="9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</row>
    <row r="285" ht="21.0" customHeight="1">
      <c r="A285" s="92"/>
      <c r="B285" s="93"/>
      <c r="C285" s="93"/>
      <c r="D285" s="75"/>
      <c r="E285" s="75"/>
      <c r="F285" s="66"/>
      <c r="G285" s="94"/>
      <c r="H285" s="95"/>
      <c r="I285" s="94"/>
      <c r="J285" s="9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</row>
    <row r="286" ht="21.0" customHeight="1">
      <c r="A286" s="92"/>
      <c r="B286" s="93"/>
      <c r="C286" s="93"/>
      <c r="D286" s="75"/>
      <c r="E286" s="75"/>
      <c r="F286" s="66"/>
      <c r="G286" s="94"/>
      <c r="H286" s="95"/>
      <c r="I286" s="94"/>
      <c r="J286" s="9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</row>
    <row r="287" ht="21.0" customHeight="1">
      <c r="A287" s="92"/>
      <c r="B287" s="93"/>
      <c r="C287" s="93"/>
      <c r="D287" s="75"/>
      <c r="E287" s="75"/>
      <c r="F287" s="66"/>
      <c r="G287" s="94"/>
      <c r="H287" s="95"/>
      <c r="I287" s="94"/>
      <c r="J287" s="9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</row>
    <row r="288" ht="21.0" customHeight="1">
      <c r="A288" s="92"/>
      <c r="B288" s="93"/>
      <c r="C288" s="93"/>
      <c r="D288" s="75"/>
      <c r="E288" s="75"/>
      <c r="F288" s="66"/>
      <c r="G288" s="94"/>
      <c r="H288" s="95"/>
      <c r="I288" s="94"/>
      <c r="J288" s="9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</row>
    <row r="289" ht="21.0" customHeight="1">
      <c r="A289" s="92"/>
      <c r="B289" s="93"/>
      <c r="C289" s="93"/>
      <c r="D289" s="75"/>
      <c r="E289" s="75"/>
      <c r="F289" s="66"/>
      <c r="G289" s="94"/>
      <c r="H289" s="95"/>
      <c r="I289" s="94"/>
      <c r="J289" s="9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</row>
    <row r="290" ht="21.0" customHeight="1">
      <c r="A290" s="92"/>
      <c r="B290" s="93"/>
      <c r="C290" s="93"/>
      <c r="D290" s="75"/>
      <c r="E290" s="75"/>
      <c r="F290" s="66"/>
      <c r="G290" s="94"/>
      <c r="H290" s="95"/>
      <c r="I290" s="94"/>
      <c r="J290" s="9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</row>
    <row r="291" ht="21.0" customHeight="1">
      <c r="A291" s="92"/>
      <c r="B291" s="93"/>
      <c r="C291" s="93"/>
      <c r="D291" s="75"/>
      <c r="E291" s="75"/>
      <c r="F291" s="66"/>
      <c r="G291" s="94"/>
      <c r="H291" s="95"/>
      <c r="I291" s="94"/>
      <c r="J291" s="9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</row>
    <row r="292" ht="21.0" customHeight="1">
      <c r="A292" s="92"/>
      <c r="B292" s="93"/>
      <c r="C292" s="93"/>
      <c r="D292" s="75"/>
      <c r="E292" s="75"/>
      <c r="F292" s="66"/>
      <c r="G292" s="94"/>
      <c r="H292" s="95"/>
      <c r="I292" s="94"/>
      <c r="J292" s="9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</row>
    <row r="293" ht="21.0" customHeight="1">
      <c r="A293" s="92"/>
      <c r="B293" s="93"/>
      <c r="C293" s="93"/>
      <c r="D293" s="75"/>
      <c r="E293" s="75"/>
      <c r="F293" s="66"/>
      <c r="G293" s="94"/>
      <c r="H293" s="95"/>
      <c r="I293" s="94"/>
      <c r="J293" s="9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</row>
    <row r="294" ht="21.0" customHeight="1">
      <c r="A294" s="92"/>
      <c r="B294" s="93"/>
      <c r="C294" s="93"/>
      <c r="D294" s="75"/>
      <c r="E294" s="75"/>
      <c r="F294" s="66"/>
      <c r="G294" s="94"/>
      <c r="H294" s="95"/>
      <c r="I294" s="94"/>
      <c r="J294" s="9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</row>
    <row r="295" ht="21.0" customHeight="1">
      <c r="A295" s="92"/>
      <c r="B295" s="93"/>
      <c r="C295" s="93"/>
      <c r="D295" s="75"/>
      <c r="E295" s="75"/>
      <c r="F295" s="66"/>
      <c r="G295" s="94"/>
      <c r="H295" s="95"/>
      <c r="I295" s="94"/>
      <c r="J295" s="9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</row>
    <row r="296" ht="21.0" customHeight="1">
      <c r="A296" s="92"/>
      <c r="B296" s="93"/>
      <c r="C296" s="93"/>
      <c r="D296" s="75"/>
      <c r="E296" s="75"/>
      <c r="F296" s="66"/>
      <c r="G296" s="94"/>
      <c r="H296" s="95"/>
      <c r="I296" s="94"/>
      <c r="J296" s="9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</row>
    <row r="297" ht="21.0" customHeight="1">
      <c r="A297" s="92"/>
      <c r="B297" s="93"/>
      <c r="C297" s="93"/>
      <c r="D297" s="75"/>
      <c r="E297" s="75"/>
      <c r="F297" s="66"/>
      <c r="G297" s="94"/>
      <c r="H297" s="95"/>
      <c r="I297" s="94"/>
      <c r="J297" s="9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</row>
    <row r="298" ht="21.0" customHeight="1">
      <c r="A298" s="92"/>
      <c r="B298" s="93"/>
      <c r="C298" s="93"/>
      <c r="D298" s="75"/>
      <c r="E298" s="75"/>
      <c r="F298" s="66"/>
      <c r="G298" s="94"/>
      <c r="H298" s="95"/>
      <c r="I298" s="94"/>
      <c r="J298" s="9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</row>
    <row r="299" ht="21.0" customHeight="1">
      <c r="A299" s="92"/>
      <c r="B299" s="93"/>
      <c r="C299" s="93"/>
      <c r="D299" s="75"/>
      <c r="E299" s="75"/>
      <c r="F299" s="66"/>
      <c r="G299" s="94"/>
      <c r="H299" s="95"/>
      <c r="I299" s="94"/>
      <c r="J299" s="9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</row>
    <row r="300" ht="21.0" customHeight="1">
      <c r="A300" s="92"/>
      <c r="B300" s="93"/>
      <c r="C300" s="93"/>
      <c r="D300" s="75"/>
      <c r="E300" s="75"/>
      <c r="F300" s="66"/>
      <c r="G300" s="94"/>
      <c r="H300" s="95"/>
      <c r="I300" s="94"/>
      <c r="J300" s="9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</row>
    <row r="301" ht="21.0" customHeight="1">
      <c r="A301" s="92"/>
      <c r="B301" s="93"/>
      <c r="C301" s="93"/>
      <c r="D301" s="75"/>
      <c r="E301" s="75"/>
      <c r="F301" s="66"/>
      <c r="G301" s="94"/>
      <c r="H301" s="95"/>
      <c r="I301" s="94"/>
      <c r="J301" s="9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</row>
    <row r="302" ht="21.0" customHeight="1">
      <c r="A302" s="92"/>
      <c r="B302" s="93"/>
      <c r="C302" s="93"/>
      <c r="D302" s="75"/>
      <c r="E302" s="75"/>
      <c r="F302" s="66"/>
      <c r="G302" s="94"/>
      <c r="H302" s="95"/>
      <c r="I302" s="94"/>
      <c r="J302" s="9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</row>
    <row r="303" ht="21.0" customHeight="1">
      <c r="A303" s="92"/>
      <c r="B303" s="93"/>
      <c r="C303" s="93"/>
      <c r="D303" s="75"/>
      <c r="E303" s="75"/>
      <c r="F303" s="66"/>
      <c r="G303" s="94"/>
      <c r="H303" s="95"/>
      <c r="I303" s="94"/>
      <c r="J303" s="9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</row>
    <row r="304" ht="21.0" customHeight="1">
      <c r="A304" s="92"/>
      <c r="B304" s="93"/>
      <c r="C304" s="93"/>
      <c r="D304" s="75"/>
      <c r="E304" s="75"/>
      <c r="F304" s="66"/>
      <c r="G304" s="94"/>
      <c r="H304" s="95"/>
      <c r="I304" s="94"/>
      <c r="J304" s="9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</row>
    <row r="305" ht="21.0" customHeight="1">
      <c r="A305" s="92"/>
      <c r="B305" s="93"/>
      <c r="C305" s="93"/>
      <c r="D305" s="75"/>
      <c r="E305" s="75"/>
      <c r="F305" s="66"/>
      <c r="G305" s="94"/>
      <c r="H305" s="95"/>
      <c r="I305" s="94"/>
      <c r="J305" s="9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</row>
    <row r="306" ht="21.0" customHeight="1">
      <c r="A306" s="92"/>
      <c r="B306" s="93"/>
      <c r="C306" s="93"/>
      <c r="D306" s="75"/>
      <c r="E306" s="75"/>
      <c r="F306" s="66"/>
      <c r="G306" s="94"/>
      <c r="H306" s="95"/>
      <c r="I306" s="94"/>
      <c r="J306" s="9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</row>
    <row r="307" ht="21.0" customHeight="1">
      <c r="A307" s="92"/>
      <c r="B307" s="93"/>
      <c r="C307" s="93"/>
      <c r="D307" s="75"/>
      <c r="E307" s="75"/>
      <c r="F307" s="66"/>
      <c r="G307" s="94"/>
      <c r="H307" s="95"/>
      <c r="I307" s="94"/>
      <c r="J307" s="9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</row>
    <row r="308" ht="21.0" customHeight="1">
      <c r="A308" s="92"/>
      <c r="B308" s="93"/>
      <c r="C308" s="93"/>
      <c r="D308" s="75"/>
      <c r="E308" s="75"/>
      <c r="F308" s="66"/>
      <c r="G308" s="94"/>
      <c r="H308" s="95"/>
      <c r="I308" s="94"/>
      <c r="J308" s="9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</row>
    <row r="309" ht="21.0" customHeight="1">
      <c r="A309" s="92"/>
      <c r="B309" s="93"/>
      <c r="C309" s="93"/>
      <c r="D309" s="75"/>
      <c r="E309" s="75"/>
      <c r="F309" s="66"/>
      <c r="G309" s="94"/>
      <c r="H309" s="95"/>
      <c r="I309" s="94"/>
      <c r="J309" s="9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</row>
    <row r="310" ht="21.0" customHeight="1">
      <c r="A310" s="92"/>
      <c r="B310" s="93"/>
      <c r="C310" s="93"/>
      <c r="D310" s="75"/>
      <c r="E310" s="75"/>
      <c r="F310" s="66"/>
      <c r="G310" s="94"/>
      <c r="H310" s="95"/>
      <c r="I310" s="94"/>
      <c r="J310" s="9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</row>
    <row r="311" ht="21.0" customHeight="1">
      <c r="A311" s="92"/>
      <c r="B311" s="93"/>
      <c r="C311" s="93"/>
      <c r="D311" s="75"/>
      <c r="E311" s="75"/>
      <c r="F311" s="66"/>
      <c r="G311" s="94"/>
      <c r="H311" s="95"/>
      <c r="I311" s="94"/>
      <c r="J311" s="9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</row>
    <row r="312" ht="21.0" customHeight="1">
      <c r="A312" s="92"/>
      <c r="B312" s="93"/>
      <c r="C312" s="93"/>
      <c r="D312" s="75"/>
      <c r="E312" s="75"/>
      <c r="F312" s="66"/>
      <c r="G312" s="94"/>
      <c r="H312" s="95"/>
      <c r="I312" s="94"/>
      <c r="J312" s="9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</row>
    <row r="313" ht="21.0" customHeight="1">
      <c r="A313" s="92"/>
      <c r="B313" s="93"/>
      <c r="C313" s="93"/>
      <c r="D313" s="75"/>
      <c r="E313" s="75"/>
      <c r="F313" s="66"/>
      <c r="G313" s="94"/>
      <c r="H313" s="95"/>
      <c r="I313" s="94"/>
      <c r="J313" s="9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</row>
    <row r="314" ht="21.0" customHeight="1">
      <c r="A314" s="92"/>
      <c r="B314" s="93"/>
      <c r="C314" s="93"/>
      <c r="D314" s="75"/>
      <c r="E314" s="75"/>
      <c r="F314" s="66"/>
      <c r="G314" s="94"/>
      <c r="H314" s="95"/>
      <c r="I314" s="94"/>
      <c r="J314" s="9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</row>
    <row r="315" ht="21.0" customHeight="1">
      <c r="A315" s="92"/>
      <c r="B315" s="93"/>
      <c r="C315" s="93"/>
      <c r="D315" s="75"/>
      <c r="E315" s="75"/>
      <c r="F315" s="66"/>
      <c r="G315" s="94"/>
      <c r="H315" s="95"/>
      <c r="I315" s="94"/>
      <c r="J315" s="9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</row>
    <row r="316" ht="21.0" customHeight="1">
      <c r="A316" s="92"/>
      <c r="B316" s="93"/>
      <c r="C316" s="93"/>
      <c r="D316" s="75"/>
      <c r="E316" s="75"/>
      <c r="F316" s="66"/>
      <c r="G316" s="94"/>
      <c r="H316" s="95"/>
      <c r="I316" s="94"/>
      <c r="J316" s="9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</row>
    <row r="317" ht="21.0" customHeight="1">
      <c r="A317" s="92"/>
      <c r="B317" s="93"/>
      <c r="C317" s="93"/>
      <c r="D317" s="75"/>
      <c r="E317" s="75"/>
      <c r="F317" s="66"/>
      <c r="G317" s="94"/>
      <c r="H317" s="95"/>
      <c r="I317" s="94"/>
      <c r="J317" s="9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</row>
    <row r="318" ht="21.0" customHeight="1">
      <c r="A318" s="92"/>
      <c r="B318" s="93"/>
      <c r="C318" s="93"/>
      <c r="D318" s="75"/>
      <c r="E318" s="75"/>
      <c r="F318" s="66"/>
      <c r="G318" s="94"/>
      <c r="H318" s="95"/>
      <c r="I318" s="94"/>
      <c r="J318" s="9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</row>
    <row r="319" ht="21.0" customHeight="1">
      <c r="A319" s="92"/>
      <c r="B319" s="93"/>
      <c r="C319" s="93"/>
      <c r="D319" s="75"/>
      <c r="E319" s="75"/>
      <c r="F319" s="66"/>
      <c r="G319" s="94"/>
      <c r="H319" s="95"/>
      <c r="I319" s="94"/>
      <c r="J319" s="9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</row>
    <row r="320" ht="21.0" customHeight="1">
      <c r="A320" s="92"/>
      <c r="B320" s="93"/>
      <c r="C320" s="93"/>
      <c r="D320" s="75"/>
      <c r="E320" s="75"/>
      <c r="F320" s="66"/>
      <c r="G320" s="94"/>
      <c r="H320" s="95"/>
      <c r="I320" s="94"/>
      <c r="J320" s="9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</row>
    <row r="321" ht="21.0" customHeight="1">
      <c r="A321" s="92"/>
      <c r="B321" s="93"/>
      <c r="C321" s="93"/>
      <c r="D321" s="75"/>
      <c r="E321" s="75"/>
      <c r="F321" s="66"/>
      <c r="G321" s="94"/>
      <c r="H321" s="95"/>
      <c r="I321" s="94"/>
      <c r="J321" s="9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</row>
    <row r="322" ht="21.0" customHeight="1">
      <c r="A322" s="92"/>
      <c r="B322" s="93"/>
      <c r="C322" s="93"/>
      <c r="D322" s="75"/>
      <c r="E322" s="75"/>
      <c r="F322" s="66"/>
      <c r="G322" s="94"/>
      <c r="H322" s="95"/>
      <c r="I322" s="94"/>
      <c r="J322" s="9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</row>
    <row r="323" ht="21.0" customHeight="1">
      <c r="A323" s="92"/>
      <c r="B323" s="93"/>
      <c r="C323" s="93"/>
      <c r="D323" s="75"/>
      <c r="E323" s="75"/>
      <c r="F323" s="66"/>
      <c r="G323" s="94"/>
      <c r="H323" s="95"/>
      <c r="I323" s="94"/>
      <c r="J323" s="9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</row>
    <row r="324" ht="21.0" customHeight="1">
      <c r="A324" s="92"/>
      <c r="B324" s="93"/>
      <c r="C324" s="93"/>
      <c r="D324" s="75"/>
      <c r="E324" s="75"/>
      <c r="F324" s="66"/>
      <c r="G324" s="94"/>
      <c r="H324" s="95"/>
      <c r="I324" s="94"/>
      <c r="J324" s="9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</row>
    <row r="325" ht="21.0" customHeight="1">
      <c r="A325" s="92"/>
      <c r="B325" s="93"/>
      <c r="C325" s="93"/>
      <c r="D325" s="75"/>
      <c r="E325" s="75"/>
      <c r="F325" s="66"/>
      <c r="G325" s="94"/>
      <c r="H325" s="95"/>
      <c r="I325" s="94"/>
      <c r="J325" s="9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</row>
    <row r="326" ht="21.0" customHeight="1">
      <c r="A326" s="92"/>
      <c r="B326" s="93"/>
      <c r="C326" s="93"/>
      <c r="D326" s="75"/>
      <c r="E326" s="75"/>
      <c r="F326" s="66"/>
      <c r="G326" s="94"/>
      <c r="H326" s="95"/>
      <c r="I326" s="94"/>
      <c r="J326" s="9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</row>
    <row r="327" ht="21.0" customHeight="1">
      <c r="A327" s="92"/>
      <c r="B327" s="93"/>
      <c r="C327" s="93"/>
      <c r="D327" s="75"/>
      <c r="E327" s="75"/>
      <c r="F327" s="66"/>
      <c r="G327" s="94"/>
      <c r="H327" s="95"/>
      <c r="I327" s="94"/>
      <c r="J327" s="9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</row>
    <row r="328" ht="21.0" customHeight="1">
      <c r="A328" s="92"/>
      <c r="B328" s="93"/>
      <c r="C328" s="93"/>
      <c r="D328" s="75"/>
      <c r="E328" s="75"/>
      <c r="F328" s="66"/>
      <c r="G328" s="94"/>
      <c r="H328" s="95"/>
      <c r="I328" s="94"/>
      <c r="J328" s="9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</row>
    <row r="329" ht="21.0" customHeight="1">
      <c r="A329" s="92"/>
      <c r="B329" s="93"/>
      <c r="C329" s="93"/>
      <c r="D329" s="75"/>
      <c r="E329" s="75"/>
      <c r="F329" s="66"/>
      <c r="G329" s="94"/>
      <c r="H329" s="95"/>
      <c r="I329" s="94"/>
      <c r="J329" s="9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</row>
    <row r="330" ht="21.0" customHeight="1">
      <c r="A330" s="92"/>
      <c r="B330" s="93"/>
      <c r="C330" s="93"/>
      <c r="D330" s="75"/>
      <c r="E330" s="75"/>
      <c r="F330" s="66"/>
      <c r="G330" s="94"/>
      <c r="H330" s="95"/>
      <c r="I330" s="94"/>
      <c r="J330" s="9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</row>
    <row r="331" ht="21.0" customHeight="1">
      <c r="A331" s="92"/>
      <c r="B331" s="93"/>
      <c r="C331" s="93"/>
      <c r="D331" s="75"/>
      <c r="E331" s="75"/>
      <c r="F331" s="66"/>
      <c r="G331" s="94"/>
      <c r="H331" s="95"/>
      <c r="I331" s="94"/>
      <c r="J331" s="9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</row>
    <row r="332" ht="21.0" customHeight="1">
      <c r="A332" s="92"/>
      <c r="B332" s="93"/>
      <c r="C332" s="93"/>
      <c r="D332" s="75"/>
      <c r="E332" s="75"/>
      <c r="F332" s="66"/>
      <c r="G332" s="94"/>
      <c r="H332" s="95"/>
      <c r="I332" s="94"/>
      <c r="J332" s="9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</row>
    <row r="333" ht="21.0" customHeight="1">
      <c r="A333" s="92"/>
      <c r="B333" s="93"/>
      <c r="C333" s="93"/>
      <c r="D333" s="75"/>
      <c r="E333" s="75"/>
      <c r="F333" s="66"/>
      <c r="G333" s="94"/>
      <c r="H333" s="95"/>
      <c r="I333" s="94"/>
      <c r="J333" s="9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</row>
    <row r="334" ht="21.0" customHeight="1">
      <c r="A334" s="92"/>
      <c r="B334" s="93"/>
      <c r="C334" s="93"/>
      <c r="D334" s="75"/>
      <c r="E334" s="75"/>
      <c r="F334" s="66"/>
      <c r="G334" s="94"/>
      <c r="H334" s="95"/>
      <c r="I334" s="94"/>
      <c r="J334" s="9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</row>
    <row r="335" ht="21.0" customHeight="1">
      <c r="A335" s="92"/>
      <c r="B335" s="93"/>
      <c r="C335" s="93"/>
      <c r="D335" s="75"/>
      <c r="E335" s="75"/>
      <c r="F335" s="66"/>
      <c r="G335" s="94"/>
      <c r="H335" s="95"/>
      <c r="I335" s="94"/>
      <c r="J335" s="9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</row>
    <row r="336" ht="21.0" customHeight="1">
      <c r="A336" s="92"/>
      <c r="B336" s="93"/>
      <c r="C336" s="93"/>
      <c r="D336" s="75"/>
      <c r="E336" s="75"/>
      <c r="F336" s="66"/>
      <c r="G336" s="94"/>
      <c r="H336" s="95"/>
      <c r="I336" s="94"/>
      <c r="J336" s="9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</row>
    <row r="337" ht="21.0" customHeight="1">
      <c r="A337" s="92"/>
      <c r="B337" s="93"/>
      <c r="C337" s="93"/>
      <c r="D337" s="75"/>
      <c r="E337" s="75"/>
      <c r="F337" s="66"/>
      <c r="G337" s="94"/>
      <c r="H337" s="95"/>
      <c r="I337" s="94"/>
      <c r="J337" s="9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</row>
    <row r="338" ht="21.0" customHeight="1">
      <c r="A338" s="92"/>
      <c r="B338" s="93"/>
      <c r="C338" s="93"/>
      <c r="D338" s="75"/>
      <c r="E338" s="75"/>
      <c r="F338" s="66"/>
      <c r="G338" s="94"/>
      <c r="H338" s="95"/>
      <c r="I338" s="94"/>
      <c r="J338" s="9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</row>
    <row r="339" ht="21.0" customHeight="1">
      <c r="A339" s="92"/>
      <c r="B339" s="93"/>
      <c r="C339" s="93"/>
      <c r="D339" s="75"/>
      <c r="E339" s="75"/>
      <c r="F339" s="66"/>
      <c r="G339" s="94"/>
      <c r="H339" s="95"/>
      <c r="I339" s="94"/>
      <c r="J339" s="9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</row>
    <row r="340" ht="21.0" customHeight="1">
      <c r="A340" s="92"/>
      <c r="B340" s="93"/>
      <c r="C340" s="93"/>
      <c r="D340" s="75"/>
      <c r="E340" s="75"/>
      <c r="F340" s="66"/>
      <c r="G340" s="94"/>
      <c r="H340" s="95"/>
      <c r="I340" s="94"/>
      <c r="J340" s="9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</row>
    <row r="341" ht="21.0" customHeight="1">
      <c r="A341" s="92"/>
      <c r="B341" s="93"/>
      <c r="C341" s="93"/>
      <c r="D341" s="75"/>
      <c r="E341" s="75"/>
      <c r="F341" s="66"/>
      <c r="G341" s="94"/>
      <c r="H341" s="95"/>
      <c r="I341" s="94"/>
      <c r="J341" s="9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</row>
    <row r="342" ht="21.0" customHeight="1">
      <c r="A342" s="92"/>
      <c r="B342" s="93"/>
      <c r="C342" s="93"/>
      <c r="D342" s="75"/>
      <c r="E342" s="75"/>
      <c r="F342" s="66"/>
      <c r="G342" s="94"/>
      <c r="H342" s="95"/>
      <c r="I342" s="94"/>
      <c r="J342" s="9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</row>
    <row r="343" ht="21.0" customHeight="1">
      <c r="A343" s="92"/>
      <c r="B343" s="93"/>
      <c r="C343" s="93"/>
      <c r="D343" s="75"/>
      <c r="E343" s="75"/>
      <c r="F343" s="66"/>
      <c r="G343" s="94"/>
      <c r="H343" s="95"/>
      <c r="I343" s="94"/>
      <c r="J343" s="9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</row>
    <row r="344" ht="21.0" customHeight="1">
      <c r="A344" s="92"/>
      <c r="B344" s="93"/>
      <c r="C344" s="93"/>
      <c r="D344" s="75"/>
      <c r="E344" s="75"/>
      <c r="F344" s="66"/>
      <c r="G344" s="94"/>
      <c r="H344" s="95"/>
      <c r="I344" s="94"/>
      <c r="J344" s="9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</row>
    <row r="345" ht="21.0" customHeight="1">
      <c r="A345" s="92"/>
      <c r="B345" s="93"/>
      <c r="C345" s="93"/>
      <c r="D345" s="75"/>
      <c r="E345" s="75"/>
      <c r="F345" s="66"/>
      <c r="G345" s="94"/>
      <c r="H345" s="95"/>
      <c r="I345" s="94"/>
      <c r="J345" s="9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</row>
    <row r="346" ht="21.0" customHeight="1">
      <c r="A346" s="92"/>
      <c r="B346" s="93"/>
      <c r="C346" s="93"/>
      <c r="D346" s="75"/>
      <c r="E346" s="75"/>
      <c r="F346" s="66"/>
      <c r="G346" s="94"/>
      <c r="H346" s="95"/>
      <c r="I346" s="94"/>
      <c r="J346" s="9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</row>
    <row r="347" ht="21.0" customHeight="1">
      <c r="A347" s="92"/>
      <c r="B347" s="93"/>
      <c r="C347" s="93"/>
      <c r="D347" s="75"/>
      <c r="E347" s="75"/>
      <c r="F347" s="66"/>
      <c r="G347" s="94"/>
      <c r="H347" s="95"/>
      <c r="I347" s="94"/>
      <c r="J347" s="9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</row>
    <row r="348" ht="21.0" customHeight="1">
      <c r="A348" s="92"/>
      <c r="B348" s="93"/>
      <c r="C348" s="93"/>
      <c r="D348" s="75"/>
      <c r="E348" s="75"/>
      <c r="F348" s="66"/>
      <c r="G348" s="94"/>
      <c r="H348" s="95"/>
      <c r="I348" s="94"/>
      <c r="J348" s="9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</row>
    <row r="349" ht="21.0" customHeight="1">
      <c r="A349" s="92"/>
      <c r="B349" s="93"/>
      <c r="C349" s="93"/>
      <c r="D349" s="75"/>
      <c r="E349" s="75"/>
      <c r="F349" s="66"/>
      <c r="G349" s="94"/>
      <c r="H349" s="95"/>
      <c r="I349" s="94"/>
      <c r="J349" s="9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</row>
    <row r="350" ht="21.0" customHeight="1">
      <c r="A350" s="92"/>
      <c r="B350" s="93"/>
      <c r="C350" s="93"/>
      <c r="D350" s="75"/>
      <c r="E350" s="75"/>
      <c r="F350" s="66"/>
      <c r="G350" s="94"/>
      <c r="H350" s="95"/>
      <c r="I350" s="94"/>
      <c r="J350" s="9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</row>
    <row r="351" ht="21.0" customHeight="1">
      <c r="A351" s="92"/>
      <c r="B351" s="93"/>
      <c r="C351" s="93"/>
      <c r="D351" s="75"/>
      <c r="E351" s="75"/>
      <c r="F351" s="66"/>
      <c r="G351" s="94"/>
      <c r="H351" s="95"/>
      <c r="I351" s="94"/>
      <c r="J351" s="9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</row>
    <row r="352" ht="21.0" customHeight="1">
      <c r="A352" s="92"/>
      <c r="B352" s="93"/>
      <c r="C352" s="93"/>
      <c r="D352" s="75"/>
      <c r="E352" s="75"/>
      <c r="F352" s="66"/>
      <c r="G352" s="94"/>
      <c r="H352" s="95"/>
      <c r="I352" s="94"/>
      <c r="J352" s="9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</row>
    <row r="353" ht="21.0" customHeight="1">
      <c r="A353" s="92"/>
      <c r="B353" s="93"/>
      <c r="C353" s="93"/>
      <c r="D353" s="75"/>
      <c r="E353" s="75"/>
      <c r="F353" s="66"/>
      <c r="G353" s="94"/>
      <c r="H353" s="95"/>
      <c r="I353" s="94"/>
      <c r="J353" s="9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</row>
    <row r="354" ht="21.0" customHeight="1">
      <c r="A354" s="92"/>
      <c r="B354" s="93"/>
      <c r="C354" s="93"/>
      <c r="D354" s="75"/>
      <c r="E354" s="75"/>
      <c r="F354" s="66"/>
      <c r="G354" s="94"/>
      <c r="H354" s="95"/>
      <c r="I354" s="94"/>
      <c r="J354" s="9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</row>
    <row r="355" ht="21.0" customHeight="1">
      <c r="A355" s="92"/>
      <c r="B355" s="93"/>
      <c r="C355" s="93"/>
      <c r="D355" s="75"/>
      <c r="E355" s="75"/>
      <c r="F355" s="66"/>
      <c r="G355" s="94"/>
      <c r="H355" s="95"/>
      <c r="I355" s="94"/>
      <c r="J355" s="9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</row>
    <row r="356" ht="21.0" customHeight="1">
      <c r="A356" s="92"/>
      <c r="B356" s="93"/>
      <c r="C356" s="93"/>
      <c r="D356" s="75"/>
      <c r="E356" s="75"/>
      <c r="F356" s="66"/>
      <c r="G356" s="94"/>
      <c r="H356" s="95"/>
      <c r="I356" s="94"/>
      <c r="J356" s="9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</row>
    <row r="357" ht="21.0" customHeight="1">
      <c r="A357" s="92"/>
      <c r="B357" s="93"/>
      <c r="C357" s="93"/>
      <c r="D357" s="75"/>
      <c r="E357" s="75"/>
      <c r="F357" s="66"/>
      <c r="G357" s="94"/>
      <c r="H357" s="95"/>
      <c r="I357" s="94"/>
      <c r="J357" s="9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</row>
    <row r="358" ht="21.0" customHeight="1">
      <c r="A358" s="92"/>
      <c r="B358" s="93"/>
      <c r="C358" s="93"/>
      <c r="D358" s="75"/>
      <c r="E358" s="75"/>
      <c r="F358" s="66"/>
      <c r="G358" s="94"/>
      <c r="H358" s="95"/>
      <c r="I358" s="94"/>
      <c r="J358" s="9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</row>
    <row r="359" ht="21.0" customHeight="1">
      <c r="A359" s="92"/>
      <c r="B359" s="93"/>
      <c r="C359" s="93"/>
      <c r="D359" s="75"/>
      <c r="E359" s="75"/>
      <c r="F359" s="66"/>
      <c r="G359" s="94"/>
      <c r="H359" s="95"/>
      <c r="I359" s="94"/>
      <c r="J359" s="9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</row>
    <row r="360" ht="21.0" customHeight="1">
      <c r="A360" s="92"/>
      <c r="B360" s="93"/>
      <c r="C360" s="93"/>
      <c r="D360" s="75"/>
      <c r="E360" s="75"/>
      <c r="F360" s="66"/>
      <c r="G360" s="94"/>
      <c r="H360" s="95"/>
      <c r="I360" s="94"/>
      <c r="J360" s="9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</row>
    <row r="361" ht="21.0" customHeight="1">
      <c r="A361" s="92"/>
      <c r="B361" s="93"/>
      <c r="C361" s="93"/>
      <c r="D361" s="75"/>
      <c r="E361" s="75"/>
      <c r="F361" s="66"/>
      <c r="G361" s="94"/>
      <c r="H361" s="95"/>
      <c r="I361" s="94"/>
      <c r="J361" s="9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</row>
    <row r="362" ht="21.0" customHeight="1">
      <c r="A362" s="92"/>
      <c r="B362" s="93"/>
      <c r="C362" s="93"/>
      <c r="D362" s="75"/>
      <c r="E362" s="75"/>
      <c r="F362" s="66"/>
      <c r="G362" s="94"/>
      <c r="H362" s="95"/>
      <c r="I362" s="94"/>
      <c r="J362" s="9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</row>
    <row r="363" ht="21.0" customHeight="1">
      <c r="A363" s="92"/>
      <c r="B363" s="93"/>
      <c r="C363" s="93"/>
      <c r="D363" s="75"/>
      <c r="E363" s="75"/>
      <c r="F363" s="66"/>
      <c r="G363" s="94"/>
      <c r="H363" s="95"/>
      <c r="I363" s="94"/>
      <c r="J363" s="9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</row>
    <row r="364" ht="21.0" customHeight="1">
      <c r="A364" s="92"/>
      <c r="B364" s="93"/>
      <c r="C364" s="93"/>
      <c r="D364" s="75"/>
      <c r="E364" s="75"/>
      <c r="F364" s="66"/>
      <c r="G364" s="94"/>
      <c r="H364" s="95"/>
      <c r="I364" s="94"/>
      <c r="J364" s="9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</row>
    <row r="365" ht="21.0" customHeight="1">
      <c r="A365" s="92"/>
      <c r="B365" s="93"/>
      <c r="C365" s="93"/>
      <c r="D365" s="75"/>
      <c r="E365" s="75"/>
      <c r="F365" s="66"/>
      <c r="G365" s="94"/>
      <c r="H365" s="95"/>
      <c r="I365" s="94"/>
      <c r="J365" s="9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</row>
    <row r="366" ht="21.0" customHeight="1">
      <c r="A366" s="92"/>
      <c r="B366" s="93"/>
      <c r="C366" s="93"/>
      <c r="D366" s="75"/>
      <c r="E366" s="75"/>
      <c r="F366" s="66"/>
      <c r="G366" s="94"/>
      <c r="H366" s="95"/>
      <c r="I366" s="94"/>
      <c r="J366" s="9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</row>
    <row r="367" ht="21.0" customHeight="1">
      <c r="A367" s="92"/>
      <c r="B367" s="93"/>
      <c r="C367" s="93"/>
      <c r="D367" s="75"/>
      <c r="E367" s="75"/>
      <c r="F367" s="66"/>
      <c r="G367" s="94"/>
      <c r="H367" s="95"/>
      <c r="I367" s="94"/>
      <c r="J367" s="9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</row>
    <row r="368" ht="21.0" customHeight="1">
      <c r="A368" s="92"/>
      <c r="B368" s="93"/>
      <c r="C368" s="93"/>
      <c r="D368" s="75"/>
      <c r="E368" s="75"/>
      <c r="F368" s="66"/>
      <c r="G368" s="94"/>
      <c r="H368" s="95"/>
      <c r="I368" s="94"/>
      <c r="J368" s="9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</row>
    <row r="369" ht="21.0" customHeight="1">
      <c r="A369" s="92"/>
      <c r="B369" s="93"/>
      <c r="C369" s="93"/>
      <c r="D369" s="75"/>
      <c r="E369" s="75"/>
      <c r="F369" s="66"/>
      <c r="G369" s="94"/>
      <c r="H369" s="95"/>
      <c r="I369" s="94"/>
      <c r="J369" s="9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</row>
    <row r="370" ht="21.0" customHeight="1">
      <c r="A370" s="92"/>
      <c r="B370" s="93"/>
      <c r="C370" s="93"/>
      <c r="D370" s="75"/>
      <c r="E370" s="75"/>
      <c r="F370" s="66"/>
      <c r="G370" s="94"/>
      <c r="H370" s="95"/>
      <c r="I370" s="94"/>
      <c r="J370" s="9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</row>
    <row r="371" ht="21.0" customHeight="1">
      <c r="A371" s="92"/>
      <c r="B371" s="93"/>
      <c r="C371" s="93"/>
      <c r="D371" s="75"/>
      <c r="E371" s="75"/>
      <c r="F371" s="66"/>
      <c r="G371" s="94"/>
      <c r="H371" s="95"/>
      <c r="I371" s="94"/>
      <c r="J371" s="9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</row>
    <row r="372" ht="21.0" customHeight="1">
      <c r="A372" s="92"/>
      <c r="B372" s="93"/>
      <c r="C372" s="93"/>
      <c r="D372" s="75"/>
      <c r="E372" s="75"/>
      <c r="F372" s="66"/>
      <c r="G372" s="94"/>
      <c r="H372" s="95"/>
      <c r="I372" s="94"/>
      <c r="J372" s="9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</row>
    <row r="373" ht="21.0" customHeight="1">
      <c r="A373" s="92"/>
      <c r="B373" s="93"/>
      <c r="C373" s="93"/>
      <c r="D373" s="75"/>
      <c r="E373" s="75"/>
      <c r="F373" s="66"/>
      <c r="G373" s="94"/>
      <c r="H373" s="95"/>
      <c r="I373" s="94"/>
      <c r="J373" s="9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</row>
    <row r="374" ht="21.0" customHeight="1">
      <c r="A374" s="92"/>
      <c r="B374" s="93"/>
      <c r="C374" s="93"/>
      <c r="D374" s="75"/>
      <c r="E374" s="75"/>
      <c r="F374" s="66"/>
      <c r="G374" s="94"/>
      <c r="H374" s="95"/>
      <c r="I374" s="94"/>
      <c r="J374" s="9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</row>
    <row r="375" ht="21.0" customHeight="1">
      <c r="A375" s="92"/>
      <c r="B375" s="93"/>
      <c r="C375" s="93"/>
      <c r="D375" s="75"/>
      <c r="E375" s="75"/>
      <c r="F375" s="66"/>
      <c r="G375" s="94"/>
      <c r="H375" s="95"/>
      <c r="I375" s="94"/>
      <c r="J375" s="9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</row>
    <row r="376" ht="21.0" customHeight="1">
      <c r="A376" s="92"/>
      <c r="B376" s="93"/>
      <c r="C376" s="93"/>
      <c r="D376" s="75"/>
      <c r="E376" s="75"/>
      <c r="F376" s="66"/>
      <c r="G376" s="94"/>
      <c r="H376" s="95"/>
      <c r="I376" s="94"/>
      <c r="J376" s="9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</row>
    <row r="377" ht="21.0" customHeight="1">
      <c r="A377" s="92"/>
      <c r="B377" s="93"/>
      <c r="C377" s="93"/>
      <c r="D377" s="75"/>
      <c r="E377" s="75"/>
      <c r="F377" s="66"/>
      <c r="G377" s="94"/>
      <c r="H377" s="95"/>
      <c r="I377" s="94"/>
      <c r="J377" s="9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</row>
    <row r="378" ht="21.0" customHeight="1">
      <c r="A378" s="92"/>
      <c r="B378" s="93"/>
      <c r="C378" s="93"/>
      <c r="D378" s="75"/>
      <c r="E378" s="75"/>
      <c r="F378" s="66"/>
      <c r="G378" s="94"/>
      <c r="H378" s="95"/>
      <c r="I378" s="94"/>
      <c r="J378" s="9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</row>
    <row r="379" ht="21.0" customHeight="1">
      <c r="A379" s="92"/>
      <c r="B379" s="93"/>
      <c r="C379" s="93"/>
      <c r="D379" s="75"/>
      <c r="E379" s="75"/>
      <c r="F379" s="66"/>
      <c r="G379" s="94"/>
      <c r="H379" s="95"/>
      <c r="I379" s="94"/>
      <c r="J379" s="9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</row>
    <row r="380" ht="21.0" customHeight="1">
      <c r="A380" s="92"/>
      <c r="B380" s="93"/>
      <c r="C380" s="93"/>
      <c r="D380" s="75"/>
      <c r="E380" s="75"/>
      <c r="F380" s="66"/>
      <c r="G380" s="94"/>
      <c r="H380" s="95"/>
      <c r="I380" s="94"/>
      <c r="J380" s="9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</row>
    <row r="381" ht="21.0" customHeight="1">
      <c r="A381" s="92"/>
      <c r="B381" s="93"/>
      <c r="C381" s="93"/>
      <c r="D381" s="75"/>
      <c r="E381" s="75"/>
      <c r="F381" s="66"/>
      <c r="G381" s="94"/>
      <c r="H381" s="95"/>
      <c r="I381" s="94"/>
      <c r="J381" s="9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</row>
    <row r="382" ht="21.0" customHeight="1">
      <c r="A382" s="92"/>
      <c r="B382" s="93"/>
      <c r="C382" s="93"/>
      <c r="D382" s="75"/>
      <c r="E382" s="75"/>
      <c r="F382" s="66"/>
      <c r="G382" s="94"/>
      <c r="H382" s="95"/>
      <c r="I382" s="94"/>
      <c r="J382" s="9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</row>
    <row r="383" ht="21.0" customHeight="1">
      <c r="A383" s="92"/>
      <c r="B383" s="93"/>
      <c r="C383" s="93"/>
      <c r="D383" s="75"/>
      <c r="E383" s="75"/>
      <c r="F383" s="66"/>
      <c r="G383" s="94"/>
      <c r="H383" s="95"/>
      <c r="I383" s="94"/>
      <c r="J383" s="9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</row>
    <row r="384" ht="21.0" customHeight="1">
      <c r="A384" s="92"/>
      <c r="B384" s="93"/>
      <c r="C384" s="93"/>
      <c r="D384" s="75"/>
      <c r="E384" s="75"/>
      <c r="F384" s="66"/>
      <c r="G384" s="94"/>
      <c r="H384" s="95"/>
      <c r="I384" s="94"/>
      <c r="J384" s="9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</row>
    <row r="385" ht="21.0" customHeight="1">
      <c r="A385" s="92"/>
      <c r="B385" s="93"/>
      <c r="C385" s="93"/>
      <c r="D385" s="75"/>
      <c r="E385" s="75"/>
      <c r="F385" s="66"/>
      <c r="G385" s="94"/>
      <c r="H385" s="95"/>
      <c r="I385" s="94"/>
      <c r="J385" s="9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</row>
    <row r="386" ht="21.0" customHeight="1">
      <c r="A386" s="92"/>
      <c r="B386" s="93"/>
      <c r="C386" s="93"/>
      <c r="D386" s="75"/>
      <c r="E386" s="75"/>
      <c r="F386" s="66"/>
      <c r="G386" s="94"/>
      <c r="H386" s="95"/>
      <c r="I386" s="94"/>
      <c r="J386" s="9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</row>
    <row r="387" ht="21.0" customHeight="1">
      <c r="A387" s="92"/>
      <c r="B387" s="93"/>
      <c r="C387" s="93"/>
      <c r="D387" s="75"/>
      <c r="E387" s="75"/>
      <c r="F387" s="66"/>
      <c r="G387" s="94"/>
      <c r="H387" s="95"/>
      <c r="I387" s="94"/>
      <c r="J387" s="9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</row>
    <row r="388" ht="21.0" customHeight="1">
      <c r="A388" s="92"/>
      <c r="B388" s="93"/>
      <c r="C388" s="93"/>
      <c r="D388" s="75"/>
      <c r="E388" s="75"/>
      <c r="F388" s="66"/>
      <c r="G388" s="94"/>
      <c r="H388" s="95"/>
      <c r="I388" s="94"/>
      <c r="J388" s="9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</row>
    <row r="389" ht="21.0" customHeight="1">
      <c r="A389" s="92"/>
      <c r="B389" s="93"/>
      <c r="C389" s="93"/>
      <c r="D389" s="75"/>
      <c r="E389" s="75"/>
      <c r="F389" s="66"/>
      <c r="G389" s="94"/>
      <c r="H389" s="95"/>
      <c r="I389" s="94"/>
      <c r="J389" s="9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</row>
    <row r="390" ht="21.0" customHeight="1">
      <c r="A390" s="92"/>
      <c r="B390" s="93"/>
      <c r="C390" s="93"/>
      <c r="D390" s="75"/>
      <c r="E390" s="75"/>
      <c r="F390" s="66"/>
      <c r="G390" s="94"/>
      <c r="H390" s="95"/>
      <c r="I390" s="94"/>
      <c r="J390" s="9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</row>
    <row r="391" ht="21.0" customHeight="1">
      <c r="A391" s="92"/>
      <c r="B391" s="93"/>
      <c r="C391" s="93"/>
      <c r="D391" s="75"/>
      <c r="E391" s="75"/>
      <c r="F391" s="66"/>
      <c r="G391" s="94"/>
      <c r="H391" s="95"/>
      <c r="I391" s="94"/>
      <c r="J391" s="9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</row>
    <row r="392" ht="21.0" customHeight="1">
      <c r="A392" s="92"/>
      <c r="B392" s="93"/>
      <c r="C392" s="93"/>
      <c r="D392" s="75"/>
      <c r="E392" s="75"/>
      <c r="F392" s="66"/>
      <c r="G392" s="94"/>
      <c r="H392" s="95"/>
      <c r="I392" s="94"/>
      <c r="J392" s="9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  <row r="393" ht="21.0" customHeight="1">
      <c r="A393" s="92"/>
      <c r="B393" s="93"/>
      <c r="C393" s="93"/>
      <c r="D393" s="75"/>
      <c r="E393" s="75"/>
      <c r="F393" s="66"/>
      <c r="G393" s="94"/>
      <c r="H393" s="95"/>
      <c r="I393" s="94"/>
      <c r="J393" s="9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</row>
    <row r="394" ht="21.0" customHeight="1">
      <c r="A394" s="92"/>
      <c r="B394" s="93"/>
      <c r="C394" s="93"/>
      <c r="D394" s="75"/>
      <c r="E394" s="75"/>
      <c r="F394" s="66"/>
      <c r="G394" s="94"/>
      <c r="H394" s="95"/>
      <c r="I394" s="94"/>
      <c r="J394" s="9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</row>
    <row r="395" ht="21.0" customHeight="1">
      <c r="A395" s="92"/>
      <c r="B395" s="93"/>
      <c r="C395" s="93"/>
      <c r="D395" s="75"/>
      <c r="E395" s="75"/>
      <c r="F395" s="66"/>
      <c r="G395" s="94"/>
      <c r="H395" s="95"/>
      <c r="I395" s="94"/>
      <c r="J395" s="9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</row>
    <row r="396" ht="21.0" customHeight="1">
      <c r="A396" s="92"/>
      <c r="B396" s="93"/>
      <c r="C396" s="93"/>
      <c r="D396" s="75"/>
      <c r="E396" s="75"/>
      <c r="F396" s="66"/>
      <c r="G396" s="94"/>
      <c r="H396" s="95"/>
      <c r="I396" s="94"/>
      <c r="J396" s="9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</row>
    <row r="397" ht="21.0" customHeight="1">
      <c r="A397" s="92"/>
      <c r="B397" s="93"/>
      <c r="C397" s="93"/>
      <c r="D397" s="75"/>
      <c r="E397" s="75"/>
      <c r="F397" s="66"/>
      <c r="G397" s="94"/>
      <c r="H397" s="95"/>
      <c r="I397" s="94"/>
      <c r="J397" s="9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</row>
    <row r="398" ht="21.0" customHeight="1">
      <c r="A398" s="92"/>
      <c r="B398" s="93"/>
      <c r="C398" s="93"/>
      <c r="D398" s="75"/>
      <c r="E398" s="75"/>
      <c r="F398" s="66"/>
      <c r="G398" s="94"/>
      <c r="H398" s="95"/>
      <c r="I398" s="94"/>
      <c r="J398" s="9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</row>
    <row r="399" ht="21.0" customHeight="1">
      <c r="A399" s="92"/>
      <c r="B399" s="93"/>
      <c r="C399" s="93"/>
      <c r="D399" s="75"/>
      <c r="E399" s="75"/>
      <c r="F399" s="66"/>
      <c r="G399" s="94"/>
      <c r="H399" s="95"/>
      <c r="I399" s="94"/>
      <c r="J399" s="9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</row>
    <row r="400" ht="21.0" customHeight="1">
      <c r="A400" s="92"/>
      <c r="B400" s="93"/>
      <c r="C400" s="93"/>
      <c r="D400" s="75"/>
      <c r="E400" s="75"/>
      <c r="F400" s="66"/>
      <c r="G400" s="94"/>
      <c r="H400" s="95"/>
      <c r="I400" s="94"/>
      <c r="J400" s="9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</row>
    <row r="401" ht="21.0" customHeight="1">
      <c r="A401" s="92"/>
      <c r="B401" s="93"/>
      <c r="C401" s="93"/>
      <c r="D401" s="75"/>
      <c r="E401" s="75"/>
      <c r="F401" s="66"/>
      <c r="G401" s="94"/>
      <c r="H401" s="95"/>
      <c r="I401" s="94"/>
      <c r="J401" s="9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</row>
    <row r="402" ht="21.0" customHeight="1">
      <c r="A402" s="92"/>
      <c r="B402" s="93"/>
      <c r="C402" s="93"/>
      <c r="D402" s="75"/>
      <c r="E402" s="75"/>
      <c r="F402" s="66"/>
      <c r="G402" s="94"/>
      <c r="H402" s="95"/>
      <c r="I402" s="94"/>
      <c r="J402" s="9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</row>
    <row r="403" ht="21.0" customHeight="1">
      <c r="A403" s="92"/>
      <c r="B403" s="93"/>
      <c r="C403" s="93"/>
      <c r="D403" s="75"/>
      <c r="E403" s="75"/>
      <c r="F403" s="66"/>
      <c r="G403" s="94"/>
      <c r="H403" s="95"/>
      <c r="I403" s="94"/>
      <c r="J403" s="9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</row>
    <row r="404" ht="21.0" customHeight="1">
      <c r="A404" s="92"/>
      <c r="B404" s="93"/>
      <c r="C404" s="93"/>
      <c r="D404" s="75"/>
      <c r="E404" s="75"/>
      <c r="F404" s="66"/>
      <c r="G404" s="94"/>
      <c r="H404" s="95"/>
      <c r="I404" s="94"/>
      <c r="J404" s="9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</row>
    <row r="405" ht="21.0" customHeight="1">
      <c r="A405" s="92"/>
      <c r="B405" s="93"/>
      <c r="C405" s="93"/>
      <c r="D405" s="75"/>
      <c r="E405" s="75"/>
      <c r="F405" s="66"/>
      <c r="G405" s="94"/>
      <c r="H405" s="95"/>
      <c r="I405" s="94"/>
      <c r="J405" s="9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</row>
    <row r="406" ht="21.0" customHeight="1">
      <c r="A406" s="92"/>
      <c r="B406" s="93"/>
      <c r="C406" s="93"/>
      <c r="D406" s="75"/>
      <c r="E406" s="75"/>
      <c r="F406" s="66"/>
      <c r="G406" s="94"/>
      <c r="H406" s="95"/>
      <c r="I406" s="94"/>
      <c r="J406" s="9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</row>
    <row r="407" ht="21.0" customHeight="1">
      <c r="A407" s="92"/>
      <c r="B407" s="93"/>
      <c r="C407" s="93"/>
      <c r="D407" s="75"/>
      <c r="E407" s="75"/>
      <c r="F407" s="66"/>
      <c r="G407" s="94"/>
      <c r="H407" s="95"/>
      <c r="I407" s="94"/>
      <c r="J407" s="9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</row>
    <row r="408" ht="21.0" customHeight="1">
      <c r="A408" s="92"/>
      <c r="B408" s="93"/>
      <c r="C408" s="93"/>
      <c r="D408" s="75"/>
      <c r="E408" s="75"/>
      <c r="F408" s="66"/>
      <c r="G408" s="94"/>
      <c r="H408" s="95"/>
      <c r="I408" s="94"/>
      <c r="J408" s="9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</row>
    <row r="409" ht="21.0" customHeight="1">
      <c r="A409" s="92"/>
      <c r="B409" s="93"/>
      <c r="C409" s="93"/>
      <c r="D409" s="75"/>
      <c r="E409" s="75"/>
      <c r="F409" s="66"/>
      <c r="G409" s="94"/>
      <c r="H409" s="95"/>
      <c r="I409" s="94"/>
      <c r="J409" s="9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</row>
    <row r="410" ht="21.0" customHeight="1">
      <c r="A410" s="92"/>
      <c r="B410" s="93"/>
      <c r="C410" s="93"/>
      <c r="D410" s="75"/>
      <c r="E410" s="75"/>
      <c r="F410" s="66"/>
      <c r="G410" s="94"/>
      <c r="H410" s="95"/>
      <c r="I410" s="94"/>
      <c r="J410" s="9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</row>
    <row r="411" ht="21.0" customHeight="1">
      <c r="A411" s="92"/>
      <c r="B411" s="93"/>
      <c r="C411" s="93"/>
      <c r="D411" s="75"/>
      <c r="E411" s="75"/>
      <c r="F411" s="66"/>
      <c r="G411" s="94"/>
      <c r="H411" s="95"/>
      <c r="I411" s="94"/>
      <c r="J411" s="9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</row>
    <row r="412" ht="21.0" customHeight="1">
      <c r="A412" s="92"/>
      <c r="B412" s="93"/>
      <c r="C412" s="93"/>
      <c r="D412" s="75"/>
      <c r="E412" s="75"/>
      <c r="F412" s="66"/>
      <c r="G412" s="94"/>
      <c r="H412" s="95"/>
      <c r="I412" s="94"/>
      <c r="J412" s="9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</row>
    <row r="413" ht="21.0" customHeight="1">
      <c r="A413" s="92"/>
      <c r="B413" s="93"/>
      <c r="C413" s="93"/>
      <c r="D413" s="75"/>
      <c r="E413" s="75"/>
      <c r="F413" s="66"/>
      <c r="G413" s="94"/>
      <c r="H413" s="95"/>
      <c r="I413" s="94"/>
      <c r="J413" s="9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</row>
    <row r="414" ht="21.0" customHeight="1">
      <c r="A414" s="92"/>
      <c r="B414" s="93"/>
      <c r="C414" s="93"/>
      <c r="D414" s="75"/>
      <c r="E414" s="75"/>
      <c r="F414" s="66"/>
      <c r="G414" s="94"/>
      <c r="H414" s="95"/>
      <c r="I414" s="94"/>
      <c r="J414" s="9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</row>
    <row r="415" ht="21.0" customHeight="1">
      <c r="A415" s="92"/>
      <c r="B415" s="93"/>
      <c r="C415" s="93"/>
      <c r="D415" s="75"/>
      <c r="E415" s="75"/>
      <c r="F415" s="66"/>
      <c r="G415" s="94"/>
      <c r="H415" s="95"/>
      <c r="I415" s="94"/>
      <c r="J415" s="9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</row>
    <row r="416" ht="21.0" customHeight="1">
      <c r="A416" s="92"/>
      <c r="B416" s="93"/>
      <c r="C416" s="93"/>
      <c r="D416" s="75"/>
      <c r="E416" s="75"/>
      <c r="F416" s="66"/>
      <c r="G416" s="94"/>
      <c r="H416" s="95"/>
      <c r="I416" s="94"/>
      <c r="J416" s="9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</row>
    <row r="417" ht="21.0" customHeight="1">
      <c r="A417" s="92"/>
      <c r="B417" s="93"/>
      <c r="C417" s="93"/>
      <c r="D417" s="75"/>
      <c r="E417" s="75"/>
      <c r="F417" s="66"/>
      <c r="G417" s="94"/>
      <c r="H417" s="95"/>
      <c r="I417" s="94"/>
      <c r="J417" s="9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</row>
    <row r="418" ht="21.0" customHeight="1">
      <c r="A418" s="92"/>
      <c r="B418" s="93"/>
      <c r="C418" s="93"/>
      <c r="D418" s="75"/>
      <c r="E418" s="75"/>
      <c r="F418" s="66"/>
      <c r="G418" s="94"/>
      <c r="H418" s="95"/>
      <c r="I418" s="94"/>
      <c r="J418" s="9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</row>
    <row r="419" ht="21.0" customHeight="1">
      <c r="A419" s="92"/>
      <c r="B419" s="93"/>
      <c r="C419" s="93"/>
      <c r="D419" s="75"/>
      <c r="E419" s="75"/>
      <c r="F419" s="66"/>
      <c r="G419" s="94"/>
      <c r="H419" s="95"/>
      <c r="I419" s="94"/>
      <c r="J419" s="9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</row>
    <row r="420" ht="21.0" customHeight="1">
      <c r="A420" s="92"/>
      <c r="B420" s="93"/>
      <c r="C420" s="93"/>
      <c r="D420" s="75"/>
      <c r="E420" s="75"/>
      <c r="F420" s="66"/>
      <c r="G420" s="94"/>
      <c r="H420" s="95"/>
      <c r="I420" s="94"/>
      <c r="J420" s="9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</row>
    <row r="421" ht="21.0" customHeight="1">
      <c r="A421" s="92"/>
      <c r="B421" s="93"/>
      <c r="C421" s="93"/>
      <c r="D421" s="75"/>
      <c r="E421" s="75"/>
      <c r="F421" s="66"/>
      <c r="G421" s="94"/>
      <c r="H421" s="95"/>
      <c r="I421" s="94"/>
      <c r="J421" s="9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</row>
    <row r="422" ht="21.0" customHeight="1">
      <c r="A422" s="92"/>
      <c r="B422" s="93"/>
      <c r="C422" s="93"/>
      <c r="D422" s="75"/>
      <c r="E422" s="75"/>
      <c r="F422" s="66"/>
      <c r="G422" s="94"/>
      <c r="H422" s="95"/>
      <c r="I422" s="94"/>
      <c r="J422" s="9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</row>
    <row r="423" ht="21.0" customHeight="1">
      <c r="A423" s="92"/>
      <c r="B423" s="93"/>
      <c r="C423" s="93"/>
      <c r="D423" s="75"/>
      <c r="E423" s="75"/>
      <c r="F423" s="66"/>
      <c r="G423" s="94"/>
      <c r="H423" s="95"/>
      <c r="I423" s="94"/>
      <c r="J423" s="9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</row>
    <row r="424" ht="21.0" customHeight="1">
      <c r="A424" s="92"/>
      <c r="B424" s="93"/>
      <c r="C424" s="93"/>
      <c r="D424" s="75"/>
      <c r="E424" s="75"/>
      <c r="F424" s="66"/>
      <c r="G424" s="94"/>
      <c r="H424" s="95"/>
      <c r="I424" s="94"/>
      <c r="J424" s="9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</row>
    <row r="425" ht="21.0" customHeight="1">
      <c r="A425" s="92"/>
      <c r="B425" s="93"/>
      <c r="C425" s="93"/>
      <c r="D425" s="75"/>
      <c r="E425" s="75"/>
      <c r="F425" s="66"/>
      <c r="G425" s="94"/>
      <c r="H425" s="95"/>
      <c r="I425" s="94"/>
      <c r="J425" s="9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</row>
    <row r="426" ht="21.0" customHeight="1">
      <c r="A426" s="92"/>
      <c r="B426" s="93"/>
      <c r="C426" s="93"/>
      <c r="D426" s="75"/>
      <c r="E426" s="75"/>
      <c r="F426" s="66"/>
      <c r="G426" s="94"/>
      <c r="H426" s="95"/>
      <c r="I426" s="94"/>
      <c r="J426" s="9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</row>
    <row r="427" ht="21.0" customHeight="1">
      <c r="A427" s="92"/>
      <c r="B427" s="93"/>
      <c r="C427" s="93"/>
      <c r="D427" s="75"/>
      <c r="E427" s="75"/>
      <c r="F427" s="66"/>
      <c r="G427" s="94"/>
      <c r="H427" s="95"/>
      <c r="I427" s="94"/>
      <c r="J427" s="9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</row>
    <row r="428" ht="21.0" customHeight="1">
      <c r="A428" s="92"/>
      <c r="B428" s="93"/>
      <c r="C428" s="93"/>
      <c r="D428" s="75"/>
      <c r="E428" s="75"/>
      <c r="F428" s="66"/>
      <c r="G428" s="94"/>
      <c r="H428" s="95"/>
      <c r="I428" s="94"/>
      <c r="J428" s="9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</row>
    <row r="429" ht="21.0" customHeight="1">
      <c r="A429" s="92"/>
      <c r="B429" s="93"/>
      <c r="C429" s="93"/>
      <c r="D429" s="75"/>
      <c r="E429" s="75"/>
      <c r="F429" s="66"/>
      <c r="G429" s="94"/>
      <c r="H429" s="95"/>
      <c r="I429" s="94"/>
      <c r="J429" s="9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</row>
    <row r="430" ht="21.0" customHeight="1">
      <c r="A430" s="92"/>
      <c r="B430" s="93"/>
      <c r="C430" s="93"/>
      <c r="D430" s="75"/>
      <c r="E430" s="75"/>
      <c r="F430" s="66"/>
      <c r="G430" s="94"/>
      <c r="H430" s="95"/>
      <c r="I430" s="94"/>
      <c r="J430" s="9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</row>
    <row r="431" ht="21.0" customHeight="1">
      <c r="A431" s="92"/>
      <c r="B431" s="93"/>
      <c r="C431" s="93"/>
      <c r="D431" s="75"/>
      <c r="E431" s="75"/>
      <c r="F431" s="66"/>
      <c r="G431" s="94"/>
      <c r="H431" s="95"/>
      <c r="I431" s="94"/>
      <c r="J431" s="9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</row>
    <row r="432" ht="21.0" customHeight="1">
      <c r="A432" s="92"/>
      <c r="B432" s="93"/>
      <c r="C432" s="93"/>
      <c r="D432" s="75"/>
      <c r="E432" s="75"/>
      <c r="F432" s="66"/>
      <c r="G432" s="94"/>
      <c r="H432" s="95"/>
      <c r="I432" s="94"/>
      <c r="J432" s="9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</row>
    <row r="433" ht="21.0" customHeight="1">
      <c r="A433" s="92"/>
      <c r="B433" s="93"/>
      <c r="C433" s="93"/>
      <c r="D433" s="75"/>
      <c r="E433" s="75"/>
      <c r="F433" s="66"/>
      <c r="G433" s="94"/>
      <c r="H433" s="95"/>
      <c r="I433" s="94"/>
      <c r="J433" s="9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</row>
    <row r="434" ht="21.0" customHeight="1">
      <c r="A434" s="92"/>
      <c r="B434" s="93"/>
      <c r="C434" s="93"/>
      <c r="D434" s="75"/>
      <c r="E434" s="75"/>
      <c r="F434" s="66"/>
      <c r="G434" s="94"/>
      <c r="H434" s="95"/>
      <c r="I434" s="94"/>
      <c r="J434" s="9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</row>
    <row r="435" ht="21.0" customHeight="1">
      <c r="A435" s="92"/>
      <c r="B435" s="93"/>
      <c r="C435" s="93"/>
      <c r="D435" s="75"/>
      <c r="E435" s="75"/>
      <c r="F435" s="66"/>
      <c r="G435" s="94"/>
      <c r="H435" s="95"/>
      <c r="I435" s="94"/>
      <c r="J435" s="9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</row>
    <row r="436" ht="21.0" customHeight="1">
      <c r="A436" s="92"/>
      <c r="B436" s="93"/>
      <c r="C436" s="93"/>
      <c r="D436" s="75"/>
      <c r="E436" s="75"/>
      <c r="F436" s="66"/>
      <c r="G436" s="94"/>
      <c r="H436" s="95"/>
      <c r="I436" s="94"/>
      <c r="J436" s="9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</row>
    <row r="437" ht="21.0" customHeight="1">
      <c r="A437" s="92"/>
      <c r="B437" s="93"/>
      <c r="C437" s="93"/>
      <c r="D437" s="75"/>
      <c r="E437" s="75"/>
      <c r="F437" s="66"/>
      <c r="G437" s="94"/>
      <c r="H437" s="95"/>
      <c r="I437" s="94"/>
      <c r="J437" s="9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</row>
    <row r="438" ht="21.0" customHeight="1">
      <c r="A438" s="92"/>
      <c r="B438" s="93"/>
      <c r="C438" s="93"/>
      <c r="D438" s="75"/>
      <c r="E438" s="75"/>
      <c r="F438" s="66"/>
      <c r="G438" s="94"/>
      <c r="H438" s="95"/>
      <c r="I438" s="94"/>
      <c r="J438" s="9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</row>
    <row r="439" ht="21.0" customHeight="1">
      <c r="A439" s="92"/>
      <c r="B439" s="93"/>
      <c r="C439" s="93"/>
      <c r="D439" s="75"/>
      <c r="E439" s="75"/>
      <c r="F439" s="66"/>
      <c r="G439" s="94"/>
      <c r="H439" s="95"/>
      <c r="I439" s="94"/>
      <c r="J439" s="9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</row>
    <row r="440" ht="21.0" customHeight="1">
      <c r="A440" s="92"/>
      <c r="B440" s="93"/>
      <c r="C440" s="93"/>
      <c r="D440" s="75"/>
      <c r="E440" s="75"/>
      <c r="F440" s="66"/>
      <c r="G440" s="94"/>
      <c r="H440" s="95"/>
      <c r="I440" s="94"/>
      <c r="J440" s="9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</row>
    <row r="441" ht="21.0" customHeight="1">
      <c r="A441" s="92"/>
      <c r="B441" s="93"/>
      <c r="C441" s="93"/>
      <c r="D441" s="75"/>
      <c r="E441" s="75"/>
      <c r="F441" s="66"/>
      <c r="G441" s="94"/>
      <c r="H441" s="95"/>
      <c r="I441" s="94"/>
      <c r="J441" s="9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</row>
    <row r="442" ht="21.0" customHeight="1">
      <c r="A442" s="92"/>
      <c r="B442" s="93"/>
      <c r="C442" s="93"/>
      <c r="D442" s="75"/>
      <c r="E442" s="75"/>
      <c r="F442" s="66"/>
      <c r="G442" s="94"/>
      <c r="H442" s="95"/>
      <c r="I442" s="94"/>
      <c r="J442" s="9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</row>
    <row r="443" ht="21.0" customHeight="1">
      <c r="A443" s="92"/>
      <c r="B443" s="93"/>
      <c r="C443" s="93"/>
      <c r="D443" s="75"/>
      <c r="E443" s="75"/>
      <c r="F443" s="66"/>
      <c r="G443" s="94"/>
      <c r="H443" s="95"/>
      <c r="I443" s="94"/>
      <c r="J443" s="9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</row>
    <row r="444" ht="21.0" customHeight="1">
      <c r="A444" s="92"/>
      <c r="B444" s="93"/>
      <c r="C444" s="93"/>
      <c r="D444" s="75"/>
      <c r="E444" s="75"/>
      <c r="F444" s="66"/>
      <c r="G444" s="94"/>
      <c r="H444" s="95"/>
      <c r="I444" s="94"/>
      <c r="J444" s="9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</row>
    <row r="445" ht="21.0" customHeight="1">
      <c r="A445" s="92"/>
      <c r="B445" s="93"/>
      <c r="C445" s="93"/>
      <c r="D445" s="75"/>
      <c r="E445" s="75"/>
      <c r="F445" s="66"/>
      <c r="G445" s="94"/>
      <c r="H445" s="95"/>
      <c r="I445" s="94"/>
      <c r="J445" s="9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</row>
    <row r="446" ht="21.0" customHeight="1">
      <c r="A446" s="92"/>
      <c r="B446" s="93"/>
      <c r="C446" s="93"/>
      <c r="D446" s="75"/>
      <c r="E446" s="75"/>
      <c r="F446" s="66"/>
      <c r="G446" s="94"/>
      <c r="H446" s="95"/>
      <c r="I446" s="94"/>
      <c r="J446" s="9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</row>
    <row r="447" ht="21.0" customHeight="1">
      <c r="A447" s="92"/>
      <c r="B447" s="93"/>
      <c r="C447" s="93"/>
      <c r="D447" s="75"/>
      <c r="E447" s="75"/>
      <c r="F447" s="66"/>
      <c r="G447" s="94"/>
      <c r="H447" s="95"/>
      <c r="I447" s="94"/>
      <c r="J447" s="9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</row>
    <row r="448" ht="21.0" customHeight="1">
      <c r="A448" s="92"/>
      <c r="B448" s="93"/>
      <c r="C448" s="93"/>
      <c r="D448" s="75"/>
      <c r="E448" s="75"/>
      <c r="F448" s="66"/>
      <c r="G448" s="94"/>
      <c r="H448" s="95"/>
      <c r="I448" s="94"/>
      <c r="J448" s="9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</row>
    <row r="449" ht="21.0" customHeight="1">
      <c r="A449" s="92"/>
      <c r="B449" s="93"/>
      <c r="C449" s="93"/>
      <c r="D449" s="75"/>
      <c r="E449" s="75"/>
      <c r="F449" s="66"/>
      <c r="G449" s="94"/>
      <c r="H449" s="95"/>
      <c r="I449" s="94"/>
      <c r="J449" s="9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</row>
    <row r="450" ht="21.0" customHeight="1">
      <c r="A450" s="92"/>
      <c r="B450" s="93"/>
      <c r="C450" s="93"/>
      <c r="D450" s="75"/>
      <c r="E450" s="75"/>
      <c r="F450" s="66"/>
      <c r="G450" s="94"/>
      <c r="H450" s="95"/>
      <c r="I450" s="94"/>
      <c r="J450" s="9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</row>
    <row r="451" ht="21.0" customHeight="1">
      <c r="A451" s="92"/>
      <c r="B451" s="93"/>
      <c r="C451" s="93"/>
      <c r="D451" s="75"/>
      <c r="E451" s="75"/>
      <c r="F451" s="66"/>
      <c r="G451" s="94"/>
      <c r="H451" s="95"/>
      <c r="I451" s="94"/>
      <c r="J451" s="9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</row>
    <row r="452" ht="21.0" customHeight="1">
      <c r="A452" s="92"/>
      <c r="B452" s="93"/>
      <c r="C452" s="93"/>
      <c r="D452" s="75"/>
      <c r="E452" s="75"/>
      <c r="F452" s="66"/>
      <c r="G452" s="94"/>
      <c r="H452" s="95"/>
      <c r="I452" s="94"/>
      <c r="J452" s="9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</row>
    <row r="453" ht="21.0" customHeight="1">
      <c r="A453" s="92"/>
      <c r="B453" s="93"/>
      <c r="C453" s="93"/>
      <c r="D453" s="75"/>
      <c r="E453" s="75"/>
      <c r="F453" s="66"/>
      <c r="G453" s="94"/>
      <c r="H453" s="95"/>
      <c r="I453" s="94"/>
      <c r="J453" s="9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</row>
    <row r="454" ht="21.0" customHeight="1">
      <c r="A454" s="92"/>
      <c r="B454" s="93"/>
      <c r="C454" s="93"/>
      <c r="D454" s="75"/>
      <c r="E454" s="75"/>
      <c r="F454" s="66"/>
      <c r="G454" s="94"/>
      <c r="H454" s="95"/>
      <c r="I454" s="94"/>
      <c r="J454" s="9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</row>
    <row r="455" ht="21.0" customHeight="1">
      <c r="A455" s="92"/>
      <c r="B455" s="93"/>
      <c r="C455" s="93"/>
      <c r="D455" s="75"/>
      <c r="E455" s="75"/>
      <c r="F455" s="66"/>
      <c r="G455" s="94"/>
      <c r="H455" s="95"/>
      <c r="I455" s="94"/>
      <c r="J455" s="9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</row>
    <row r="456" ht="21.0" customHeight="1">
      <c r="A456" s="92"/>
      <c r="B456" s="93"/>
      <c r="C456" s="93"/>
      <c r="D456" s="75"/>
      <c r="E456" s="75"/>
      <c r="F456" s="66"/>
      <c r="G456" s="94"/>
      <c r="H456" s="95"/>
      <c r="I456" s="94"/>
      <c r="J456" s="9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</row>
    <row r="457" ht="21.0" customHeight="1">
      <c r="A457" s="92"/>
      <c r="B457" s="93"/>
      <c r="C457" s="93"/>
      <c r="D457" s="75"/>
      <c r="E457" s="75"/>
      <c r="F457" s="66"/>
      <c r="G457" s="94"/>
      <c r="H457" s="95"/>
      <c r="I457" s="94"/>
      <c r="J457" s="9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</row>
    <row r="458" ht="21.0" customHeight="1">
      <c r="A458" s="92"/>
      <c r="B458" s="93"/>
      <c r="C458" s="93"/>
      <c r="D458" s="75"/>
      <c r="E458" s="75"/>
      <c r="F458" s="66"/>
      <c r="G458" s="94"/>
      <c r="H458" s="95"/>
      <c r="I458" s="94"/>
      <c r="J458" s="9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</row>
    <row r="459" ht="21.0" customHeight="1">
      <c r="A459" s="92"/>
      <c r="B459" s="93"/>
      <c r="C459" s="93"/>
      <c r="D459" s="75"/>
      <c r="E459" s="75"/>
      <c r="F459" s="66"/>
      <c r="G459" s="94"/>
      <c r="H459" s="95"/>
      <c r="I459" s="94"/>
      <c r="J459" s="9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</row>
    <row r="460" ht="21.0" customHeight="1">
      <c r="A460" s="92"/>
      <c r="B460" s="93"/>
      <c r="C460" s="93"/>
      <c r="D460" s="75"/>
      <c r="E460" s="75"/>
      <c r="F460" s="66"/>
      <c r="G460" s="94"/>
      <c r="H460" s="95"/>
      <c r="I460" s="94"/>
      <c r="J460" s="9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</row>
    <row r="461" ht="21.0" customHeight="1">
      <c r="A461" s="92"/>
      <c r="B461" s="93"/>
      <c r="C461" s="93"/>
      <c r="D461" s="75"/>
      <c r="E461" s="75"/>
      <c r="F461" s="66"/>
      <c r="G461" s="94"/>
      <c r="H461" s="95"/>
      <c r="I461" s="94"/>
      <c r="J461" s="9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</row>
    <row r="462" ht="21.0" customHeight="1">
      <c r="A462" s="92"/>
      <c r="B462" s="93"/>
      <c r="C462" s="93"/>
      <c r="D462" s="75"/>
      <c r="E462" s="75"/>
      <c r="F462" s="66"/>
      <c r="G462" s="94"/>
      <c r="H462" s="95"/>
      <c r="I462" s="94"/>
      <c r="J462" s="9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</row>
    <row r="463" ht="21.0" customHeight="1">
      <c r="A463" s="92"/>
      <c r="B463" s="93"/>
      <c r="C463" s="93"/>
      <c r="D463" s="75"/>
      <c r="E463" s="75"/>
      <c r="F463" s="66"/>
      <c r="G463" s="94"/>
      <c r="H463" s="95"/>
      <c r="I463" s="94"/>
      <c r="J463" s="9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</row>
    <row r="464" ht="21.0" customHeight="1">
      <c r="A464" s="92"/>
      <c r="B464" s="93"/>
      <c r="C464" s="93"/>
      <c r="D464" s="75"/>
      <c r="E464" s="75"/>
      <c r="F464" s="66"/>
      <c r="G464" s="94"/>
      <c r="H464" s="95"/>
      <c r="I464" s="94"/>
      <c r="J464" s="9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</row>
    <row r="465" ht="21.0" customHeight="1">
      <c r="A465" s="92"/>
      <c r="B465" s="93"/>
      <c r="C465" s="93"/>
      <c r="D465" s="75"/>
      <c r="E465" s="75"/>
      <c r="F465" s="66"/>
      <c r="G465" s="94"/>
      <c r="H465" s="95"/>
      <c r="I465" s="94"/>
      <c r="J465" s="9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</row>
    <row r="466" ht="21.0" customHeight="1">
      <c r="A466" s="92"/>
      <c r="B466" s="93"/>
      <c r="C466" s="93"/>
      <c r="D466" s="75"/>
      <c r="E466" s="75"/>
      <c r="F466" s="66"/>
      <c r="G466" s="94"/>
      <c r="H466" s="95"/>
      <c r="I466" s="94"/>
      <c r="J466" s="9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</row>
    <row r="467" ht="21.0" customHeight="1">
      <c r="A467" s="92"/>
      <c r="B467" s="93"/>
      <c r="C467" s="93"/>
      <c r="D467" s="75"/>
      <c r="E467" s="75"/>
      <c r="F467" s="66"/>
      <c r="G467" s="94"/>
      <c r="H467" s="95"/>
      <c r="I467" s="94"/>
      <c r="J467" s="9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</row>
    <row r="468" ht="21.0" customHeight="1">
      <c r="A468" s="92"/>
      <c r="B468" s="93"/>
      <c r="C468" s="93"/>
      <c r="D468" s="75"/>
      <c r="E468" s="75"/>
      <c r="F468" s="66"/>
      <c r="G468" s="94"/>
      <c r="H468" s="95"/>
      <c r="I468" s="94"/>
      <c r="J468" s="9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</row>
    <row r="469" ht="21.0" customHeight="1">
      <c r="A469" s="92"/>
      <c r="B469" s="93"/>
      <c r="C469" s="93"/>
      <c r="D469" s="75"/>
      <c r="E469" s="75"/>
      <c r="F469" s="66"/>
      <c r="G469" s="94"/>
      <c r="H469" s="95"/>
      <c r="I469" s="94"/>
      <c r="J469" s="9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</row>
    <row r="470" ht="21.0" customHeight="1">
      <c r="A470" s="92"/>
      <c r="B470" s="93"/>
      <c r="C470" s="93"/>
      <c r="D470" s="75"/>
      <c r="E470" s="75"/>
      <c r="F470" s="66"/>
      <c r="G470" s="94"/>
      <c r="H470" s="95"/>
      <c r="I470" s="94"/>
      <c r="J470" s="9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</row>
    <row r="471" ht="21.0" customHeight="1">
      <c r="A471" s="92"/>
      <c r="B471" s="93"/>
      <c r="C471" s="93"/>
      <c r="D471" s="75"/>
      <c r="E471" s="75"/>
      <c r="F471" s="66"/>
      <c r="G471" s="94"/>
      <c r="H471" s="95"/>
      <c r="I471" s="94"/>
      <c r="J471" s="9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</row>
    <row r="472" ht="21.0" customHeight="1">
      <c r="A472" s="92"/>
      <c r="B472" s="93"/>
      <c r="C472" s="93"/>
      <c r="D472" s="75"/>
      <c r="E472" s="75"/>
      <c r="F472" s="66"/>
      <c r="G472" s="94"/>
      <c r="H472" s="95"/>
      <c r="I472" s="94"/>
      <c r="J472" s="9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</row>
    <row r="473" ht="21.0" customHeight="1">
      <c r="A473" s="92"/>
      <c r="B473" s="93"/>
      <c r="C473" s="93"/>
      <c r="D473" s="75"/>
      <c r="E473" s="75"/>
      <c r="F473" s="66"/>
      <c r="G473" s="94"/>
      <c r="H473" s="95"/>
      <c r="I473" s="94"/>
      <c r="J473" s="9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</row>
    <row r="474" ht="21.0" customHeight="1">
      <c r="A474" s="92"/>
      <c r="B474" s="93"/>
      <c r="C474" s="93"/>
      <c r="D474" s="75"/>
      <c r="E474" s="75"/>
      <c r="F474" s="66"/>
      <c r="G474" s="94"/>
      <c r="H474" s="95"/>
      <c r="I474" s="94"/>
      <c r="J474" s="9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</row>
    <row r="475" ht="21.0" customHeight="1">
      <c r="A475" s="92"/>
      <c r="B475" s="93"/>
      <c r="C475" s="93"/>
      <c r="D475" s="75"/>
      <c r="E475" s="75"/>
      <c r="F475" s="66"/>
      <c r="G475" s="94"/>
      <c r="H475" s="95"/>
      <c r="I475" s="94"/>
      <c r="J475" s="9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</row>
    <row r="476" ht="21.0" customHeight="1">
      <c r="A476" s="92"/>
      <c r="B476" s="93"/>
      <c r="C476" s="93"/>
      <c r="D476" s="75"/>
      <c r="E476" s="75"/>
      <c r="F476" s="66"/>
      <c r="G476" s="94"/>
      <c r="H476" s="95"/>
      <c r="I476" s="94"/>
      <c r="J476" s="9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</row>
    <row r="477" ht="21.0" customHeight="1">
      <c r="A477" s="92"/>
      <c r="B477" s="93"/>
      <c r="C477" s="93"/>
      <c r="D477" s="75"/>
      <c r="E477" s="75"/>
      <c r="F477" s="66"/>
      <c r="G477" s="94"/>
      <c r="H477" s="95"/>
      <c r="I477" s="94"/>
      <c r="J477" s="9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</row>
    <row r="478" ht="21.0" customHeight="1">
      <c r="A478" s="92"/>
      <c r="B478" s="93"/>
      <c r="C478" s="93"/>
      <c r="D478" s="75"/>
      <c r="E478" s="75"/>
      <c r="F478" s="66"/>
      <c r="G478" s="94"/>
      <c r="H478" s="95"/>
      <c r="I478" s="94"/>
      <c r="J478" s="9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</row>
    <row r="479" ht="21.0" customHeight="1">
      <c r="A479" s="92"/>
      <c r="B479" s="93"/>
      <c r="C479" s="93"/>
      <c r="D479" s="75"/>
      <c r="E479" s="75"/>
      <c r="F479" s="66"/>
      <c r="G479" s="94"/>
      <c r="H479" s="95"/>
      <c r="I479" s="94"/>
      <c r="J479" s="9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</row>
    <row r="480" ht="21.0" customHeight="1">
      <c r="A480" s="92"/>
      <c r="B480" s="93"/>
      <c r="C480" s="93"/>
      <c r="D480" s="75"/>
      <c r="E480" s="75"/>
      <c r="F480" s="66"/>
      <c r="G480" s="94"/>
      <c r="H480" s="95"/>
      <c r="I480" s="94"/>
      <c r="J480" s="9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</row>
    <row r="481" ht="21.0" customHeight="1">
      <c r="A481" s="92"/>
      <c r="B481" s="93"/>
      <c r="C481" s="93"/>
      <c r="D481" s="75"/>
      <c r="E481" s="75"/>
      <c r="F481" s="66"/>
      <c r="G481" s="94"/>
      <c r="H481" s="95"/>
      <c r="I481" s="94"/>
      <c r="J481" s="9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</row>
    <row r="482" ht="21.0" customHeight="1">
      <c r="A482" s="92"/>
      <c r="B482" s="93"/>
      <c r="C482" s="93"/>
      <c r="D482" s="75"/>
      <c r="E482" s="75"/>
      <c r="F482" s="66"/>
      <c r="G482" s="94"/>
      <c r="H482" s="95"/>
      <c r="I482" s="94"/>
      <c r="J482" s="9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</row>
    <row r="483" ht="21.0" customHeight="1">
      <c r="A483" s="92"/>
      <c r="B483" s="93"/>
      <c r="C483" s="93"/>
      <c r="D483" s="75"/>
      <c r="E483" s="75"/>
      <c r="F483" s="66"/>
      <c r="G483" s="94"/>
      <c r="H483" s="95"/>
      <c r="I483" s="94"/>
      <c r="J483" s="9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</row>
    <row r="484" ht="21.0" customHeight="1">
      <c r="A484" s="92"/>
      <c r="B484" s="93"/>
      <c r="C484" s="93"/>
      <c r="D484" s="75"/>
      <c r="E484" s="75"/>
      <c r="F484" s="66"/>
      <c r="G484" s="94"/>
      <c r="H484" s="95"/>
      <c r="I484" s="94"/>
      <c r="J484" s="9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</row>
    <row r="485" ht="21.0" customHeight="1">
      <c r="A485" s="92"/>
      <c r="B485" s="93"/>
      <c r="C485" s="93"/>
      <c r="D485" s="75"/>
      <c r="E485" s="75"/>
      <c r="F485" s="66"/>
      <c r="G485" s="94"/>
      <c r="H485" s="95"/>
      <c r="I485" s="94"/>
      <c r="J485" s="9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</row>
    <row r="486" ht="21.0" customHeight="1">
      <c r="A486" s="92"/>
      <c r="B486" s="93"/>
      <c r="C486" s="93"/>
      <c r="D486" s="75"/>
      <c r="E486" s="75"/>
      <c r="F486" s="66"/>
      <c r="G486" s="94"/>
      <c r="H486" s="95"/>
      <c r="I486" s="94"/>
      <c r="J486" s="9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</row>
    <row r="487" ht="21.0" customHeight="1">
      <c r="A487" s="92"/>
      <c r="B487" s="93"/>
      <c r="C487" s="93"/>
      <c r="D487" s="75"/>
      <c r="E487" s="75"/>
      <c r="F487" s="66"/>
      <c r="G487" s="94"/>
      <c r="H487" s="95"/>
      <c r="I487" s="94"/>
      <c r="J487" s="9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</row>
    <row r="488" ht="21.0" customHeight="1">
      <c r="A488" s="92"/>
      <c r="B488" s="93"/>
      <c r="C488" s="93"/>
      <c r="D488" s="75"/>
      <c r="E488" s="75"/>
      <c r="F488" s="66"/>
      <c r="G488" s="94"/>
      <c r="H488" s="95"/>
      <c r="I488" s="94"/>
      <c r="J488" s="9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</row>
    <row r="489" ht="21.0" customHeight="1">
      <c r="A489" s="92"/>
      <c r="B489" s="93"/>
      <c r="C489" s="93"/>
      <c r="D489" s="75"/>
      <c r="E489" s="75"/>
      <c r="F489" s="66"/>
      <c r="G489" s="94"/>
      <c r="H489" s="95"/>
      <c r="I489" s="94"/>
      <c r="J489" s="9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</row>
    <row r="490" ht="21.0" customHeight="1">
      <c r="A490" s="92"/>
      <c r="B490" s="93"/>
      <c r="C490" s="93"/>
      <c r="D490" s="75"/>
      <c r="E490" s="75"/>
      <c r="F490" s="66"/>
      <c r="G490" s="94"/>
      <c r="H490" s="95"/>
      <c r="I490" s="94"/>
      <c r="J490" s="9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</row>
    <row r="491" ht="21.0" customHeight="1">
      <c r="A491" s="92"/>
      <c r="B491" s="93"/>
      <c r="C491" s="93"/>
      <c r="D491" s="75"/>
      <c r="E491" s="75"/>
      <c r="F491" s="66"/>
      <c r="G491" s="94"/>
      <c r="H491" s="95"/>
      <c r="I491" s="94"/>
      <c r="J491" s="9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</row>
    <row r="492" ht="21.0" customHeight="1">
      <c r="A492" s="92"/>
      <c r="B492" s="93"/>
      <c r="C492" s="93"/>
      <c r="D492" s="75"/>
      <c r="E492" s="75"/>
      <c r="F492" s="66"/>
      <c r="G492" s="94"/>
      <c r="H492" s="95"/>
      <c r="I492" s="94"/>
      <c r="J492" s="9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</row>
    <row r="493" ht="21.0" customHeight="1">
      <c r="A493" s="92"/>
      <c r="B493" s="93"/>
      <c r="C493" s="93"/>
      <c r="D493" s="75"/>
      <c r="E493" s="75"/>
      <c r="F493" s="66"/>
      <c r="G493" s="94"/>
      <c r="H493" s="95"/>
      <c r="I493" s="94"/>
      <c r="J493" s="9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</row>
    <row r="494" ht="21.0" customHeight="1">
      <c r="A494" s="92"/>
      <c r="B494" s="93"/>
      <c r="C494" s="93"/>
      <c r="D494" s="75"/>
      <c r="E494" s="75"/>
      <c r="F494" s="66"/>
      <c r="G494" s="94"/>
      <c r="H494" s="95"/>
      <c r="I494" s="94"/>
      <c r="J494" s="9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</row>
    <row r="495" ht="21.0" customHeight="1">
      <c r="A495" s="92"/>
      <c r="B495" s="93"/>
      <c r="C495" s="93"/>
      <c r="D495" s="75"/>
      <c r="E495" s="75"/>
      <c r="F495" s="66"/>
      <c r="G495" s="94"/>
      <c r="H495" s="95"/>
      <c r="I495" s="94"/>
      <c r="J495" s="9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</row>
    <row r="496" ht="21.0" customHeight="1">
      <c r="A496" s="92"/>
      <c r="B496" s="93"/>
      <c r="C496" s="93"/>
      <c r="D496" s="75"/>
      <c r="E496" s="75"/>
      <c r="F496" s="66"/>
      <c r="G496" s="94"/>
      <c r="H496" s="95"/>
      <c r="I496" s="94"/>
      <c r="J496" s="9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</row>
    <row r="497" ht="21.0" customHeight="1">
      <c r="A497" s="92"/>
      <c r="B497" s="93"/>
      <c r="C497" s="93"/>
      <c r="D497" s="75"/>
      <c r="E497" s="75"/>
      <c r="F497" s="66"/>
      <c r="G497" s="94"/>
      <c r="H497" s="95"/>
      <c r="I497" s="94"/>
      <c r="J497" s="9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</row>
    <row r="498" ht="21.0" customHeight="1">
      <c r="A498" s="92"/>
      <c r="B498" s="93"/>
      <c r="C498" s="93"/>
      <c r="D498" s="75"/>
      <c r="E498" s="75"/>
      <c r="F498" s="66"/>
      <c r="G498" s="94"/>
      <c r="H498" s="95"/>
      <c r="I498" s="94"/>
      <c r="J498" s="9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</row>
    <row r="499" ht="21.0" customHeight="1">
      <c r="A499" s="92"/>
      <c r="B499" s="93"/>
      <c r="C499" s="93"/>
      <c r="D499" s="75"/>
      <c r="E499" s="75"/>
      <c r="F499" s="66"/>
      <c r="G499" s="94"/>
      <c r="H499" s="95"/>
      <c r="I499" s="94"/>
      <c r="J499" s="9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</row>
    <row r="500" ht="21.0" customHeight="1">
      <c r="A500" s="92"/>
      <c r="B500" s="93"/>
      <c r="C500" s="93"/>
      <c r="D500" s="75"/>
      <c r="E500" s="75"/>
      <c r="F500" s="66"/>
      <c r="G500" s="94"/>
      <c r="H500" s="95"/>
      <c r="I500" s="94"/>
      <c r="J500" s="9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</row>
    <row r="501" ht="21.0" customHeight="1">
      <c r="A501" s="92"/>
      <c r="B501" s="93"/>
      <c r="C501" s="93"/>
      <c r="D501" s="75"/>
      <c r="E501" s="75"/>
      <c r="F501" s="66"/>
      <c r="G501" s="94"/>
      <c r="H501" s="95"/>
      <c r="I501" s="94"/>
      <c r="J501" s="9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</row>
    <row r="502" ht="21.0" customHeight="1">
      <c r="A502" s="92"/>
      <c r="B502" s="93"/>
      <c r="C502" s="93"/>
      <c r="D502" s="75"/>
      <c r="E502" s="75"/>
      <c r="F502" s="66"/>
      <c r="G502" s="94"/>
      <c r="H502" s="95"/>
      <c r="I502" s="94"/>
      <c r="J502" s="9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</row>
    <row r="503" ht="21.0" customHeight="1">
      <c r="A503" s="92"/>
      <c r="B503" s="93"/>
      <c r="C503" s="93"/>
      <c r="D503" s="75"/>
      <c r="E503" s="75"/>
      <c r="F503" s="66"/>
      <c r="G503" s="94"/>
      <c r="H503" s="95"/>
      <c r="I503" s="94"/>
      <c r="J503" s="9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</row>
    <row r="504" ht="21.0" customHeight="1">
      <c r="A504" s="92"/>
      <c r="B504" s="93"/>
      <c r="C504" s="93"/>
      <c r="D504" s="75"/>
      <c r="E504" s="75"/>
      <c r="F504" s="66"/>
      <c r="G504" s="94"/>
      <c r="H504" s="95"/>
      <c r="I504" s="94"/>
      <c r="J504" s="9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</row>
    <row r="505" ht="21.0" customHeight="1">
      <c r="A505" s="92"/>
      <c r="B505" s="93"/>
      <c r="C505" s="93"/>
      <c r="D505" s="75"/>
      <c r="E505" s="75"/>
      <c r="F505" s="66"/>
      <c r="G505" s="94"/>
      <c r="H505" s="95"/>
      <c r="I505" s="94"/>
      <c r="J505" s="9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</row>
    <row r="506" ht="21.0" customHeight="1">
      <c r="A506" s="92"/>
      <c r="B506" s="93"/>
      <c r="C506" s="93"/>
      <c r="D506" s="75"/>
      <c r="E506" s="75"/>
      <c r="F506" s="66"/>
      <c r="G506" s="94"/>
      <c r="H506" s="95"/>
      <c r="I506" s="94"/>
      <c r="J506" s="9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</row>
    <row r="507" ht="21.0" customHeight="1">
      <c r="A507" s="92"/>
      <c r="B507" s="93"/>
      <c r="C507" s="93"/>
      <c r="D507" s="75"/>
      <c r="E507" s="75"/>
      <c r="F507" s="66"/>
      <c r="G507" s="94"/>
      <c r="H507" s="95"/>
      <c r="I507" s="94"/>
      <c r="J507" s="9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</row>
    <row r="508" ht="21.0" customHeight="1">
      <c r="A508" s="92"/>
      <c r="B508" s="93"/>
      <c r="C508" s="93"/>
      <c r="D508" s="75"/>
      <c r="E508" s="75"/>
      <c r="F508" s="66"/>
      <c r="G508" s="94"/>
      <c r="H508" s="95"/>
      <c r="I508" s="94"/>
      <c r="J508" s="9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</row>
    <row r="509" ht="21.0" customHeight="1">
      <c r="A509" s="92"/>
      <c r="B509" s="93"/>
      <c r="C509" s="93"/>
      <c r="D509" s="75"/>
      <c r="E509" s="75"/>
      <c r="F509" s="66"/>
      <c r="G509" s="94"/>
      <c r="H509" s="95"/>
      <c r="I509" s="94"/>
      <c r="J509" s="9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</row>
    <row r="510" ht="21.0" customHeight="1">
      <c r="A510" s="92"/>
      <c r="B510" s="93"/>
      <c r="C510" s="93"/>
      <c r="D510" s="75"/>
      <c r="E510" s="75"/>
      <c r="F510" s="66"/>
      <c r="G510" s="94"/>
      <c r="H510" s="95"/>
      <c r="I510" s="94"/>
      <c r="J510" s="9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</row>
    <row r="511" ht="21.0" customHeight="1">
      <c r="A511" s="92"/>
      <c r="B511" s="93"/>
      <c r="C511" s="93"/>
      <c r="D511" s="75"/>
      <c r="E511" s="75"/>
      <c r="F511" s="66"/>
      <c r="G511" s="94"/>
      <c r="H511" s="95"/>
      <c r="I511" s="94"/>
      <c r="J511" s="9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</row>
    <row r="512" ht="21.0" customHeight="1">
      <c r="A512" s="92"/>
      <c r="B512" s="93"/>
      <c r="C512" s="93"/>
      <c r="D512" s="75"/>
      <c r="E512" s="75"/>
      <c r="F512" s="66"/>
      <c r="G512" s="94"/>
      <c r="H512" s="95"/>
      <c r="I512" s="94"/>
      <c r="J512" s="9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</row>
    <row r="513" ht="21.0" customHeight="1">
      <c r="A513" s="92"/>
      <c r="B513" s="93"/>
      <c r="C513" s="93"/>
      <c r="D513" s="75"/>
      <c r="E513" s="75"/>
      <c r="F513" s="66"/>
      <c r="G513" s="94"/>
      <c r="H513" s="95"/>
      <c r="I513" s="94"/>
      <c r="J513" s="9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</row>
    <row r="514" ht="21.0" customHeight="1">
      <c r="A514" s="92"/>
      <c r="B514" s="93"/>
      <c r="C514" s="93"/>
      <c r="D514" s="75"/>
      <c r="E514" s="75"/>
      <c r="F514" s="66"/>
      <c r="G514" s="94"/>
      <c r="H514" s="95"/>
      <c r="I514" s="94"/>
      <c r="J514" s="9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</row>
    <row r="515" ht="21.0" customHeight="1">
      <c r="A515" s="92"/>
      <c r="B515" s="93"/>
      <c r="C515" s="93"/>
      <c r="D515" s="75"/>
      <c r="E515" s="75"/>
      <c r="F515" s="66"/>
      <c r="G515" s="94"/>
      <c r="H515" s="95"/>
      <c r="I515" s="94"/>
      <c r="J515" s="9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</row>
    <row r="516" ht="21.0" customHeight="1">
      <c r="A516" s="92"/>
      <c r="B516" s="93"/>
      <c r="C516" s="93"/>
      <c r="D516" s="75"/>
      <c r="E516" s="75"/>
      <c r="F516" s="66"/>
      <c r="G516" s="94"/>
      <c r="H516" s="95"/>
      <c r="I516" s="94"/>
      <c r="J516" s="9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</row>
    <row r="517" ht="21.0" customHeight="1">
      <c r="A517" s="92"/>
      <c r="B517" s="93"/>
      <c r="C517" s="93"/>
      <c r="D517" s="75"/>
      <c r="E517" s="75"/>
      <c r="F517" s="66"/>
      <c r="G517" s="94"/>
      <c r="H517" s="95"/>
      <c r="I517" s="94"/>
      <c r="J517" s="9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</row>
    <row r="518" ht="21.0" customHeight="1">
      <c r="A518" s="92"/>
      <c r="B518" s="93"/>
      <c r="C518" s="93"/>
      <c r="D518" s="75"/>
      <c r="E518" s="75"/>
      <c r="F518" s="66"/>
      <c r="G518" s="94"/>
      <c r="H518" s="95"/>
      <c r="I518" s="94"/>
      <c r="J518" s="9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</row>
    <row r="519" ht="21.0" customHeight="1">
      <c r="A519" s="92"/>
      <c r="B519" s="93"/>
      <c r="C519" s="93"/>
      <c r="D519" s="75"/>
      <c r="E519" s="75"/>
      <c r="F519" s="66"/>
      <c r="G519" s="94"/>
      <c r="H519" s="95"/>
      <c r="I519" s="94"/>
      <c r="J519" s="9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</row>
    <row r="520" ht="21.0" customHeight="1">
      <c r="A520" s="92"/>
      <c r="B520" s="93"/>
      <c r="C520" s="93"/>
      <c r="D520" s="75"/>
      <c r="E520" s="75"/>
      <c r="F520" s="66"/>
      <c r="G520" s="94"/>
      <c r="H520" s="95"/>
      <c r="I520" s="94"/>
      <c r="J520" s="9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</row>
    <row r="521" ht="21.0" customHeight="1">
      <c r="A521" s="92"/>
      <c r="B521" s="93"/>
      <c r="C521" s="93"/>
      <c r="D521" s="75"/>
      <c r="E521" s="75"/>
      <c r="F521" s="66"/>
      <c r="G521" s="94"/>
      <c r="H521" s="95"/>
      <c r="I521" s="94"/>
      <c r="J521" s="9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</row>
    <row r="522" ht="21.0" customHeight="1">
      <c r="A522" s="92"/>
      <c r="B522" s="93"/>
      <c r="C522" s="93"/>
      <c r="D522" s="75"/>
      <c r="E522" s="75"/>
      <c r="F522" s="66"/>
      <c r="G522" s="94"/>
      <c r="H522" s="95"/>
      <c r="I522" s="94"/>
      <c r="J522" s="9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</row>
    <row r="523" ht="21.0" customHeight="1">
      <c r="A523" s="92"/>
      <c r="B523" s="93"/>
      <c r="C523" s="93"/>
      <c r="D523" s="75"/>
      <c r="E523" s="75"/>
      <c r="F523" s="66"/>
      <c r="G523" s="94"/>
      <c r="H523" s="95"/>
      <c r="I523" s="94"/>
      <c r="J523" s="9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</row>
    <row r="524" ht="21.0" customHeight="1">
      <c r="A524" s="92"/>
      <c r="B524" s="93"/>
      <c r="C524" s="93"/>
      <c r="D524" s="75"/>
      <c r="E524" s="75"/>
      <c r="F524" s="66"/>
      <c r="G524" s="94"/>
      <c r="H524" s="95"/>
      <c r="I524" s="94"/>
      <c r="J524" s="9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</row>
    <row r="525" ht="21.0" customHeight="1">
      <c r="A525" s="92"/>
      <c r="B525" s="93"/>
      <c r="C525" s="93"/>
      <c r="D525" s="75"/>
      <c r="E525" s="75"/>
      <c r="F525" s="66"/>
      <c r="G525" s="94"/>
      <c r="H525" s="95"/>
      <c r="I525" s="94"/>
      <c r="J525" s="9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</row>
    <row r="526" ht="21.0" customHeight="1">
      <c r="A526" s="92"/>
      <c r="B526" s="93"/>
      <c r="C526" s="93"/>
      <c r="D526" s="75"/>
      <c r="E526" s="75"/>
      <c r="F526" s="66"/>
      <c r="G526" s="94"/>
      <c r="H526" s="95"/>
      <c r="I526" s="94"/>
      <c r="J526" s="9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</row>
    <row r="527" ht="21.0" customHeight="1">
      <c r="A527" s="92"/>
      <c r="B527" s="93"/>
      <c r="C527" s="93"/>
      <c r="D527" s="75"/>
      <c r="E527" s="75"/>
      <c r="F527" s="66"/>
      <c r="G527" s="94"/>
      <c r="H527" s="95"/>
      <c r="I527" s="94"/>
      <c r="J527" s="9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</row>
    <row r="528" ht="21.0" customHeight="1">
      <c r="A528" s="92"/>
      <c r="B528" s="93"/>
      <c r="C528" s="93"/>
      <c r="D528" s="75"/>
      <c r="E528" s="75"/>
      <c r="F528" s="66"/>
      <c r="G528" s="94"/>
      <c r="H528" s="95"/>
      <c r="I528" s="94"/>
      <c r="J528" s="9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</row>
    <row r="529" ht="21.0" customHeight="1">
      <c r="A529" s="92"/>
      <c r="B529" s="93"/>
      <c r="C529" s="93"/>
      <c r="D529" s="75"/>
      <c r="E529" s="75"/>
      <c r="F529" s="66"/>
      <c r="G529" s="94"/>
      <c r="H529" s="95"/>
      <c r="I529" s="94"/>
      <c r="J529" s="9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</row>
    <row r="530" ht="21.0" customHeight="1">
      <c r="A530" s="92"/>
      <c r="B530" s="93"/>
      <c r="C530" s="93"/>
      <c r="D530" s="75"/>
      <c r="E530" s="75"/>
      <c r="F530" s="66"/>
      <c r="G530" s="94"/>
      <c r="H530" s="95"/>
      <c r="I530" s="94"/>
      <c r="J530" s="9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</row>
    <row r="531" ht="21.0" customHeight="1">
      <c r="A531" s="92"/>
      <c r="B531" s="93"/>
      <c r="C531" s="93"/>
      <c r="D531" s="75"/>
      <c r="E531" s="75"/>
      <c r="F531" s="66"/>
      <c r="G531" s="94"/>
      <c r="H531" s="95"/>
      <c r="I531" s="94"/>
      <c r="J531" s="9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</row>
    <row r="532" ht="21.0" customHeight="1">
      <c r="A532" s="92"/>
      <c r="B532" s="93"/>
      <c r="C532" s="93"/>
      <c r="D532" s="75"/>
      <c r="E532" s="75"/>
      <c r="F532" s="66"/>
      <c r="G532" s="94"/>
      <c r="H532" s="95"/>
      <c r="I532" s="94"/>
      <c r="J532" s="9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</row>
    <row r="533" ht="21.0" customHeight="1">
      <c r="A533" s="92"/>
      <c r="B533" s="93"/>
      <c r="C533" s="93"/>
      <c r="D533" s="75"/>
      <c r="E533" s="75"/>
      <c r="F533" s="66"/>
      <c r="G533" s="94"/>
      <c r="H533" s="95"/>
      <c r="I533" s="94"/>
      <c r="J533" s="9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</row>
    <row r="534" ht="21.0" customHeight="1">
      <c r="A534" s="92"/>
      <c r="B534" s="93"/>
      <c r="C534" s="93"/>
      <c r="D534" s="75"/>
      <c r="E534" s="75"/>
      <c r="F534" s="66"/>
      <c r="G534" s="94"/>
      <c r="H534" s="95"/>
      <c r="I534" s="94"/>
      <c r="J534" s="9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</row>
    <row r="535" ht="21.0" customHeight="1">
      <c r="A535" s="92"/>
      <c r="B535" s="93"/>
      <c r="C535" s="93"/>
      <c r="D535" s="75"/>
      <c r="E535" s="75"/>
      <c r="F535" s="66"/>
      <c r="G535" s="94"/>
      <c r="H535" s="95"/>
      <c r="I535" s="94"/>
      <c r="J535" s="9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</row>
    <row r="536" ht="21.0" customHeight="1">
      <c r="A536" s="92"/>
      <c r="B536" s="93"/>
      <c r="C536" s="93"/>
      <c r="D536" s="75"/>
      <c r="E536" s="75"/>
      <c r="F536" s="66"/>
      <c r="G536" s="94"/>
      <c r="H536" s="95"/>
      <c r="I536" s="94"/>
      <c r="J536" s="9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</row>
    <row r="537" ht="21.0" customHeight="1">
      <c r="A537" s="92"/>
      <c r="B537" s="93"/>
      <c r="C537" s="93"/>
      <c r="D537" s="75"/>
      <c r="E537" s="75"/>
      <c r="F537" s="66"/>
      <c r="G537" s="94"/>
      <c r="H537" s="95"/>
      <c r="I537" s="94"/>
      <c r="J537" s="9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</row>
    <row r="538" ht="21.0" customHeight="1">
      <c r="A538" s="92"/>
      <c r="B538" s="93"/>
      <c r="C538" s="93"/>
      <c r="D538" s="75"/>
      <c r="E538" s="75"/>
      <c r="F538" s="66"/>
      <c r="G538" s="94"/>
      <c r="H538" s="95"/>
      <c r="I538" s="94"/>
      <c r="J538" s="9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</row>
    <row r="539" ht="21.0" customHeight="1">
      <c r="A539" s="92"/>
      <c r="B539" s="93"/>
      <c r="C539" s="93"/>
      <c r="D539" s="75"/>
      <c r="E539" s="75"/>
      <c r="F539" s="66"/>
      <c r="G539" s="94"/>
      <c r="H539" s="95"/>
      <c r="I539" s="94"/>
      <c r="J539" s="9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</row>
    <row r="540" ht="21.0" customHeight="1">
      <c r="A540" s="92"/>
      <c r="B540" s="93"/>
      <c r="C540" s="93"/>
      <c r="D540" s="75"/>
      <c r="E540" s="75"/>
      <c r="F540" s="66"/>
      <c r="G540" s="94"/>
      <c r="H540" s="95"/>
      <c r="I540" s="94"/>
      <c r="J540" s="9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</row>
    <row r="541" ht="21.0" customHeight="1">
      <c r="A541" s="92"/>
      <c r="B541" s="93"/>
      <c r="C541" s="93"/>
      <c r="D541" s="75"/>
      <c r="E541" s="75"/>
      <c r="F541" s="66"/>
      <c r="G541" s="94"/>
      <c r="H541" s="95"/>
      <c r="I541" s="94"/>
      <c r="J541" s="9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</row>
    <row r="542" ht="21.0" customHeight="1">
      <c r="A542" s="92"/>
      <c r="B542" s="93"/>
      <c r="C542" s="93"/>
      <c r="D542" s="75"/>
      <c r="E542" s="75"/>
      <c r="F542" s="66"/>
      <c r="G542" s="94"/>
      <c r="H542" s="95"/>
      <c r="I542" s="94"/>
      <c r="J542" s="9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</row>
    <row r="543" ht="21.0" customHeight="1">
      <c r="A543" s="92"/>
      <c r="B543" s="93"/>
      <c r="C543" s="93"/>
      <c r="D543" s="75"/>
      <c r="E543" s="75"/>
      <c r="F543" s="66"/>
      <c r="G543" s="94"/>
      <c r="H543" s="95"/>
      <c r="I543" s="94"/>
      <c r="J543" s="9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</row>
    <row r="544" ht="21.0" customHeight="1">
      <c r="A544" s="92"/>
      <c r="B544" s="93"/>
      <c r="C544" s="93"/>
      <c r="D544" s="75"/>
      <c r="E544" s="75"/>
      <c r="F544" s="66"/>
      <c r="G544" s="94"/>
      <c r="H544" s="95"/>
      <c r="I544" s="94"/>
      <c r="J544" s="9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</row>
    <row r="545" ht="21.0" customHeight="1">
      <c r="A545" s="92"/>
      <c r="B545" s="93"/>
      <c r="C545" s="93"/>
      <c r="D545" s="75"/>
      <c r="E545" s="75"/>
      <c r="F545" s="66"/>
      <c r="G545" s="94"/>
      <c r="H545" s="95"/>
      <c r="I545" s="94"/>
      <c r="J545" s="9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</row>
    <row r="546" ht="21.0" customHeight="1">
      <c r="A546" s="92"/>
      <c r="B546" s="93"/>
      <c r="C546" s="93"/>
      <c r="D546" s="75"/>
      <c r="E546" s="75"/>
      <c r="F546" s="66"/>
      <c r="G546" s="94"/>
      <c r="H546" s="95"/>
      <c r="I546" s="94"/>
      <c r="J546" s="9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</row>
    <row r="547" ht="21.0" customHeight="1">
      <c r="A547" s="92"/>
      <c r="B547" s="93"/>
      <c r="C547" s="93"/>
      <c r="D547" s="75"/>
      <c r="E547" s="75"/>
      <c r="F547" s="66"/>
      <c r="G547" s="94"/>
      <c r="H547" s="95"/>
      <c r="I547" s="94"/>
      <c r="J547" s="9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</row>
    <row r="548" ht="21.0" customHeight="1">
      <c r="A548" s="92"/>
      <c r="B548" s="93"/>
      <c r="C548" s="93"/>
      <c r="D548" s="75"/>
      <c r="E548" s="75"/>
      <c r="F548" s="66"/>
      <c r="G548" s="94"/>
      <c r="H548" s="95"/>
      <c r="I548" s="94"/>
      <c r="J548" s="9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</row>
    <row r="549" ht="21.0" customHeight="1">
      <c r="A549" s="92"/>
      <c r="B549" s="93"/>
      <c r="C549" s="93"/>
      <c r="D549" s="75"/>
      <c r="E549" s="75"/>
      <c r="F549" s="66"/>
      <c r="G549" s="94"/>
      <c r="H549" s="95"/>
      <c r="I549" s="94"/>
      <c r="J549" s="9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</row>
    <row r="550" ht="21.0" customHeight="1">
      <c r="A550" s="92"/>
      <c r="B550" s="93"/>
      <c r="C550" s="93"/>
      <c r="D550" s="75"/>
      <c r="E550" s="75"/>
      <c r="F550" s="66"/>
      <c r="G550" s="94"/>
      <c r="H550" s="95"/>
      <c r="I550" s="94"/>
      <c r="J550" s="9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</row>
    <row r="551" ht="21.0" customHeight="1">
      <c r="A551" s="92"/>
      <c r="B551" s="93"/>
      <c r="C551" s="93"/>
      <c r="D551" s="75"/>
      <c r="E551" s="75"/>
      <c r="F551" s="66"/>
      <c r="G551" s="94"/>
      <c r="H551" s="95"/>
      <c r="I551" s="94"/>
      <c r="J551" s="9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</row>
    <row r="552" ht="21.0" customHeight="1">
      <c r="A552" s="92"/>
      <c r="B552" s="93"/>
      <c r="C552" s="93"/>
      <c r="D552" s="75"/>
      <c r="E552" s="75"/>
      <c r="F552" s="66"/>
      <c r="G552" s="94"/>
      <c r="H552" s="95"/>
      <c r="I552" s="94"/>
      <c r="J552" s="9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</row>
    <row r="553" ht="21.0" customHeight="1">
      <c r="A553" s="92"/>
      <c r="B553" s="93"/>
      <c r="C553" s="93"/>
      <c r="D553" s="75"/>
      <c r="E553" s="75"/>
      <c r="F553" s="66"/>
      <c r="G553" s="94"/>
      <c r="H553" s="95"/>
      <c r="I553" s="94"/>
      <c r="J553" s="9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</row>
    <row r="554" ht="21.0" customHeight="1">
      <c r="A554" s="92"/>
      <c r="B554" s="93"/>
      <c r="C554" s="93"/>
      <c r="D554" s="75"/>
      <c r="E554" s="75"/>
      <c r="F554" s="66"/>
      <c r="G554" s="94"/>
      <c r="H554" s="95"/>
      <c r="I554" s="94"/>
      <c r="J554" s="9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</row>
    <row r="555" ht="21.0" customHeight="1">
      <c r="A555" s="92"/>
      <c r="B555" s="93"/>
      <c r="C555" s="93"/>
      <c r="D555" s="75"/>
      <c r="E555" s="75"/>
      <c r="F555" s="66"/>
      <c r="G555" s="94"/>
      <c r="H555" s="95"/>
      <c r="I555" s="94"/>
      <c r="J555" s="9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</row>
    <row r="556" ht="21.0" customHeight="1">
      <c r="A556" s="92"/>
      <c r="B556" s="93"/>
      <c r="C556" s="93"/>
      <c r="D556" s="75"/>
      <c r="E556" s="75"/>
      <c r="F556" s="66"/>
      <c r="G556" s="94"/>
      <c r="H556" s="95"/>
      <c r="I556" s="94"/>
      <c r="J556" s="9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</row>
    <row r="557" ht="21.0" customHeight="1">
      <c r="A557" s="92"/>
      <c r="B557" s="93"/>
      <c r="C557" s="93"/>
      <c r="D557" s="75"/>
      <c r="E557" s="75"/>
      <c r="F557" s="66"/>
      <c r="G557" s="94"/>
      <c r="H557" s="95"/>
      <c r="I557" s="94"/>
      <c r="J557" s="9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</row>
    <row r="558" ht="21.0" customHeight="1">
      <c r="A558" s="92"/>
      <c r="B558" s="93"/>
      <c r="C558" s="93"/>
      <c r="D558" s="75"/>
      <c r="E558" s="75"/>
      <c r="F558" s="66"/>
      <c r="G558" s="94"/>
      <c r="H558" s="95"/>
      <c r="I558" s="94"/>
      <c r="J558" s="9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</row>
    <row r="559" ht="21.0" customHeight="1">
      <c r="A559" s="92"/>
      <c r="B559" s="93"/>
      <c r="C559" s="93"/>
      <c r="D559" s="75"/>
      <c r="E559" s="75"/>
      <c r="F559" s="66"/>
      <c r="G559" s="94"/>
      <c r="H559" s="95"/>
      <c r="I559" s="94"/>
      <c r="J559" s="9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</row>
    <row r="560" ht="21.0" customHeight="1">
      <c r="A560" s="92"/>
      <c r="B560" s="93"/>
      <c r="C560" s="93"/>
      <c r="D560" s="75"/>
      <c r="E560" s="75"/>
      <c r="F560" s="66"/>
      <c r="G560" s="94"/>
      <c r="H560" s="95"/>
      <c r="I560" s="94"/>
      <c r="J560" s="9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</row>
    <row r="561" ht="21.0" customHeight="1">
      <c r="A561" s="92"/>
      <c r="B561" s="93"/>
      <c r="C561" s="93"/>
      <c r="D561" s="75"/>
      <c r="E561" s="75"/>
      <c r="F561" s="66"/>
      <c r="G561" s="94"/>
      <c r="H561" s="95"/>
      <c r="I561" s="94"/>
      <c r="J561" s="9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</row>
    <row r="562" ht="21.0" customHeight="1">
      <c r="A562" s="92"/>
      <c r="B562" s="93"/>
      <c r="C562" s="93"/>
      <c r="D562" s="75"/>
      <c r="E562" s="75"/>
      <c r="F562" s="66"/>
      <c r="G562" s="94"/>
      <c r="H562" s="95"/>
      <c r="I562" s="94"/>
      <c r="J562" s="9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</row>
    <row r="563" ht="21.0" customHeight="1">
      <c r="A563" s="92"/>
      <c r="B563" s="93"/>
      <c r="C563" s="93"/>
      <c r="D563" s="75"/>
      <c r="E563" s="75"/>
      <c r="F563" s="66"/>
      <c r="G563" s="94"/>
      <c r="H563" s="95"/>
      <c r="I563" s="94"/>
      <c r="J563" s="9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</row>
    <row r="564" ht="21.0" customHeight="1">
      <c r="A564" s="92"/>
      <c r="B564" s="93"/>
      <c r="C564" s="93"/>
      <c r="D564" s="75"/>
      <c r="E564" s="75"/>
      <c r="F564" s="66"/>
      <c r="G564" s="94"/>
      <c r="H564" s="95"/>
      <c r="I564" s="94"/>
      <c r="J564" s="9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</row>
    <row r="565" ht="21.0" customHeight="1">
      <c r="A565" s="92"/>
      <c r="B565" s="93"/>
      <c r="C565" s="93"/>
      <c r="D565" s="75"/>
      <c r="E565" s="75"/>
      <c r="F565" s="66"/>
      <c r="G565" s="94"/>
      <c r="H565" s="95"/>
      <c r="I565" s="94"/>
      <c r="J565" s="9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</row>
    <row r="566" ht="21.0" customHeight="1">
      <c r="A566" s="92"/>
      <c r="B566" s="93"/>
      <c r="C566" s="93"/>
      <c r="D566" s="75"/>
      <c r="E566" s="75"/>
      <c r="F566" s="66"/>
      <c r="G566" s="94"/>
      <c r="H566" s="95"/>
      <c r="I566" s="94"/>
      <c r="J566" s="9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</row>
    <row r="567" ht="21.0" customHeight="1">
      <c r="A567" s="92"/>
      <c r="B567" s="93"/>
      <c r="C567" s="93"/>
      <c r="D567" s="75"/>
      <c r="E567" s="75"/>
      <c r="F567" s="66"/>
      <c r="G567" s="94"/>
      <c r="H567" s="95"/>
      <c r="I567" s="94"/>
      <c r="J567" s="9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</row>
    <row r="568" ht="21.0" customHeight="1">
      <c r="A568" s="92"/>
      <c r="B568" s="93"/>
      <c r="C568" s="93"/>
      <c r="D568" s="75"/>
      <c r="E568" s="75"/>
      <c r="F568" s="66"/>
      <c r="G568" s="94"/>
      <c r="H568" s="95"/>
      <c r="I568" s="94"/>
      <c r="J568" s="9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</row>
    <row r="569" ht="21.0" customHeight="1">
      <c r="A569" s="92"/>
      <c r="B569" s="93"/>
      <c r="C569" s="93"/>
      <c r="D569" s="75"/>
      <c r="E569" s="75"/>
      <c r="F569" s="66"/>
      <c r="G569" s="94"/>
      <c r="H569" s="95"/>
      <c r="I569" s="94"/>
      <c r="J569" s="9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</row>
    <row r="570" ht="21.0" customHeight="1">
      <c r="A570" s="92"/>
      <c r="B570" s="93"/>
      <c r="C570" s="93"/>
      <c r="D570" s="75"/>
      <c r="E570" s="75"/>
      <c r="F570" s="66"/>
      <c r="G570" s="94"/>
      <c r="H570" s="95"/>
      <c r="I570" s="94"/>
      <c r="J570" s="9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</row>
    <row r="571" ht="21.0" customHeight="1">
      <c r="A571" s="92"/>
      <c r="B571" s="93"/>
      <c r="C571" s="93"/>
      <c r="D571" s="75"/>
      <c r="E571" s="75"/>
      <c r="F571" s="66"/>
      <c r="G571" s="94"/>
      <c r="H571" s="95"/>
      <c r="I571" s="94"/>
      <c r="J571" s="9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</row>
    <row r="572" ht="21.0" customHeight="1">
      <c r="A572" s="92"/>
      <c r="B572" s="93"/>
      <c r="C572" s="93"/>
      <c r="D572" s="75"/>
      <c r="E572" s="75"/>
      <c r="F572" s="66"/>
      <c r="G572" s="94"/>
      <c r="H572" s="95"/>
      <c r="I572" s="94"/>
      <c r="J572" s="9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</row>
    <row r="573" ht="21.0" customHeight="1">
      <c r="A573" s="92"/>
      <c r="B573" s="93"/>
      <c r="C573" s="93"/>
      <c r="D573" s="75"/>
      <c r="E573" s="75"/>
      <c r="F573" s="66"/>
      <c r="G573" s="94"/>
      <c r="H573" s="95"/>
      <c r="I573" s="94"/>
      <c r="J573" s="9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</row>
    <row r="574" ht="21.0" customHeight="1">
      <c r="A574" s="92"/>
      <c r="B574" s="93"/>
      <c r="C574" s="93"/>
      <c r="D574" s="75"/>
      <c r="E574" s="75"/>
      <c r="F574" s="66"/>
      <c r="G574" s="94"/>
      <c r="H574" s="95"/>
      <c r="I574" s="94"/>
      <c r="J574" s="9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</row>
    <row r="575" ht="21.0" customHeight="1">
      <c r="A575" s="92"/>
      <c r="B575" s="93"/>
      <c r="C575" s="93"/>
      <c r="D575" s="75"/>
      <c r="E575" s="75"/>
      <c r="F575" s="66"/>
      <c r="G575" s="94"/>
      <c r="H575" s="95"/>
      <c r="I575" s="94"/>
      <c r="J575" s="9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</row>
    <row r="576" ht="21.0" customHeight="1">
      <c r="A576" s="92"/>
      <c r="B576" s="93"/>
      <c r="C576" s="93"/>
      <c r="D576" s="75"/>
      <c r="E576" s="75"/>
      <c r="F576" s="66"/>
      <c r="G576" s="94"/>
      <c r="H576" s="95"/>
      <c r="I576" s="94"/>
      <c r="J576" s="9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</row>
    <row r="577" ht="21.0" customHeight="1">
      <c r="A577" s="92"/>
      <c r="B577" s="93"/>
      <c r="C577" s="93"/>
      <c r="D577" s="75"/>
      <c r="E577" s="75"/>
      <c r="F577" s="66"/>
      <c r="G577" s="94"/>
      <c r="H577" s="95"/>
      <c r="I577" s="94"/>
      <c r="J577" s="9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</row>
    <row r="578" ht="21.0" customHeight="1">
      <c r="A578" s="92"/>
      <c r="B578" s="93"/>
      <c r="C578" s="93"/>
      <c r="D578" s="75"/>
      <c r="E578" s="75"/>
      <c r="F578" s="66"/>
      <c r="G578" s="94"/>
      <c r="H578" s="95"/>
      <c r="I578" s="94"/>
      <c r="J578" s="9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</row>
    <row r="579" ht="21.0" customHeight="1">
      <c r="A579" s="92"/>
      <c r="B579" s="93"/>
      <c r="C579" s="93"/>
      <c r="D579" s="75"/>
      <c r="E579" s="75"/>
      <c r="F579" s="66"/>
      <c r="G579" s="94"/>
      <c r="H579" s="95"/>
      <c r="I579" s="94"/>
      <c r="J579" s="9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</row>
    <row r="580" ht="21.0" customHeight="1">
      <c r="A580" s="92"/>
      <c r="B580" s="93"/>
      <c r="C580" s="93"/>
      <c r="D580" s="75"/>
      <c r="E580" s="75"/>
      <c r="F580" s="66"/>
      <c r="G580" s="94"/>
      <c r="H580" s="95"/>
      <c r="I580" s="94"/>
      <c r="J580" s="9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</row>
    <row r="581" ht="21.0" customHeight="1">
      <c r="A581" s="92"/>
      <c r="B581" s="93"/>
      <c r="C581" s="93"/>
      <c r="D581" s="75"/>
      <c r="E581" s="75"/>
      <c r="F581" s="66"/>
      <c r="G581" s="94"/>
      <c r="H581" s="95"/>
      <c r="I581" s="94"/>
      <c r="J581" s="9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</row>
    <row r="582" ht="21.0" customHeight="1">
      <c r="A582" s="92"/>
      <c r="B582" s="93"/>
      <c r="C582" s="93"/>
      <c r="D582" s="75"/>
      <c r="E582" s="75"/>
      <c r="F582" s="66"/>
      <c r="G582" s="94"/>
      <c r="H582" s="95"/>
      <c r="I582" s="94"/>
      <c r="J582" s="9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</row>
    <row r="583" ht="21.0" customHeight="1">
      <c r="A583" s="92"/>
      <c r="B583" s="93"/>
      <c r="C583" s="93"/>
      <c r="D583" s="75"/>
      <c r="E583" s="75"/>
      <c r="F583" s="66"/>
      <c r="G583" s="94"/>
      <c r="H583" s="95"/>
      <c r="I583" s="94"/>
      <c r="J583" s="9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</row>
    <row r="584" ht="21.0" customHeight="1">
      <c r="A584" s="92"/>
      <c r="B584" s="93"/>
      <c r="C584" s="93"/>
      <c r="D584" s="75"/>
      <c r="E584" s="75"/>
      <c r="F584" s="66"/>
      <c r="G584" s="94"/>
      <c r="H584" s="95"/>
      <c r="I584" s="94"/>
      <c r="J584" s="9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</row>
    <row r="585" ht="21.0" customHeight="1">
      <c r="A585" s="92"/>
      <c r="B585" s="93"/>
      <c r="C585" s="93"/>
      <c r="D585" s="75"/>
      <c r="E585" s="75"/>
      <c r="F585" s="66"/>
      <c r="G585" s="94"/>
      <c r="H585" s="95"/>
      <c r="I585" s="94"/>
      <c r="J585" s="9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</row>
    <row r="586" ht="21.0" customHeight="1">
      <c r="A586" s="92"/>
      <c r="B586" s="93"/>
      <c r="C586" s="93"/>
      <c r="D586" s="75"/>
      <c r="E586" s="75"/>
      <c r="F586" s="66"/>
      <c r="G586" s="94"/>
      <c r="H586" s="95"/>
      <c r="I586" s="94"/>
      <c r="J586" s="9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</row>
    <row r="587" ht="21.0" customHeight="1">
      <c r="A587" s="92"/>
      <c r="B587" s="93"/>
      <c r="C587" s="93"/>
      <c r="D587" s="75"/>
      <c r="E587" s="75"/>
      <c r="F587" s="66"/>
      <c r="G587" s="94"/>
      <c r="H587" s="95"/>
      <c r="I587" s="94"/>
      <c r="J587" s="9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</row>
    <row r="588" ht="21.0" customHeight="1">
      <c r="A588" s="92"/>
      <c r="B588" s="93"/>
      <c r="C588" s="93"/>
      <c r="D588" s="75"/>
      <c r="E588" s="75"/>
      <c r="F588" s="66"/>
      <c r="G588" s="94"/>
      <c r="H588" s="95"/>
      <c r="I588" s="94"/>
      <c r="J588" s="9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</row>
    <row r="589" ht="21.0" customHeight="1">
      <c r="A589" s="92"/>
      <c r="B589" s="93"/>
      <c r="C589" s="93"/>
      <c r="D589" s="75"/>
      <c r="E589" s="75"/>
      <c r="F589" s="66"/>
      <c r="G589" s="94"/>
      <c r="H589" s="95"/>
      <c r="I589" s="94"/>
      <c r="J589" s="9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</row>
    <row r="590" ht="21.0" customHeight="1">
      <c r="A590" s="92"/>
      <c r="B590" s="93"/>
      <c r="C590" s="93"/>
      <c r="D590" s="75"/>
      <c r="E590" s="75"/>
      <c r="F590" s="66"/>
      <c r="G590" s="94"/>
      <c r="H590" s="95"/>
      <c r="I590" s="94"/>
      <c r="J590" s="9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</row>
    <row r="591" ht="21.0" customHeight="1">
      <c r="A591" s="92"/>
      <c r="B591" s="93"/>
      <c r="C591" s="93"/>
      <c r="D591" s="75"/>
      <c r="E591" s="75"/>
      <c r="F591" s="66"/>
      <c r="G591" s="94"/>
      <c r="H591" s="95"/>
      <c r="I591" s="94"/>
      <c r="J591" s="9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</row>
    <row r="592" ht="21.0" customHeight="1">
      <c r="A592" s="92"/>
      <c r="B592" s="93"/>
      <c r="C592" s="93"/>
      <c r="D592" s="75"/>
      <c r="E592" s="75"/>
      <c r="F592" s="66"/>
      <c r="G592" s="94"/>
      <c r="H592" s="95"/>
      <c r="I592" s="94"/>
      <c r="J592" s="9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</row>
    <row r="593" ht="21.0" customHeight="1">
      <c r="A593" s="92"/>
      <c r="B593" s="93"/>
      <c r="C593" s="93"/>
      <c r="D593" s="75"/>
      <c r="E593" s="75"/>
      <c r="F593" s="66"/>
      <c r="G593" s="94"/>
      <c r="H593" s="95"/>
      <c r="I593" s="94"/>
      <c r="J593" s="9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</row>
    <row r="594" ht="21.0" customHeight="1">
      <c r="A594" s="92"/>
      <c r="B594" s="93"/>
      <c r="C594" s="93"/>
      <c r="D594" s="75"/>
      <c r="E594" s="75"/>
      <c r="F594" s="66"/>
      <c r="G594" s="94"/>
      <c r="H594" s="95"/>
      <c r="I594" s="94"/>
      <c r="J594" s="9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</row>
    <row r="595" ht="21.0" customHeight="1">
      <c r="A595" s="92"/>
      <c r="B595" s="93"/>
      <c r="C595" s="93"/>
      <c r="D595" s="75"/>
      <c r="E595" s="75"/>
      <c r="F595" s="66"/>
      <c r="G595" s="94"/>
      <c r="H595" s="95"/>
      <c r="I595" s="94"/>
      <c r="J595" s="9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</row>
    <row r="596" ht="21.0" customHeight="1">
      <c r="A596" s="92"/>
      <c r="B596" s="93"/>
      <c r="C596" s="93"/>
      <c r="D596" s="75"/>
      <c r="E596" s="75"/>
      <c r="F596" s="66"/>
      <c r="G596" s="94"/>
      <c r="H596" s="95"/>
      <c r="I596" s="94"/>
      <c r="J596" s="9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</row>
    <row r="597" ht="21.0" customHeight="1">
      <c r="A597" s="92"/>
      <c r="B597" s="93"/>
      <c r="C597" s="93"/>
      <c r="D597" s="75"/>
      <c r="E597" s="75"/>
      <c r="F597" s="66"/>
      <c r="G597" s="94"/>
      <c r="H597" s="95"/>
      <c r="I597" s="94"/>
      <c r="J597" s="9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</row>
    <row r="598" ht="21.0" customHeight="1">
      <c r="A598" s="92"/>
      <c r="B598" s="93"/>
      <c r="C598" s="93"/>
      <c r="D598" s="75"/>
      <c r="E598" s="75"/>
      <c r="F598" s="66"/>
      <c r="G598" s="94"/>
      <c r="H598" s="95"/>
      <c r="I598" s="94"/>
      <c r="J598" s="9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</row>
    <row r="599" ht="21.0" customHeight="1">
      <c r="A599" s="92"/>
      <c r="B599" s="93"/>
      <c r="C599" s="93"/>
      <c r="D599" s="75"/>
      <c r="E599" s="75"/>
      <c r="F599" s="66"/>
      <c r="G599" s="94"/>
      <c r="H599" s="95"/>
      <c r="I599" s="94"/>
      <c r="J599" s="9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</row>
    <row r="600" ht="21.0" customHeight="1">
      <c r="A600" s="92"/>
      <c r="B600" s="93"/>
      <c r="C600" s="93"/>
      <c r="D600" s="75"/>
      <c r="E600" s="75"/>
      <c r="F600" s="66"/>
      <c r="G600" s="94"/>
      <c r="H600" s="95"/>
      <c r="I600" s="94"/>
      <c r="J600" s="9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</row>
    <row r="601" ht="21.0" customHeight="1">
      <c r="A601" s="92"/>
      <c r="B601" s="93"/>
      <c r="C601" s="93"/>
      <c r="D601" s="75"/>
      <c r="E601" s="75"/>
      <c r="F601" s="66"/>
      <c r="G601" s="94"/>
      <c r="H601" s="95"/>
      <c r="I601" s="94"/>
      <c r="J601" s="9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</row>
    <row r="602" ht="21.0" customHeight="1">
      <c r="A602" s="92"/>
      <c r="B602" s="93"/>
      <c r="C602" s="93"/>
      <c r="D602" s="75"/>
      <c r="E602" s="75"/>
      <c r="F602" s="66"/>
      <c r="G602" s="94"/>
      <c r="H602" s="95"/>
      <c r="I602" s="94"/>
      <c r="J602" s="9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</row>
    <row r="603" ht="21.0" customHeight="1">
      <c r="A603" s="92"/>
      <c r="B603" s="93"/>
      <c r="C603" s="93"/>
      <c r="D603" s="75"/>
      <c r="E603" s="75"/>
      <c r="F603" s="66"/>
      <c r="G603" s="94"/>
      <c r="H603" s="95"/>
      <c r="I603" s="94"/>
      <c r="J603" s="9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</row>
    <row r="604" ht="21.0" customHeight="1">
      <c r="A604" s="92"/>
      <c r="B604" s="93"/>
      <c r="C604" s="93"/>
      <c r="D604" s="75"/>
      <c r="E604" s="75"/>
      <c r="F604" s="66"/>
      <c r="G604" s="94"/>
      <c r="H604" s="95"/>
      <c r="I604" s="94"/>
      <c r="J604" s="9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</row>
    <row r="605" ht="21.0" customHeight="1">
      <c r="A605" s="92"/>
      <c r="B605" s="93"/>
      <c r="C605" s="93"/>
      <c r="D605" s="75"/>
      <c r="E605" s="75"/>
      <c r="F605" s="66"/>
      <c r="G605" s="94"/>
      <c r="H605" s="95"/>
      <c r="I605" s="94"/>
      <c r="J605" s="9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</row>
    <row r="606" ht="21.0" customHeight="1">
      <c r="A606" s="92"/>
      <c r="B606" s="93"/>
      <c r="C606" s="93"/>
      <c r="D606" s="75"/>
      <c r="E606" s="75"/>
      <c r="F606" s="66"/>
      <c r="G606" s="94"/>
      <c r="H606" s="95"/>
      <c r="I606" s="94"/>
      <c r="J606" s="9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</row>
    <row r="607" ht="21.0" customHeight="1">
      <c r="A607" s="92"/>
      <c r="B607" s="93"/>
      <c r="C607" s="93"/>
      <c r="D607" s="75"/>
      <c r="E607" s="75"/>
      <c r="F607" s="66"/>
      <c r="G607" s="94"/>
      <c r="H607" s="95"/>
      <c r="I607" s="94"/>
      <c r="J607" s="9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</row>
    <row r="608" ht="21.0" customHeight="1">
      <c r="A608" s="92"/>
      <c r="B608" s="93"/>
      <c r="C608" s="93"/>
      <c r="D608" s="75"/>
      <c r="E608" s="75"/>
      <c r="F608" s="66"/>
      <c r="G608" s="94"/>
      <c r="H608" s="95"/>
      <c r="I608" s="94"/>
      <c r="J608" s="9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</row>
    <row r="609" ht="21.0" customHeight="1">
      <c r="A609" s="92"/>
      <c r="B609" s="93"/>
      <c r="C609" s="93"/>
      <c r="D609" s="75"/>
      <c r="E609" s="75"/>
      <c r="F609" s="66"/>
      <c r="G609" s="94"/>
      <c r="H609" s="95"/>
      <c r="I609" s="94"/>
      <c r="J609" s="9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</row>
    <row r="610" ht="21.0" customHeight="1">
      <c r="A610" s="92"/>
      <c r="B610" s="93"/>
      <c r="C610" s="93"/>
      <c r="D610" s="75"/>
      <c r="E610" s="75"/>
      <c r="F610" s="66"/>
      <c r="G610" s="94"/>
      <c r="H610" s="95"/>
      <c r="I610" s="94"/>
      <c r="J610" s="9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</row>
    <row r="611" ht="21.0" customHeight="1">
      <c r="A611" s="92"/>
      <c r="B611" s="93"/>
      <c r="C611" s="93"/>
      <c r="D611" s="75"/>
      <c r="E611" s="75"/>
      <c r="F611" s="66"/>
      <c r="G611" s="94"/>
      <c r="H611" s="95"/>
      <c r="I611" s="94"/>
      <c r="J611" s="9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</row>
    <row r="612" ht="21.0" customHeight="1">
      <c r="A612" s="92"/>
      <c r="B612" s="93"/>
      <c r="C612" s="93"/>
      <c r="D612" s="75"/>
      <c r="E612" s="75"/>
      <c r="F612" s="66"/>
      <c r="G612" s="94"/>
      <c r="H612" s="95"/>
      <c r="I612" s="94"/>
      <c r="J612" s="9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</row>
    <row r="613" ht="21.0" customHeight="1">
      <c r="A613" s="92"/>
      <c r="B613" s="93"/>
      <c r="C613" s="93"/>
      <c r="D613" s="75"/>
      <c r="E613" s="75"/>
      <c r="F613" s="66"/>
      <c r="G613" s="94"/>
      <c r="H613" s="95"/>
      <c r="I613" s="94"/>
      <c r="J613" s="9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</row>
    <row r="614" ht="21.0" customHeight="1">
      <c r="A614" s="92"/>
      <c r="B614" s="93"/>
      <c r="C614" s="93"/>
      <c r="D614" s="75"/>
      <c r="E614" s="75"/>
      <c r="F614" s="66"/>
      <c r="G614" s="94"/>
      <c r="H614" s="95"/>
      <c r="I614" s="94"/>
      <c r="J614" s="9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</row>
    <row r="615" ht="21.0" customHeight="1">
      <c r="A615" s="92"/>
      <c r="B615" s="93"/>
      <c r="C615" s="93"/>
      <c r="D615" s="75"/>
      <c r="E615" s="75"/>
      <c r="F615" s="66"/>
      <c r="G615" s="94"/>
      <c r="H615" s="95"/>
      <c r="I615" s="94"/>
      <c r="J615" s="9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</row>
    <row r="616" ht="21.0" customHeight="1">
      <c r="A616" s="92"/>
      <c r="B616" s="93"/>
      <c r="C616" s="93"/>
      <c r="D616" s="75"/>
      <c r="E616" s="75"/>
      <c r="F616" s="66"/>
      <c r="G616" s="94"/>
      <c r="H616" s="95"/>
      <c r="I616" s="94"/>
      <c r="J616" s="9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</row>
    <row r="617" ht="21.0" customHeight="1">
      <c r="A617" s="92"/>
      <c r="B617" s="93"/>
      <c r="C617" s="93"/>
      <c r="D617" s="75"/>
      <c r="E617" s="75"/>
      <c r="F617" s="66"/>
      <c r="G617" s="94"/>
      <c r="H617" s="95"/>
      <c r="I617" s="94"/>
      <c r="J617" s="9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</row>
    <row r="618" ht="21.0" customHeight="1">
      <c r="A618" s="92"/>
      <c r="B618" s="93"/>
      <c r="C618" s="93"/>
      <c r="D618" s="75"/>
      <c r="E618" s="75"/>
      <c r="F618" s="66"/>
      <c r="G618" s="94"/>
      <c r="H618" s="95"/>
      <c r="I618" s="94"/>
      <c r="J618" s="9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</row>
    <row r="619" ht="21.0" customHeight="1">
      <c r="A619" s="92"/>
      <c r="B619" s="93"/>
      <c r="C619" s="93"/>
      <c r="D619" s="75"/>
      <c r="E619" s="75"/>
      <c r="F619" s="66"/>
      <c r="G619" s="94"/>
      <c r="H619" s="95"/>
      <c r="I619" s="94"/>
      <c r="J619" s="9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</row>
    <row r="620" ht="21.0" customHeight="1">
      <c r="A620" s="92"/>
      <c r="B620" s="93"/>
      <c r="C620" s="93"/>
      <c r="D620" s="75"/>
      <c r="E620" s="75"/>
      <c r="F620" s="66"/>
      <c r="G620" s="94"/>
      <c r="H620" s="95"/>
      <c r="I620" s="94"/>
      <c r="J620" s="9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</row>
    <row r="621" ht="21.0" customHeight="1">
      <c r="A621" s="92"/>
      <c r="B621" s="93"/>
      <c r="C621" s="93"/>
      <c r="D621" s="75"/>
      <c r="E621" s="75"/>
      <c r="F621" s="66"/>
      <c r="G621" s="94"/>
      <c r="H621" s="95"/>
      <c r="I621" s="94"/>
      <c r="J621" s="9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</row>
    <row r="622" ht="21.0" customHeight="1">
      <c r="A622" s="92"/>
      <c r="B622" s="93"/>
      <c r="C622" s="93"/>
      <c r="D622" s="75"/>
      <c r="E622" s="75"/>
      <c r="F622" s="66"/>
      <c r="G622" s="94"/>
      <c r="H622" s="95"/>
      <c r="I622" s="94"/>
      <c r="J622" s="9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</row>
    <row r="623" ht="21.0" customHeight="1">
      <c r="A623" s="92"/>
      <c r="B623" s="93"/>
      <c r="C623" s="93"/>
      <c r="D623" s="75"/>
      <c r="E623" s="75"/>
      <c r="F623" s="66"/>
      <c r="G623" s="94"/>
      <c r="H623" s="95"/>
      <c r="I623" s="94"/>
      <c r="J623" s="9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</row>
    <row r="624" ht="21.0" customHeight="1">
      <c r="A624" s="92"/>
      <c r="B624" s="93"/>
      <c r="C624" s="93"/>
      <c r="D624" s="75"/>
      <c r="E624" s="75"/>
      <c r="F624" s="66"/>
      <c r="G624" s="94"/>
      <c r="H624" s="95"/>
      <c r="I624" s="94"/>
      <c r="J624" s="9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</row>
    <row r="625" ht="21.0" customHeight="1">
      <c r="A625" s="92"/>
      <c r="B625" s="93"/>
      <c r="C625" s="93"/>
      <c r="D625" s="75"/>
      <c r="E625" s="75"/>
      <c r="F625" s="66"/>
      <c r="G625" s="94"/>
      <c r="H625" s="95"/>
      <c r="I625" s="94"/>
      <c r="J625" s="9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</row>
    <row r="626" ht="21.0" customHeight="1">
      <c r="A626" s="92"/>
      <c r="B626" s="93"/>
      <c r="C626" s="93"/>
      <c r="D626" s="75"/>
      <c r="E626" s="75"/>
      <c r="F626" s="66"/>
      <c r="G626" s="94"/>
      <c r="H626" s="95"/>
      <c r="I626" s="94"/>
      <c r="J626" s="9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</row>
    <row r="627" ht="21.0" customHeight="1">
      <c r="A627" s="92"/>
      <c r="B627" s="93"/>
      <c r="C627" s="93"/>
      <c r="D627" s="75"/>
      <c r="E627" s="75"/>
      <c r="F627" s="66"/>
      <c r="G627" s="94"/>
      <c r="H627" s="95"/>
      <c r="I627" s="94"/>
      <c r="J627" s="9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</row>
    <row r="628" ht="21.0" customHeight="1">
      <c r="A628" s="92"/>
      <c r="B628" s="93"/>
      <c r="C628" s="93"/>
      <c r="D628" s="75"/>
      <c r="E628" s="75"/>
      <c r="F628" s="66"/>
      <c r="G628" s="94"/>
      <c r="H628" s="95"/>
      <c r="I628" s="94"/>
      <c r="J628" s="9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</row>
    <row r="629" ht="21.0" customHeight="1">
      <c r="A629" s="92"/>
      <c r="B629" s="93"/>
      <c r="C629" s="93"/>
      <c r="D629" s="75"/>
      <c r="E629" s="75"/>
      <c r="F629" s="66"/>
      <c r="G629" s="94"/>
      <c r="H629" s="95"/>
      <c r="I629" s="94"/>
      <c r="J629" s="9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</row>
    <row r="630" ht="21.0" customHeight="1">
      <c r="A630" s="92"/>
      <c r="B630" s="93"/>
      <c r="C630" s="93"/>
      <c r="D630" s="75"/>
      <c r="E630" s="75"/>
      <c r="F630" s="66"/>
      <c r="G630" s="94"/>
      <c r="H630" s="95"/>
      <c r="I630" s="94"/>
      <c r="J630" s="9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</row>
    <row r="631" ht="21.0" customHeight="1">
      <c r="A631" s="92"/>
      <c r="B631" s="93"/>
      <c r="C631" s="93"/>
      <c r="D631" s="75"/>
      <c r="E631" s="75"/>
      <c r="F631" s="66"/>
      <c r="G631" s="94"/>
      <c r="H631" s="95"/>
      <c r="I631" s="94"/>
      <c r="J631" s="9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</row>
    <row r="632" ht="21.0" customHeight="1">
      <c r="A632" s="92"/>
      <c r="B632" s="93"/>
      <c r="C632" s="93"/>
      <c r="D632" s="75"/>
      <c r="E632" s="75"/>
      <c r="F632" s="66"/>
      <c r="G632" s="94"/>
      <c r="H632" s="95"/>
      <c r="I632" s="94"/>
      <c r="J632" s="9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</row>
    <row r="633" ht="21.0" customHeight="1">
      <c r="A633" s="92"/>
      <c r="B633" s="93"/>
      <c r="C633" s="93"/>
      <c r="D633" s="75"/>
      <c r="E633" s="75"/>
      <c r="F633" s="66"/>
      <c r="G633" s="94"/>
      <c r="H633" s="95"/>
      <c r="I633" s="94"/>
      <c r="J633" s="9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</row>
    <row r="634" ht="21.0" customHeight="1">
      <c r="A634" s="92"/>
      <c r="B634" s="93"/>
      <c r="C634" s="93"/>
      <c r="D634" s="75"/>
      <c r="E634" s="75"/>
      <c r="F634" s="66"/>
      <c r="G634" s="94"/>
      <c r="H634" s="95"/>
      <c r="I634" s="94"/>
      <c r="J634" s="9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</row>
    <row r="635" ht="21.0" customHeight="1">
      <c r="A635" s="92"/>
      <c r="B635" s="93"/>
      <c r="C635" s="93"/>
      <c r="D635" s="75"/>
      <c r="E635" s="75"/>
      <c r="F635" s="66"/>
      <c r="G635" s="94"/>
      <c r="H635" s="95"/>
      <c r="I635" s="94"/>
      <c r="J635" s="9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</row>
    <row r="636" ht="21.0" customHeight="1">
      <c r="A636" s="92"/>
      <c r="B636" s="93"/>
      <c r="C636" s="93"/>
      <c r="D636" s="75"/>
      <c r="E636" s="75"/>
      <c r="F636" s="66"/>
      <c r="G636" s="94"/>
      <c r="H636" s="95"/>
      <c r="I636" s="94"/>
      <c r="J636" s="9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</row>
    <row r="637" ht="21.0" customHeight="1">
      <c r="A637" s="92"/>
      <c r="B637" s="93"/>
      <c r="C637" s="93"/>
      <c r="D637" s="75"/>
      <c r="E637" s="75"/>
      <c r="F637" s="66"/>
      <c r="G637" s="94"/>
      <c r="H637" s="95"/>
      <c r="I637" s="94"/>
      <c r="J637" s="9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</row>
    <row r="638" ht="21.0" customHeight="1">
      <c r="A638" s="92"/>
      <c r="B638" s="93"/>
      <c r="C638" s="93"/>
      <c r="D638" s="75"/>
      <c r="E638" s="75"/>
      <c r="F638" s="66"/>
      <c r="G638" s="94"/>
      <c r="H638" s="95"/>
      <c r="I638" s="94"/>
      <c r="J638" s="9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</row>
    <row r="639" ht="21.0" customHeight="1">
      <c r="A639" s="92"/>
      <c r="B639" s="93"/>
      <c r="C639" s="93"/>
      <c r="D639" s="75"/>
      <c r="E639" s="75"/>
      <c r="F639" s="66"/>
      <c r="G639" s="94"/>
      <c r="H639" s="95"/>
      <c r="I639" s="94"/>
      <c r="J639" s="9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</row>
    <row r="640" ht="21.0" customHeight="1">
      <c r="A640" s="92"/>
      <c r="B640" s="93"/>
      <c r="C640" s="93"/>
      <c r="D640" s="75"/>
      <c r="E640" s="75"/>
      <c r="F640" s="66"/>
      <c r="G640" s="94"/>
      <c r="H640" s="95"/>
      <c r="I640" s="94"/>
      <c r="J640" s="9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</row>
    <row r="641" ht="21.0" customHeight="1">
      <c r="A641" s="92"/>
      <c r="B641" s="93"/>
      <c r="C641" s="93"/>
      <c r="D641" s="75"/>
      <c r="E641" s="75"/>
      <c r="F641" s="66"/>
      <c r="G641" s="94"/>
      <c r="H641" s="95"/>
      <c r="I641" s="94"/>
      <c r="J641" s="9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</row>
    <row r="642" ht="21.0" customHeight="1">
      <c r="A642" s="92"/>
      <c r="B642" s="93"/>
      <c r="C642" s="93"/>
      <c r="D642" s="75"/>
      <c r="E642" s="75"/>
      <c r="F642" s="66"/>
      <c r="G642" s="94"/>
      <c r="H642" s="95"/>
      <c r="I642" s="94"/>
      <c r="J642" s="9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</row>
    <row r="643" ht="21.0" customHeight="1">
      <c r="A643" s="92"/>
      <c r="B643" s="93"/>
      <c r="C643" s="93"/>
      <c r="D643" s="75"/>
      <c r="E643" s="75"/>
      <c r="F643" s="66"/>
      <c r="G643" s="94"/>
      <c r="H643" s="95"/>
      <c r="I643" s="94"/>
      <c r="J643" s="9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</row>
    <row r="644" ht="21.0" customHeight="1">
      <c r="A644" s="92"/>
      <c r="B644" s="93"/>
      <c r="C644" s="93"/>
      <c r="D644" s="75"/>
      <c r="E644" s="75"/>
      <c r="F644" s="66"/>
      <c r="G644" s="94"/>
      <c r="H644" s="95"/>
      <c r="I644" s="94"/>
      <c r="J644" s="9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</row>
    <row r="645" ht="21.0" customHeight="1">
      <c r="A645" s="92"/>
      <c r="B645" s="93"/>
      <c r="C645" s="93"/>
      <c r="D645" s="75"/>
      <c r="E645" s="75"/>
      <c r="F645" s="66"/>
      <c r="G645" s="94"/>
      <c r="H645" s="95"/>
      <c r="I645" s="94"/>
      <c r="J645" s="9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</row>
    <row r="646" ht="21.0" customHeight="1">
      <c r="A646" s="92"/>
      <c r="B646" s="93"/>
      <c r="C646" s="93"/>
      <c r="D646" s="75"/>
      <c r="E646" s="75"/>
      <c r="F646" s="66"/>
      <c r="G646" s="94"/>
      <c r="H646" s="95"/>
      <c r="I646" s="94"/>
      <c r="J646" s="9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</row>
    <row r="647" ht="21.0" customHeight="1">
      <c r="A647" s="92"/>
      <c r="B647" s="93"/>
      <c r="C647" s="93"/>
      <c r="D647" s="75"/>
      <c r="E647" s="75"/>
      <c r="F647" s="66"/>
      <c r="G647" s="94"/>
      <c r="H647" s="95"/>
      <c r="I647" s="94"/>
      <c r="J647" s="9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</row>
    <row r="648" ht="21.0" customHeight="1">
      <c r="A648" s="92"/>
      <c r="B648" s="93"/>
      <c r="C648" s="93"/>
      <c r="D648" s="75"/>
      <c r="E648" s="75"/>
      <c r="F648" s="66"/>
      <c r="G648" s="94"/>
      <c r="H648" s="95"/>
      <c r="I648" s="94"/>
      <c r="J648" s="9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</row>
    <row r="649" ht="21.0" customHeight="1">
      <c r="A649" s="92"/>
      <c r="B649" s="93"/>
      <c r="C649" s="93"/>
      <c r="D649" s="75"/>
      <c r="E649" s="75"/>
      <c r="F649" s="66"/>
      <c r="G649" s="94"/>
      <c r="H649" s="95"/>
      <c r="I649" s="94"/>
      <c r="J649" s="9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</row>
    <row r="650" ht="21.0" customHeight="1">
      <c r="A650" s="92"/>
      <c r="B650" s="93"/>
      <c r="C650" s="93"/>
      <c r="D650" s="75"/>
      <c r="E650" s="75"/>
      <c r="F650" s="66"/>
      <c r="G650" s="94"/>
      <c r="H650" s="95"/>
      <c r="I650" s="94"/>
      <c r="J650" s="9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</row>
    <row r="651" ht="21.0" customHeight="1">
      <c r="A651" s="92"/>
      <c r="B651" s="93"/>
      <c r="C651" s="93"/>
      <c r="D651" s="75"/>
      <c r="E651" s="75"/>
      <c r="F651" s="66"/>
      <c r="G651" s="94"/>
      <c r="H651" s="95"/>
      <c r="I651" s="94"/>
      <c r="J651" s="9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</row>
    <row r="652" ht="21.0" customHeight="1">
      <c r="A652" s="92"/>
      <c r="B652" s="93"/>
      <c r="C652" s="93"/>
      <c r="D652" s="75"/>
      <c r="E652" s="75"/>
      <c r="F652" s="66"/>
      <c r="G652" s="94"/>
      <c r="H652" s="95"/>
      <c r="I652" s="94"/>
      <c r="J652" s="9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</row>
    <row r="653" ht="21.0" customHeight="1">
      <c r="A653" s="92"/>
      <c r="B653" s="93"/>
      <c r="C653" s="93"/>
      <c r="D653" s="75"/>
      <c r="E653" s="75"/>
      <c r="F653" s="66"/>
      <c r="G653" s="94"/>
      <c r="H653" s="95"/>
      <c r="I653" s="94"/>
      <c r="J653" s="9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</row>
    <row r="654" ht="21.0" customHeight="1">
      <c r="A654" s="92"/>
      <c r="B654" s="93"/>
      <c r="C654" s="93"/>
      <c r="D654" s="75"/>
      <c r="E654" s="75"/>
      <c r="F654" s="66"/>
      <c r="G654" s="94"/>
      <c r="H654" s="95"/>
      <c r="I654" s="94"/>
      <c r="J654" s="9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</row>
    <row r="655" ht="21.0" customHeight="1">
      <c r="A655" s="92"/>
      <c r="B655" s="93"/>
      <c r="C655" s="93"/>
      <c r="D655" s="75"/>
      <c r="E655" s="75"/>
      <c r="F655" s="66"/>
      <c r="G655" s="94"/>
      <c r="H655" s="95"/>
      <c r="I655" s="94"/>
      <c r="J655" s="9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</row>
    <row r="656" ht="21.0" customHeight="1">
      <c r="A656" s="92"/>
      <c r="B656" s="93"/>
      <c r="C656" s="93"/>
      <c r="D656" s="75"/>
      <c r="E656" s="75"/>
      <c r="F656" s="66"/>
      <c r="G656" s="94"/>
      <c r="H656" s="95"/>
      <c r="I656" s="94"/>
      <c r="J656" s="9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</row>
    <row r="657" ht="21.0" customHeight="1">
      <c r="A657" s="92"/>
      <c r="B657" s="93"/>
      <c r="C657" s="93"/>
      <c r="D657" s="75"/>
      <c r="E657" s="75"/>
      <c r="F657" s="66"/>
      <c r="G657" s="94"/>
      <c r="H657" s="95"/>
      <c r="I657" s="94"/>
      <c r="J657" s="9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</row>
    <row r="658" ht="21.0" customHeight="1">
      <c r="A658" s="92"/>
      <c r="B658" s="93"/>
      <c r="C658" s="93"/>
      <c r="D658" s="75"/>
      <c r="E658" s="75"/>
      <c r="F658" s="66"/>
      <c r="G658" s="94"/>
      <c r="H658" s="95"/>
      <c r="I658" s="94"/>
      <c r="J658" s="9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</row>
    <row r="659" ht="21.0" customHeight="1">
      <c r="A659" s="92"/>
      <c r="B659" s="93"/>
      <c r="C659" s="93"/>
      <c r="D659" s="75"/>
      <c r="E659" s="75"/>
      <c r="F659" s="66"/>
      <c r="G659" s="94"/>
      <c r="H659" s="95"/>
      <c r="I659" s="94"/>
      <c r="J659" s="9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</row>
    <row r="660" ht="21.0" customHeight="1">
      <c r="A660" s="92"/>
      <c r="B660" s="93"/>
      <c r="C660" s="93"/>
      <c r="D660" s="75"/>
      <c r="E660" s="75"/>
      <c r="F660" s="66"/>
      <c r="G660" s="94"/>
      <c r="H660" s="95"/>
      <c r="I660" s="94"/>
      <c r="J660" s="9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</row>
    <row r="661" ht="21.0" customHeight="1">
      <c r="A661" s="92"/>
      <c r="B661" s="93"/>
      <c r="C661" s="93"/>
      <c r="D661" s="75"/>
      <c r="E661" s="75"/>
      <c r="F661" s="66"/>
      <c r="G661" s="94"/>
      <c r="H661" s="95"/>
      <c r="I661" s="94"/>
      <c r="J661" s="9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</row>
    <row r="662" ht="21.0" customHeight="1">
      <c r="A662" s="92"/>
      <c r="B662" s="93"/>
      <c r="C662" s="93"/>
      <c r="D662" s="75"/>
      <c r="E662" s="75"/>
      <c r="F662" s="66"/>
      <c r="G662" s="94"/>
      <c r="H662" s="95"/>
      <c r="I662" s="94"/>
      <c r="J662" s="9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</row>
    <row r="663" ht="21.0" customHeight="1">
      <c r="A663" s="92"/>
      <c r="B663" s="93"/>
      <c r="C663" s="93"/>
      <c r="D663" s="75"/>
      <c r="E663" s="75"/>
      <c r="F663" s="66"/>
      <c r="G663" s="94"/>
      <c r="H663" s="95"/>
      <c r="I663" s="94"/>
      <c r="J663" s="9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</row>
    <row r="664" ht="21.0" customHeight="1">
      <c r="A664" s="92"/>
      <c r="B664" s="93"/>
      <c r="C664" s="93"/>
      <c r="D664" s="75"/>
      <c r="E664" s="75"/>
      <c r="F664" s="66"/>
      <c r="G664" s="94"/>
      <c r="H664" s="95"/>
      <c r="I664" s="94"/>
      <c r="J664" s="9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</row>
    <row r="665" ht="21.0" customHeight="1">
      <c r="A665" s="92"/>
      <c r="B665" s="93"/>
      <c r="C665" s="93"/>
      <c r="D665" s="75"/>
      <c r="E665" s="75"/>
      <c r="F665" s="66"/>
      <c r="G665" s="94"/>
      <c r="H665" s="95"/>
      <c r="I665" s="94"/>
      <c r="J665" s="9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</row>
    <row r="666" ht="21.0" customHeight="1">
      <c r="A666" s="92"/>
      <c r="B666" s="93"/>
      <c r="C666" s="93"/>
      <c r="D666" s="75"/>
      <c r="E666" s="75"/>
      <c r="F666" s="66"/>
      <c r="G666" s="94"/>
      <c r="H666" s="95"/>
      <c r="I666" s="94"/>
      <c r="J666" s="9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</row>
    <row r="667" ht="21.0" customHeight="1">
      <c r="A667" s="92"/>
      <c r="B667" s="93"/>
      <c r="C667" s="93"/>
      <c r="D667" s="75"/>
      <c r="E667" s="75"/>
      <c r="F667" s="66"/>
      <c r="G667" s="94"/>
      <c r="H667" s="95"/>
      <c r="I667" s="94"/>
      <c r="J667" s="9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</row>
    <row r="668" ht="21.0" customHeight="1">
      <c r="A668" s="92"/>
      <c r="B668" s="93"/>
      <c r="C668" s="93"/>
      <c r="D668" s="75"/>
      <c r="E668" s="75"/>
      <c r="F668" s="66"/>
      <c r="G668" s="94"/>
      <c r="H668" s="95"/>
      <c r="I668" s="94"/>
      <c r="J668" s="9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</row>
    <row r="669" ht="21.0" customHeight="1">
      <c r="A669" s="92"/>
      <c r="B669" s="93"/>
      <c r="C669" s="93"/>
      <c r="D669" s="75"/>
      <c r="E669" s="75"/>
      <c r="F669" s="66"/>
      <c r="G669" s="94"/>
      <c r="H669" s="95"/>
      <c r="I669" s="94"/>
      <c r="J669" s="9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</row>
    <row r="670" ht="21.0" customHeight="1">
      <c r="A670" s="92"/>
      <c r="B670" s="93"/>
      <c r="C670" s="93"/>
      <c r="D670" s="75"/>
      <c r="E670" s="75"/>
      <c r="F670" s="66"/>
      <c r="G670" s="94"/>
      <c r="H670" s="95"/>
      <c r="I670" s="94"/>
      <c r="J670" s="9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</row>
    <row r="671" ht="21.0" customHeight="1">
      <c r="A671" s="92"/>
      <c r="B671" s="93"/>
      <c r="C671" s="93"/>
      <c r="D671" s="75"/>
      <c r="E671" s="75"/>
      <c r="F671" s="66"/>
      <c r="G671" s="94"/>
      <c r="H671" s="95"/>
      <c r="I671" s="94"/>
      <c r="J671" s="9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</row>
    <row r="672" ht="21.0" customHeight="1">
      <c r="A672" s="92"/>
      <c r="B672" s="93"/>
      <c r="C672" s="93"/>
      <c r="D672" s="75"/>
      <c r="E672" s="75"/>
      <c r="F672" s="66"/>
      <c r="G672" s="94"/>
      <c r="H672" s="95"/>
      <c r="I672" s="94"/>
      <c r="J672" s="9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</row>
    <row r="673" ht="21.0" customHeight="1">
      <c r="A673" s="92"/>
      <c r="B673" s="93"/>
      <c r="C673" s="93"/>
      <c r="D673" s="75"/>
      <c r="E673" s="75"/>
      <c r="F673" s="66"/>
      <c r="G673" s="94"/>
      <c r="H673" s="95"/>
      <c r="I673" s="94"/>
      <c r="J673" s="9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</row>
    <row r="674" ht="21.0" customHeight="1">
      <c r="A674" s="92"/>
      <c r="B674" s="93"/>
      <c r="C674" s="93"/>
      <c r="D674" s="75"/>
      <c r="E674" s="75"/>
      <c r="F674" s="66"/>
      <c r="G674" s="94"/>
      <c r="H674" s="95"/>
      <c r="I674" s="94"/>
      <c r="J674" s="9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</row>
    <row r="675" ht="21.0" customHeight="1">
      <c r="A675" s="92"/>
      <c r="B675" s="93"/>
      <c r="C675" s="93"/>
      <c r="D675" s="75"/>
      <c r="E675" s="75"/>
      <c r="F675" s="66"/>
      <c r="G675" s="94"/>
      <c r="H675" s="95"/>
      <c r="I675" s="94"/>
      <c r="J675" s="9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</row>
    <row r="676" ht="21.0" customHeight="1">
      <c r="A676" s="92"/>
      <c r="B676" s="93"/>
      <c r="C676" s="93"/>
      <c r="D676" s="75"/>
      <c r="E676" s="75"/>
      <c r="F676" s="66"/>
      <c r="G676" s="94"/>
      <c r="H676" s="95"/>
      <c r="I676" s="94"/>
      <c r="J676" s="9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</row>
    <row r="677" ht="21.0" customHeight="1">
      <c r="A677" s="92"/>
      <c r="B677" s="93"/>
      <c r="C677" s="93"/>
      <c r="D677" s="75"/>
      <c r="E677" s="75"/>
      <c r="F677" s="66"/>
      <c r="G677" s="94"/>
      <c r="H677" s="95"/>
      <c r="I677" s="94"/>
      <c r="J677" s="9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</row>
    <row r="678" ht="21.0" customHeight="1">
      <c r="A678" s="92"/>
      <c r="B678" s="93"/>
      <c r="C678" s="93"/>
      <c r="D678" s="75"/>
      <c r="E678" s="75"/>
      <c r="F678" s="66"/>
      <c r="G678" s="94"/>
      <c r="H678" s="95"/>
      <c r="I678" s="94"/>
      <c r="J678" s="9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</row>
    <row r="679" ht="21.0" customHeight="1">
      <c r="A679" s="92"/>
      <c r="B679" s="93"/>
      <c r="C679" s="93"/>
      <c r="D679" s="75"/>
      <c r="E679" s="75"/>
      <c r="F679" s="66"/>
      <c r="G679" s="94"/>
      <c r="H679" s="95"/>
      <c r="I679" s="94"/>
      <c r="J679" s="9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</row>
    <row r="680" ht="21.0" customHeight="1">
      <c r="A680" s="92"/>
      <c r="B680" s="93"/>
      <c r="C680" s="93"/>
      <c r="D680" s="75"/>
      <c r="E680" s="75"/>
      <c r="F680" s="66"/>
      <c r="G680" s="94"/>
      <c r="H680" s="95"/>
      <c r="I680" s="94"/>
      <c r="J680" s="9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</row>
    <row r="681" ht="21.0" customHeight="1">
      <c r="A681" s="92"/>
      <c r="B681" s="93"/>
      <c r="C681" s="93"/>
      <c r="D681" s="75"/>
      <c r="E681" s="75"/>
      <c r="F681" s="66"/>
      <c r="G681" s="94"/>
      <c r="H681" s="95"/>
      <c r="I681" s="94"/>
      <c r="J681" s="9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</row>
    <row r="682" ht="21.0" customHeight="1">
      <c r="A682" s="92"/>
      <c r="B682" s="93"/>
      <c r="C682" s="93"/>
      <c r="D682" s="75"/>
      <c r="E682" s="75"/>
      <c r="F682" s="66"/>
      <c r="G682" s="94"/>
      <c r="H682" s="95"/>
      <c r="I682" s="94"/>
      <c r="J682" s="9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</row>
    <row r="683" ht="21.0" customHeight="1">
      <c r="A683" s="92"/>
      <c r="B683" s="93"/>
      <c r="C683" s="93"/>
      <c r="D683" s="75"/>
      <c r="E683" s="75"/>
      <c r="F683" s="66"/>
      <c r="G683" s="94"/>
      <c r="H683" s="95"/>
      <c r="I683" s="94"/>
      <c r="J683" s="9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</row>
    <row r="684" ht="21.0" customHeight="1">
      <c r="A684" s="92"/>
      <c r="B684" s="93"/>
      <c r="C684" s="93"/>
      <c r="D684" s="75"/>
      <c r="E684" s="75"/>
      <c r="F684" s="66"/>
      <c r="G684" s="94"/>
      <c r="H684" s="95"/>
      <c r="I684" s="94"/>
      <c r="J684" s="9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</row>
    <row r="685" ht="21.0" customHeight="1">
      <c r="A685" s="92"/>
      <c r="B685" s="93"/>
      <c r="C685" s="93"/>
      <c r="D685" s="75"/>
      <c r="E685" s="75"/>
      <c r="F685" s="66"/>
      <c r="G685" s="94"/>
      <c r="H685" s="95"/>
      <c r="I685" s="94"/>
      <c r="J685" s="9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</row>
    <row r="686" ht="21.0" customHeight="1">
      <c r="A686" s="92"/>
      <c r="B686" s="93"/>
      <c r="C686" s="93"/>
      <c r="D686" s="75"/>
      <c r="E686" s="75"/>
      <c r="F686" s="66"/>
      <c r="G686" s="94"/>
      <c r="H686" s="95"/>
      <c r="I686" s="94"/>
      <c r="J686" s="9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</row>
    <row r="687" ht="21.0" customHeight="1">
      <c r="A687" s="92"/>
      <c r="B687" s="93"/>
      <c r="C687" s="93"/>
      <c r="D687" s="75"/>
      <c r="E687" s="75"/>
      <c r="F687" s="66"/>
      <c r="G687" s="94"/>
      <c r="H687" s="95"/>
      <c r="I687" s="94"/>
      <c r="J687" s="9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</row>
    <row r="688" ht="21.0" customHeight="1">
      <c r="A688" s="92"/>
      <c r="B688" s="93"/>
      <c r="C688" s="93"/>
      <c r="D688" s="75"/>
      <c r="E688" s="75"/>
      <c r="F688" s="66"/>
      <c r="G688" s="94"/>
      <c r="H688" s="95"/>
      <c r="I688" s="94"/>
      <c r="J688" s="9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</row>
    <row r="689" ht="21.0" customHeight="1">
      <c r="A689" s="92"/>
      <c r="B689" s="93"/>
      <c r="C689" s="93"/>
      <c r="D689" s="75"/>
      <c r="E689" s="75"/>
      <c r="F689" s="66"/>
      <c r="G689" s="94"/>
      <c r="H689" s="95"/>
      <c r="I689" s="94"/>
      <c r="J689" s="9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</row>
    <row r="690" ht="21.0" customHeight="1">
      <c r="A690" s="92"/>
      <c r="B690" s="93"/>
      <c r="C690" s="93"/>
      <c r="D690" s="75"/>
      <c r="E690" s="75"/>
      <c r="F690" s="66"/>
      <c r="G690" s="94"/>
      <c r="H690" s="95"/>
      <c r="I690" s="94"/>
      <c r="J690" s="9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</row>
    <row r="691" ht="21.0" customHeight="1">
      <c r="A691" s="92"/>
      <c r="B691" s="93"/>
      <c r="C691" s="93"/>
      <c r="D691" s="75"/>
      <c r="E691" s="75"/>
      <c r="F691" s="66"/>
      <c r="G691" s="94"/>
      <c r="H691" s="95"/>
      <c r="I691" s="94"/>
      <c r="J691" s="9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</row>
    <row r="692" ht="21.0" customHeight="1">
      <c r="A692" s="92"/>
      <c r="B692" s="93"/>
      <c r="C692" s="93"/>
      <c r="D692" s="75"/>
      <c r="E692" s="75"/>
      <c r="F692" s="66"/>
      <c r="G692" s="94"/>
      <c r="H692" s="95"/>
      <c r="I692" s="94"/>
      <c r="J692" s="9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</row>
    <row r="693" ht="21.0" customHeight="1">
      <c r="A693" s="92"/>
      <c r="B693" s="93"/>
      <c r="C693" s="93"/>
      <c r="D693" s="75"/>
      <c r="E693" s="75"/>
      <c r="F693" s="66"/>
      <c r="G693" s="94"/>
      <c r="H693" s="95"/>
      <c r="I693" s="94"/>
      <c r="J693" s="9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</row>
    <row r="694" ht="21.0" customHeight="1">
      <c r="A694" s="92"/>
      <c r="B694" s="93"/>
      <c r="C694" s="93"/>
      <c r="D694" s="75"/>
      <c r="E694" s="75"/>
      <c r="F694" s="66"/>
      <c r="G694" s="94"/>
      <c r="H694" s="95"/>
      <c r="I694" s="94"/>
      <c r="J694" s="9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</row>
    <row r="695" ht="21.0" customHeight="1">
      <c r="A695" s="92"/>
      <c r="B695" s="93"/>
      <c r="C695" s="93"/>
      <c r="D695" s="75"/>
      <c r="E695" s="75"/>
      <c r="F695" s="66"/>
      <c r="G695" s="94"/>
      <c r="H695" s="95"/>
      <c r="I695" s="94"/>
      <c r="J695" s="9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</row>
    <row r="696" ht="21.0" customHeight="1">
      <c r="A696" s="92"/>
      <c r="B696" s="93"/>
      <c r="C696" s="93"/>
      <c r="D696" s="75"/>
      <c r="E696" s="75"/>
      <c r="F696" s="66"/>
      <c r="G696" s="94"/>
      <c r="H696" s="95"/>
      <c r="I696" s="94"/>
      <c r="J696" s="9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</row>
    <row r="697" ht="21.0" customHeight="1">
      <c r="A697" s="92"/>
      <c r="B697" s="93"/>
      <c r="C697" s="93"/>
      <c r="D697" s="75"/>
      <c r="E697" s="75"/>
      <c r="F697" s="66"/>
      <c r="G697" s="94"/>
      <c r="H697" s="95"/>
      <c r="I697" s="94"/>
      <c r="J697" s="9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</row>
    <row r="698" ht="21.0" customHeight="1">
      <c r="A698" s="92"/>
      <c r="B698" s="93"/>
      <c r="C698" s="93"/>
      <c r="D698" s="75"/>
      <c r="E698" s="75"/>
      <c r="F698" s="66"/>
      <c r="G698" s="94"/>
      <c r="H698" s="95"/>
      <c r="I698" s="94"/>
      <c r="J698" s="9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</row>
    <row r="699" ht="21.0" customHeight="1">
      <c r="A699" s="92"/>
      <c r="B699" s="93"/>
      <c r="C699" s="93"/>
      <c r="D699" s="75"/>
      <c r="E699" s="75"/>
      <c r="F699" s="66"/>
      <c r="G699" s="94"/>
      <c r="H699" s="95"/>
      <c r="I699" s="94"/>
      <c r="J699" s="9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</row>
    <row r="700" ht="21.0" customHeight="1">
      <c r="A700" s="92"/>
      <c r="B700" s="93"/>
      <c r="C700" s="93"/>
      <c r="D700" s="75"/>
      <c r="E700" s="75"/>
      <c r="F700" s="66"/>
      <c r="G700" s="94"/>
      <c r="H700" s="95"/>
      <c r="I700" s="94"/>
      <c r="J700" s="9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</row>
    <row r="701" ht="21.0" customHeight="1">
      <c r="A701" s="92"/>
      <c r="B701" s="93"/>
      <c r="C701" s="93"/>
      <c r="D701" s="75"/>
      <c r="E701" s="75"/>
      <c r="F701" s="66"/>
      <c r="G701" s="94"/>
      <c r="H701" s="95"/>
      <c r="I701" s="94"/>
      <c r="J701" s="9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</row>
    <row r="702" ht="21.0" customHeight="1">
      <c r="A702" s="92"/>
      <c r="B702" s="93"/>
      <c r="C702" s="93"/>
      <c r="D702" s="75"/>
      <c r="E702" s="75"/>
      <c r="F702" s="66"/>
      <c r="G702" s="94"/>
      <c r="H702" s="95"/>
      <c r="I702" s="94"/>
      <c r="J702" s="9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</row>
    <row r="703" ht="21.0" customHeight="1">
      <c r="A703" s="92"/>
      <c r="B703" s="93"/>
      <c r="C703" s="93"/>
      <c r="D703" s="75"/>
      <c r="E703" s="75"/>
      <c r="F703" s="66"/>
      <c r="G703" s="94"/>
      <c r="H703" s="95"/>
      <c r="I703" s="94"/>
      <c r="J703" s="9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</row>
    <row r="704" ht="21.0" customHeight="1">
      <c r="A704" s="92"/>
      <c r="B704" s="93"/>
      <c r="C704" s="93"/>
      <c r="D704" s="75"/>
      <c r="E704" s="75"/>
      <c r="F704" s="66"/>
      <c r="G704" s="94"/>
      <c r="H704" s="95"/>
      <c r="I704" s="94"/>
      <c r="J704" s="9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</row>
    <row r="705" ht="21.0" customHeight="1">
      <c r="A705" s="92"/>
      <c r="B705" s="93"/>
      <c r="C705" s="93"/>
      <c r="D705" s="75"/>
      <c r="E705" s="75"/>
      <c r="F705" s="66"/>
      <c r="G705" s="94"/>
      <c r="H705" s="95"/>
      <c r="I705" s="94"/>
      <c r="J705" s="9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</row>
    <row r="706" ht="21.0" customHeight="1">
      <c r="A706" s="92"/>
      <c r="B706" s="93"/>
      <c r="C706" s="93"/>
      <c r="D706" s="75"/>
      <c r="E706" s="75"/>
      <c r="F706" s="66"/>
      <c r="G706" s="94"/>
      <c r="H706" s="95"/>
      <c r="I706" s="94"/>
      <c r="J706" s="9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</row>
    <row r="707" ht="21.0" customHeight="1">
      <c r="A707" s="92"/>
      <c r="B707" s="93"/>
      <c r="C707" s="93"/>
      <c r="D707" s="75"/>
      <c r="E707" s="75"/>
      <c r="F707" s="66"/>
      <c r="G707" s="94"/>
      <c r="H707" s="95"/>
      <c r="I707" s="94"/>
      <c r="J707" s="9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</row>
    <row r="708" ht="21.0" customHeight="1">
      <c r="A708" s="92"/>
      <c r="B708" s="93"/>
      <c r="C708" s="93"/>
      <c r="D708" s="75"/>
      <c r="E708" s="75"/>
      <c r="F708" s="66"/>
      <c r="G708" s="94"/>
      <c r="H708" s="95"/>
      <c r="I708" s="94"/>
      <c r="J708" s="9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</row>
    <row r="709" ht="21.0" customHeight="1">
      <c r="A709" s="92"/>
      <c r="B709" s="93"/>
      <c r="C709" s="93"/>
      <c r="D709" s="75"/>
      <c r="E709" s="75"/>
      <c r="F709" s="66"/>
      <c r="G709" s="94"/>
      <c r="H709" s="95"/>
      <c r="I709" s="94"/>
      <c r="J709" s="9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</row>
    <row r="710" ht="21.0" customHeight="1">
      <c r="A710" s="92"/>
      <c r="B710" s="93"/>
      <c r="C710" s="93"/>
      <c r="D710" s="75"/>
      <c r="E710" s="75"/>
      <c r="F710" s="66"/>
      <c r="G710" s="94"/>
      <c r="H710" s="95"/>
      <c r="I710" s="94"/>
      <c r="J710" s="9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</row>
    <row r="711" ht="21.0" customHeight="1">
      <c r="A711" s="92"/>
      <c r="B711" s="93"/>
      <c r="C711" s="93"/>
      <c r="D711" s="75"/>
      <c r="E711" s="75"/>
      <c r="F711" s="66"/>
      <c r="G711" s="94"/>
      <c r="H711" s="95"/>
      <c r="I711" s="94"/>
      <c r="J711" s="9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</row>
    <row r="712" ht="21.0" customHeight="1">
      <c r="A712" s="92"/>
      <c r="B712" s="93"/>
      <c r="C712" s="93"/>
      <c r="D712" s="75"/>
      <c r="E712" s="75"/>
      <c r="F712" s="66"/>
      <c r="G712" s="94"/>
      <c r="H712" s="95"/>
      <c r="I712" s="94"/>
      <c r="J712" s="9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</row>
    <row r="713" ht="21.0" customHeight="1">
      <c r="A713" s="92"/>
      <c r="B713" s="93"/>
      <c r="C713" s="93"/>
      <c r="D713" s="75"/>
      <c r="E713" s="75"/>
      <c r="F713" s="66"/>
      <c r="G713" s="94"/>
      <c r="H713" s="95"/>
      <c r="I713" s="94"/>
      <c r="J713" s="9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</row>
    <row r="714" ht="21.0" customHeight="1">
      <c r="A714" s="92"/>
      <c r="B714" s="93"/>
      <c r="C714" s="93"/>
      <c r="D714" s="75"/>
      <c r="E714" s="75"/>
      <c r="F714" s="66"/>
      <c r="G714" s="94"/>
      <c r="H714" s="95"/>
      <c r="I714" s="94"/>
      <c r="J714" s="9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</row>
    <row r="715" ht="21.0" customHeight="1">
      <c r="A715" s="92"/>
      <c r="B715" s="93"/>
      <c r="C715" s="93"/>
      <c r="D715" s="75"/>
      <c r="E715" s="75"/>
      <c r="F715" s="66"/>
      <c r="G715" s="94"/>
      <c r="H715" s="95"/>
      <c r="I715" s="94"/>
      <c r="J715" s="9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</row>
    <row r="716" ht="21.0" customHeight="1">
      <c r="A716" s="92"/>
      <c r="B716" s="93"/>
      <c r="C716" s="93"/>
      <c r="D716" s="75"/>
      <c r="E716" s="75"/>
      <c r="F716" s="66"/>
      <c r="G716" s="94"/>
      <c r="H716" s="95"/>
      <c r="I716" s="94"/>
      <c r="J716" s="9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</row>
    <row r="717" ht="21.0" customHeight="1">
      <c r="A717" s="92"/>
      <c r="B717" s="93"/>
      <c r="C717" s="93"/>
      <c r="D717" s="75"/>
      <c r="E717" s="75"/>
      <c r="F717" s="66"/>
      <c r="G717" s="94"/>
      <c r="H717" s="95"/>
      <c r="I717" s="94"/>
      <c r="J717" s="9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</row>
    <row r="718" ht="21.0" customHeight="1">
      <c r="A718" s="92"/>
      <c r="B718" s="93"/>
      <c r="C718" s="93"/>
      <c r="D718" s="75"/>
      <c r="E718" s="75"/>
      <c r="F718" s="66"/>
      <c r="G718" s="94"/>
      <c r="H718" s="95"/>
      <c r="I718" s="94"/>
      <c r="J718" s="9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</row>
    <row r="719" ht="21.0" customHeight="1">
      <c r="A719" s="92"/>
      <c r="B719" s="93"/>
      <c r="C719" s="93"/>
      <c r="D719" s="75"/>
      <c r="E719" s="75"/>
      <c r="F719" s="66"/>
      <c r="G719" s="94"/>
      <c r="H719" s="95"/>
      <c r="I719" s="94"/>
      <c r="J719" s="9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</row>
    <row r="720" ht="21.0" customHeight="1">
      <c r="A720" s="92"/>
      <c r="B720" s="93"/>
      <c r="C720" s="93"/>
      <c r="D720" s="75"/>
      <c r="E720" s="75"/>
      <c r="F720" s="66"/>
      <c r="G720" s="94"/>
      <c r="H720" s="95"/>
      <c r="I720" s="94"/>
      <c r="J720" s="9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</row>
    <row r="721" ht="21.0" customHeight="1">
      <c r="A721" s="92"/>
      <c r="B721" s="93"/>
      <c r="C721" s="93"/>
      <c r="D721" s="75"/>
      <c r="E721" s="75"/>
      <c r="F721" s="66"/>
      <c r="G721" s="94"/>
      <c r="H721" s="95"/>
      <c r="I721" s="94"/>
      <c r="J721" s="9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</row>
    <row r="722" ht="21.0" customHeight="1">
      <c r="A722" s="92"/>
      <c r="B722" s="93"/>
      <c r="C722" s="93"/>
      <c r="D722" s="75"/>
      <c r="E722" s="75"/>
      <c r="F722" s="66"/>
      <c r="G722" s="94"/>
      <c r="H722" s="95"/>
      <c r="I722" s="94"/>
      <c r="J722" s="9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</row>
    <row r="723" ht="21.0" customHeight="1">
      <c r="A723" s="92"/>
      <c r="B723" s="93"/>
      <c r="C723" s="93"/>
      <c r="D723" s="75"/>
      <c r="E723" s="75"/>
      <c r="F723" s="66"/>
      <c r="G723" s="94"/>
      <c r="H723" s="95"/>
      <c r="I723" s="94"/>
      <c r="J723" s="9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</row>
    <row r="724" ht="21.0" customHeight="1">
      <c r="A724" s="92"/>
      <c r="B724" s="93"/>
      <c r="C724" s="93"/>
      <c r="D724" s="75"/>
      <c r="E724" s="75"/>
      <c r="F724" s="66"/>
      <c r="G724" s="94"/>
      <c r="H724" s="95"/>
      <c r="I724" s="94"/>
      <c r="J724" s="9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</row>
    <row r="725" ht="21.0" customHeight="1">
      <c r="A725" s="92"/>
      <c r="B725" s="93"/>
      <c r="C725" s="93"/>
      <c r="D725" s="75"/>
      <c r="E725" s="75"/>
      <c r="F725" s="66"/>
      <c r="G725" s="94"/>
      <c r="H725" s="95"/>
      <c r="I725" s="94"/>
      <c r="J725" s="9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</row>
    <row r="726" ht="21.0" customHeight="1">
      <c r="A726" s="92"/>
      <c r="B726" s="93"/>
      <c r="C726" s="93"/>
      <c r="D726" s="75"/>
      <c r="E726" s="75"/>
      <c r="F726" s="66"/>
      <c r="G726" s="94"/>
      <c r="H726" s="95"/>
      <c r="I726" s="94"/>
      <c r="J726" s="9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</row>
    <row r="727" ht="21.0" customHeight="1">
      <c r="A727" s="92"/>
      <c r="B727" s="93"/>
      <c r="C727" s="93"/>
      <c r="D727" s="75"/>
      <c r="E727" s="75"/>
      <c r="F727" s="66"/>
      <c r="G727" s="94"/>
      <c r="H727" s="95"/>
      <c r="I727" s="94"/>
      <c r="J727" s="9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</row>
    <row r="728" ht="21.0" customHeight="1">
      <c r="A728" s="92"/>
      <c r="B728" s="93"/>
      <c r="C728" s="93"/>
      <c r="D728" s="75"/>
      <c r="E728" s="75"/>
      <c r="F728" s="66"/>
      <c r="G728" s="94"/>
      <c r="H728" s="95"/>
      <c r="I728" s="94"/>
      <c r="J728" s="9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</row>
    <row r="729" ht="21.0" customHeight="1">
      <c r="A729" s="92"/>
      <c r="B729" s="93"/>
      <c r="C729" s="93"/>
      <c r="D729" s="75"/>
      <c r="E729" s="75"/>
      <c r="F729" s="66"/>
      <c r="G729" s="94"/>
      <c r="H729" s="95"/>
      <c r="I729" s="94"/>
      <c r="J729" s="9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</row>
    <row r="730" ht="21.0" customHeight="1">
      <c r="A730" s="92"/>
      <c r="B730" s="93"/>
      <c r="C730" s="93"/>
      <c r="D730" s="75"/>
      <c r="E730" s="75"/>
      <c r="F730" s="66"/>
      <c r="G730" s="94"/>
      <c r="H730" s="95"/>
      <c r="I730" s="94"/>
      <c r="J730" s="9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</row>
    <row r="731" ht="21.0" customHeight="1">
      <c r="A731" s="92"/>
      <c r="B731" s="93"/>
      <c r="C731" s="93"/>
      <c r="D731" s="75"/>
      <c r="E731" s="75"/>
      <c r="F731" s="66"/>
      <c r="G731" s="94"/>
      <c r="H731" s="95"/>
      <c r="I731" s="94"/>
      <c r="J731" s="9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</row>
    <row r="732" ht="21.0" customHeight="1">
      <c r="A732" s="92"/>
      <c r="B732" s="93"/>
      <c r="C732" s="93"/>
      <c r="D732" s="75"/>
      <c r="E732" s="75"/>
      <c r="F732" s="66"/>
      <c r="G732" s="94"/>
      <c r="H732" s="95"/>
      <c r="I732" s="94"/>
      <c r="J732" s="9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</row>
    <row r="733" ht="21.0" customHeight="1">
      <c r="A733" s="92"/>
      <c r="B733" s="93"/>
      <c r="C733" s="93"/>
      <c r="D733" s="75"/>
      <c r="E733" s="75"/>
      <c r="F733" s="66"/>
      <c r="G733" s="94"/>
      <c r="H733" s="95"/>
      <c r="I733" s="94"/>
      <c r="J733" s="9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</row>
    <row r="734" ht="21.0" customHeight="1">
      <c r="A734" s="92"/>
      <c r="B734" s="93"/>
      <c r="C734" s="93"/>
      <c r="D734" s="75"/>
      <c r="E734" s="75"/>
      <c r="F734" s="66"/>
      <c r="G734" s="94"/>
      <c r="H734" s="95"/>
      <c r="I734" s="94"/>
      <c r="J734" s="9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</row>
    <row r="735" ht="21.0" customHeight="1">
      <c r="A735" s="92"/>
      <c r="B735" s="93"/>
      <c r="C735" s="93"/>
      <c r="D735" s="75"/>
      <c r="E735" s="75"/>
      <c r="F735" s="66"/>
      <c r="G735" s="94"/>
      <c r="H735" s="95"/>
      <c r="I735" s="94"/>
      <c r="J735" s="9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</row>
    <row r="736" ht="21.0" customHeight="1">
      <c r="A736" s="92"/>
      <c r="B736" s="93"/>
      <c r="C736" s="93"/>
      <c r="D736" s="75"/>
      <c r="E736" s="75"/>
      <c r="F736" s="66"/>
      <c r="G736" s="94"/>
      <c r="H736" s="95"/>
      <c r="I736" s="94"/>
      <c r="J736" s="9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</row>
    <row r="737" ht="21.0" customHeight="1">
      <c r="A737" s="92"/>
      <c r="B737" s="93"/>
      <c r="C737" s="93"/>
      <c r="D737" s="75"/>
      <c r="E737" s="75"/>
      <c r="F737" s="66"/>
      <c r="G737" s="94"/>
      <c r="H737" s="95"/>
      <c r="I737" s="94"/>
      <c r="J737" s="9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</row>
    <row r="738" ht="21.0" customHeight="1">
      <c r="A738" s="92"/>
      <c r="B738" s="93"/>
      <c r="C738" s="93"/>
      <c r="D738" s="75"/>
      <c r="E738" s="75"/>
      <c r="F738" s="66"/>
      <c r="G738" s="94"/>
      <c r="H738" s="95"/>
      <c r="I738" s="94"/>
      <c r="J738" s="9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</row>
    <row r="739" ht="21.0" customHeight="1">
      <c r="A739" s="92"/>
      <c r="B739" s="93"/>
      <c r="C739" s="93"/>
      <c r="D739" s="75"/>
      <c r="E739" s="75"/>
      <c r="F739" s="66"/>
      <c r="G739" s="94"/>
      <c r="H739" s="95"/>
      <c r="I739" s="94"/>
      <c r="J739" s="9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</row>
    <row r="740" ht="21.0" customHeight="1">
      <c r="A740" s="92"/>
      <c r="B740" s="93"/>
      <c r="C740" s="93"/>
      <c r="D740" s="75"/>
      <c r="E740" s="75"/>
      <c r="F740" s="66"/>
      <c r="G740" s="94"/>
      <c r="H740" s="95"/>
      <c r="I740" s="94"/>
      <c r="J740" s="9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</row>
    <row r="741" ht="21.0" customHeight="1">
      <c r="A741" s="92"/>
      <c r="B741" s="93"/>
      <c r="C741" s="93"/>
      <c r="D741" s="75"/>
      <c r="E741" s="75"/>
      <c r="F741" s="66"/>
      <c r="G741" s="94"/>
      <c r="H741" s="95"/>
      <c r="I741" s="94"/>
      <c r="J741" s="9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</row>
    <row r="742" ht="21.0" customHeight="1">
      <c r="A742" s="92"/>
      <c r="B742" s="93"/>
      <c r="C742" s="93"/>
      <c r="D742" s="75"/>
      <c r="E742" s="75"/>
      <c r="F742" s="66"/>
      <c r="G742" s="94"/>
      <c r="H742" s="95"/>
      <c r="I742" s="94"/>
      <c r="J742" s="9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</row>
    <row r="743" ht="21.0" customHeight="1">
      <c r="A743" s="92"/>
      <c r="B743" s="93"/>
      <c r="C743" s="93"/>
      <c r="D743" s="75"/>
      <c r="E743" s="75"/>
      <c r="F743" s="66"/>
      <c r="G743" s="94"/>
      <c r="H743" s="95"/>
      <c r="I743" s="94"/>
      <c r="J743" s="9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</row>
    <row r="744" ht="21.0" customHeight="1">
      <c r="A744" s="92"/>
      <c r="B744" s="93"/>
      <c r="C744" s="93"/>
      <c r="D744" s="75"/>
      <c r="E744" s="75"/>
      <c r="F744" s="66"/>
      <c r="G744" s="94"/>
      <c r="H744" s="95"/>
      <c r="I744" s="94"/>
      <c r="J744" s="9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</row>
    <row r="745" ht="21.0" customHeight="1">
      <c r="A745" s="92"/>
      <c r="B745" s="93"/>
      <c r="C745" s="93"/>
      <c r="D745" s="75"/>
      <c r="E745" s="75"/>
      <c r="F745" s="66"/>
      <c r="G745" s="94"/>
      <c r="H745" s="95"/>
      <c r="I745" s="94"/>
      <c r="J745" s="9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</row>
    <row r="746" ht="21.0" customHeight="1">
      <c r="A746" s="92"/>
      <c r="B746" s="93"/>
      <c r="C746" s="93"/>
      <c r="D746" s="75"/>
      <c r="E746" s="75"/>
      <c r="F746" s="66"/>
      <c r="G746" s="94"/>
      <c r="H746" s="95"/>
      <c r="I746" s="94"/>
      <c r="J746" s="9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</row>
    <row r="747" ht="21.0" customHeight="1">
      <c r="A747" s="92"/>
      <c r="B747" s="93"/>
      <c r="C747" s="93"/>
      <c r="D747" s="75"/>
      <c r="E747" s="75"/>
      <c r="F747" s="66"/>
      <c r="G747" s="94"/>
      <c r="H747" s="95"/>
      <c r="I747" s="94"/>
      <c r="J747" s="9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</row>
    <row r="748" ht="21.0" customHeight="1">
      <c r="A748" s="92"/>
      <c r="B748" s="93"/>
      <c r="C748" s="93"/>
      <c r="D748" s="75"/>
      <c r="E748" s="75"/>
      <c r="F748" s="66"/>
      <c r="G748" s="94"/>
      <c r="H748" s="95"/>
      <c r="I748" s="94"/>
      <c r="J748" s="9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</row>
    <row r="749" ht="21.0" customHeight="1">
      <c r="A749" s="92"/>
      <c r="B749" s="93"/>
      <c r="C749" s="93"/>
      <c r="D749" s="75"/>
      <c r="E749" s="75"/>
      <c r="F749" s="66"/>
      <c r="G749" s="94"/>
      <c r="H749" s="95"/>
      <c r="I749" s="94"/>
      <c r="J749" s="9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</row>
    <row r="750" ht="21.0" customHeight="1">
      <c r="A750" s="92"/>
      <c r="B750" s="93"/>
      <c r="C750" s="93"/>
      <c r="D750" s="75"/>
      <c r="E750" s="75"/>
      <c r="F750" s="66"/>
      <c r="G750" s="94"/>
      <c r="H750" s="95"/>
      <c r="I750" s="94"/>
      <c r="J750" s="9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</row>
    <row r="751" ht="21.0" customHeight="1">
      <c r="A751" s="92"/>
      <c r="B751" s="93"/>
      <c r="C751" s="93"/>
      <c r="D751" s="75"/>
      <c r="E751" s="75"/>
      <c r="F751" s="66"/>
      <c r="G751" s="94"/>
      <c r="H751" s="95"/>
      <c r="I751" s="94"/>
      <c r="J751" s="9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</row>
    <row r="752" ht="21.0" customHeight="1">
      <c r="A752" s="92"/>
      <c r="B752" s="93"/>
      <c r="C752" s="93"/>
      <c r="D752" s="75"/>
      <c r="E752" s="75"/>
      <c r="F752" s="66"/>
      <c r="G752" s="94"/>
      <c r="H752" s="95"/>
      <c r="I752" s="94"/>
      <c r="J752" s="9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</row>
    <row r="753" ht="21.0" customHeight="1">
      <c r="A753" s="92"/>
      <c r="B753" s="93"/>
      <c r="C753" s="93"/>
      <c r="D753" s="75"/>
      <c r="E753" s="75"/>
      <c r="F753" s="66"/>
      <c r="G753" s="94"/>
      <c r="H753" s="95"/>
      <c r="I753" s="94"/>
      <c r="J753" s="9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</row>
    <row r="754" ht="21.0" customHeight="1">
      <c r="A754" s="92"/>
      <c r="B754" s="93"/>
      <c r="C754" s="93"/>
      <c r="D754" s="75"/>
      <c r="E754" s="75"/>
      <c r="F754" s="66"/>
      <c r="G754" s="94"/>
      <c r="H754" s="95"/>
      <c r="I754" s="94"/>
      <c r="J754" s="9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</row>
    <row r="755" ht="21.0" customHeight="1">
      <c r="A755" s="92"/>
      <c r="B755" s="93"/>
      <c r="C755" s="93"/>
      <c r="D755" s="75"/>
      <c r="E755" s="75"/>
      <c r="F755" s="66"/>
      <c r="G755" s="94"/>
      <c r="H755" s="95"/>
      <c r="I755" s="94"/>
      <c r="J755" s="9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</row>
    <row r="756" ht="21.0" customHeight="1">
      <c r="A756" s="92"/>
      <c r="B756" s="93"/>
      <c r="C756" s="93"/>
      <c r="D756" s="75"/>
      <c r="E756" s="75"/>
      <c r="F756" s="66"/>
      <c r="G756" s="94"/>
      <c r="H756" s="95"/>
      <c r="I756" s="94"/>
      <c r="J756" s="9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</row>
    <row r="757" ht="21.0" customHeight="1">
      <c r="A757" s="92"/>
      <c r="B757" s="93"/>
      <c r="C757" s="93"/>
      <c r="D757" s="75"/>
      <c r="E757" s="75"/>
      <c r="F757" s="66"/>
      <c r="G757" s="94"/>
      <c r="H757" s="95"/>
      <c r="I757" s="94"/>
      <c r="J757" s="9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</row>
    <row r="758" ht="21.0" customHeight="1">
      <c r="A758" s="92"/>
      <c r="B758" s="93"/>
      <c r="C758" s="93"/>
      <c r="D758" s="75"/>
      <c r="E758" s="75"/>
      <c r="F758" s="66"/>
      <c r="G758" s="94"/>
      <c r="H758" s="95"/>
      <c r="I758" s="94"/>
      <c r="J758" s="9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</row>
    <row r="759" ht="21.0" customHeight="1">
      <c r="A759" s="92"/>
      <c r="B759" s="93"/>
      <c r="C759" s="93"/>
      <c r="D759" s="75"/>
      <c r="E759" s="75"/>
      <c r="F759" s="66"/>
      <c r="G759" s="94"/>
      <c r="H759" s="95"/>
      <c r="I759" s="94"/>
      <c r="J759" s="9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</row>
    <row r="760" ht="21.0" customHeight="1">
      <c r="A760" s="92"/>
      <c r="B760" s="93"/>
      <c r="C760" s="93"/>
      <c r="D760" s="75"/>
      <c r="E760" s="75"/>
      <c r="F760" s="66"/>
      <c r="G760" s="94"/>
      <c r="H760" s="95"/>
      <c r="I760" s="94"/>
      <c r="J760" s="9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</row>
    <row r="761" ht="21.0" customHeight="1">
      <c r="A761" s="92"/>
      <c r="B761" s="93"/>
      <c r="C761" s="93"/>
      <c r="D761" s="75"/>
      <c r="E761" s="75"/>
      <c r="F761" s="66"/>
      <c r="G761" s="94"/>
      <c r="H761" s="95"/>
      <c r="I761" s="94"/>
      <c r="J761" s="9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</row>
    <row r="762" ht="21.0" customHeight="1">
      <c r="A762" s="92"/>
      <c r="B762" s="93"/>
      <c r="C762" s="93"/>
      <c r="D762" s="75"/>
      <c r="E762" s="75"/>
      <c r="F762" s="66"/>
      <c r="G762" s="94"/>
      <c r="H762" s="95"/>
      <c r="I762" s="94"/>
      <c r="J762" s="9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</row>
    <row r="763" ht="21.0" customHeight="1">
      <c r="A763" s="92"/>
      <c r="B763" s="93"/>
      <c r="C763" s="93"/>
      <c r="D763" s="75"/>
      <c r="E763" s="75"/>
      <c r="F763" s="66"/>
      <c r="G763" s="94"/>
      <c r="H763" s="95"/>
      <c r="I763" s="94"/>
      <c r="J763" s="9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</row>
    <row r="764" ht="21.0" customHeight="1">
      <c r="A764" s="92"/>
      <c r="B764" s="93"/>
      <c r="C764" s="93"/>
      <c r="D764" s="75"/>
      <c r="E764" s="75"/>
      <c r="F764" s="66"/>
      <c r="G764" s="94"/>
      <c r="H764" s="95"/>
      <c r="I764" s="94"/>
      <c r="J764" s="9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</row>
    <row r="765" ht="21.0" customHeight="1">
      <c r="A765" s="92"/>
      <c r="B765" s="93"/>
      <c r="C765" s="93"/>
      <c r="D765" s="75"/>
      <c r="E765" s="75"/>
      <c r="F765" s="66"/>
      <c r="G765" s="94"/>
      <c r="H765" s="95"/>
      <c r="I765" s="94"/>
      <c r="J765" s="9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</row>
    <row r="766" ht="21.0" customHeight="1">
      <c r="A766" s="92"/>
      <c r="B766" s="93"/>
      <c r="C766" s="93"/>
      <c r="D766" s="75"/>
      <c r="E766" s="75"/>
      <c r="F766" s="66"/>
      <c r="G766" s="94"/>
      <c r="H766" s="95"/>
      <c r="I766" s="94"/>
      <c r="J766" s="9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</row>
    <row r="767" ht="21.0" customHeight="1">
      <c r="A767" s="92"/>
      <c r="B767" s="93"/>
      <c r="C767" s="93"/>
      <c r="D767" s="75"/>
      <c r="E767" s="75"/>
      <c r="F767" s="66"/>
      <c r="G767" s="94"/>
      <c r="H767" s="95"/>
      <c r="I767" s="94"/>
      <c r="J767" s="9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</row>
    <row r="768" ht="21.0" customHeight="1">
      <c r="A768" s="92"/>
      <c r="B768" s="93"/>
      <c r="C768" s="93"/>
      <c r="D768" s="75"/>
      <c r="E768" s="75"/>
      <c r="F768" s="66"/>
      <c r="G768" s="94"/>
      <c r="H768" s="95"/>
      <c r="I768" s="94"/>
      <c r="J768" s="9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</row>
    <row r="769" ht="21.0" customHeight="1">
      <c r="A769" s="92"/>
      <c r="B769" s="93"/>
      <c r="C769" s="93"/>
      <c r="D769" s="75"/>
      <c r="E769" s="75"/>
      <c r="F769" s="66"/>
      <c r="G769" s="94"/>
      <c r="H769" s="95"/>
      <c r="I769" s="94"/>
      <c r="J769" s="9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</row>
    <row r="770" ht="21.0" customHeight="1">
      <c r="A770" s="92"/>
      <c r="B770" s="93"/>
      <c r="C770" s="93"/>
      <c r="D770" s="75"/>
      <c r="E770" s="75"/>
      <c r="F770" s="66"/>
      <c r="G770" s="94"/>
      <c r="H770" s="95"/>
      <c r="I770" s="94"/>
      <c r="J770" s="9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</row>
    <row r="771" ht="21.0" customHeight="1">
      <c r="A771" s="92"/>
      <c r="B771" s="93"/>
      <c r="C771" s="93"/>
      <c r="D771" s="75"/>
      <c r="E771" s="75"/>
      <c r="F771" s="66"/>
      <c r="G771" s="94"/>
      <c r="H771" s="95"/>
      <c r="I771" s="94"/>
      <c r="J771" s="9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</row>
    <row r="772" ht="21.0" customHeight="1">
      <c r="A772" s="92"/>
      <c r="B772" s="93"/>
      <c r="C772" s="93"/>
      <c r="D772" s="75"/>
      <c r="E772" s="75"/>
      <c r="F772" s="66"/>
      <c r="G772" s="94"/>
      <c r="H772" s="95"/>
      <c r="I772" s="94"/>
      <c r="J772" s="9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</row>
    <row r="773" ht="21.0" customHeight="1">
      <c r="A773" s="92"/>
      <c r="B773" s="93"/>
      <c r="C773" s="93"/>
      <c r="D773" s="75"/>
      <c r="E773" s="75"/>
      <c r="F773" s="66"/>
      <c r="G773" s="94"/>
      <c r="H773" s="95"/>
      <c r="I773" s="94"/>
      <c r="J773" s="9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</row>
    <row r="774" ht="21.0" customHeight="1">
      <c r="A774" s="92"/>
      <c r="B774" s="93"/>
      <c r="C774" s="93"/>
      <c r="D774" s="75"/>
      <c r="E774" s="75"/>
      <c r="F774" s="66"/>
      <c r="G774" s="94"/>
      <c r="H774" s="95"/>
      <c r="I774" s="94"/>
      <c r="J774" s="9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</row>
    <row r="775" ht="21.0" customHeight="1">
      <c r="A775" s="92"/>
      <c r="B775" s="93"/>
      <c r="C775" s="93"/>
      <c r="D775" s="75"/>
      <c r="E775" s="75"/>
      <c r="F775" s="66"/>
      <c r="G775" s="94"/>
      <c r="H775" s="95"/>
      <c r="I775" s="94"/>
      <c r="J775" s="9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</row>
    <row r="776" ht="21.0" customHeight="1">
      <c r="A776" s="92"/>
      <c r="B776" s="93"/>
      <c r="C776" s="93"/>
      <c r="D776" s="75"/>
      <c r="E776" s="75"/>
      <c r="F776" s="66"/>
      <c r="G776" s="94"/>
      <c r="H776" s="95"/>
      <c r="I776" s="94"/>
      <c r="J776" s="9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</row>
    <row r="777" ht="21.0" customHeight="1">
      <c r="A777" s="92"/>
      <c r="B777" s="93"/>
      <c r="C777" s="93"/>
      <c r="D777" s="75"/>
      <c r="E777" s="75"/>
      <c r="F777" s="66"/>
      <c r="G777" s="94"/>
      <c r="H777" s="95"/>
      <c r="I777" s="94"/>
      <c r="J777" s="9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</row>
    <row r="778" ht="21.0" customHeight="1">
      <c r="A778" s="92"/>
      <c r="B778" s="93"/>
      <c r="C778" s="93"/>
      <c r="D778" s="75"/>
      <c r="E778" s="75"/>
      <c r="F778" s="66"/>
      <c r="G778" s="94"/>
      <c r="H778" s="95"/>
      <c r="I778" s="94"/>
      <c r="J778" s="9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</row>
    <row r="779" ht="21.0" customHeight="1">
      <c r="A779" s="92"/>
      <c r="B779" s="93"/>
      <c r="C779" s="93"/>
      <c r="D779" s="75"/>
      <c r="E779" s="75"/>
      <c r="F779" s="66"/>
      <c r="G779" s="94"/>
      <c r="H779" s="95"/>
      <c r="I779" s="94"/>
      <c r="J779" s="9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</row>
    <row r="780" ht="21.0" customHeight="1">
      <c r="A780" s="92"/>
      <c r="B780" s="93"/>
      <c r="C780" s="93"/>
      <c r="D780" s="75"/>
      <c r="E780" s="75"/>
      <c r="F780" s="66"/>
      <c r="G780" s="94"/>
      <c r="H780" s="95"/>
      <c r="I780" s="94"/>
      <c r="J780" s="9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</row>
    <row r="781" ht="21.0" customHeight="1">
      <c r="A781" s="92"/>
      <c r="B781" s="93"/>
      <c r="C781" s="93"/>
      <c r="D781" s="75"/>
      <c r="E781" s="75"/>
      <c r="F781" s="66"/>
      <c r="G781" s="94"/>
      <c r="H781" s="95"/>
      <c r="I781" s="94"/>
      <c r="J781" s="9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</row>
    <row r="782" ht="21.0" customHeight="1">
      <c r="A782" s="92"/>
      <c r="B782" s="93"/>
      <c r="C782" s="93"/>
      <c r="D782" s="75"/>
      <c r="E782" s="75"/>
      <c r="F782" s="66"/>
      <c r="G782" s="94"/>
      <c r="H782" s="95"/>
      <c r="I782" s="94"/>
      <c r="J782" s="9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</row>
    <row r="783" ht="21.0" customHeight="1">
      <c r="A783" s="92"/>
      <c r="B783" s="93"/>
      <c r="C783" s="93"/>
      <c r="D783" s="75"/>
      <c r="E783" s="75"/>
      <c r="F783" s="66"/>
      <c r="G783" s="94"/>
      <c r="H783" s="95"/>
      <c r="I783" s="94"/>
      <c r="J783" s="9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</row>
    <row r="784" ht="21.0" customHeight="1">
      <c r="A784" s="92"/>
      <c r="B784" s="93"/>
      <c r="C784" s="93"/>
      <c r="D784" s="75"/>
      <c r="E784" s="75"/>
      <c r="F784" s="66"/>
      <c r="G784" s="94"/>
      <c r="H784" s="95"/>
      <c r="I784" s="94"/>
      <c r="J784" s="9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</row>
    <row r="785" ht="21.0" customHeight="1">
      <c r="A785" s="92"/>
      <c r="B785" s="93"/>
      <c r="C785" s="93"/>
      <c r="D785" s="75"/>
      <c r="E785" s="75"/>
      <c r="F785" s="66"/>
      <c r="G785" s="94"/>
      <c r="H785" s="95"/>
      <c r="I785" s="94"/>
      <c r="J785" s="9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</row>
    <row r="786" ht="21.0" customHeight="1">
      <c r="A786" s="92"/>
      <c r="B786" s="93"/>
      <c r="C786" s="93"/>
      <c r="D786" s="75"/>
      <c r="E786" s="75"/>
      <c r="F786" s="66"/>
      <c r="G786" s="94"/>
      <c r="H786" s="95"/>
      <c r="I786" s="94"/>
      <c r="J786" s="9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</row>
    <row r="787" ht="21.0" customHeight="1">
      <c r="A787" s="92"/>
      <c r="B787" s="93"/>
      <c r="C787" s="93"/>
      <c r="D787" s="75"/>
      <c r="E787" s="75"/>
      <c r="F787" s="66"/>
      <c r="G787" s="94"/>
      <c r="H787" s="95"/>
      <c r="I787" s="94"/>
      <c r="J787" s="9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</row>
    <row r="788" ht="21.0" customHeight="1">
      <c r="A788" s="92"/>
      <c r="B788" s="93"/>
      <c r="C788" s="93"/>
      <c r="D788" s="75"/>
      <c r="E788" s="75"/>
      <c r="F788" s="66"/>
      <c r="G788" s="94"/>
      <c r="H788" s="95"/>
      <c r="I788" s="94"/>
      <c r="J788" s="9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</row>
    <row r="789" ht="21.0" customHeight="1">
      <c r="A789" s="92"/>
      <c r="B789" s="93"/>
      <c r="C789" s="93"/>
      <c r="D789" s="75"/>
      <c r="E789" s="75"/>
      <c r="F789" s="66"/>
      <c r="G789" s="94"/>
      <c r="H789" s="95"/>
      <c r="I789" s="94"/>
      <c r="J789" s="9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</row>
    <row r="790" ht="21.0" customHeight="1">
      <c r="A790" s="92"/>
      <c r="B790" s="93"/>
      <c r="C790" s="93"/>
      <c r="D790" s="75"/>
      <c r="E790" s="75"/>
      <c r="F790" s="66"/>
      <c r="G790" s="94"/>
      <c r="H790" s="95"/>
      <c r="I790" s="94"/>
      <c r="J790" s="9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</row>
    <row r="791" ht="21.0" customHeight="1">
      <c r="A791" s="92"/>
      <c r="B791" s="93"/>
      <c r="C791" s="93"/>
      <c r="D791" s="75"/>
      <c r="E791" s="75"/>
      <c r="F791" s="66"/>
      <c r="G791" s="94"/>
      <c r="H791" s="95"/>
      <c r="I791" s="94"/>
      <c r="J791" s="9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</row>
    <row r="792" ht="21.0" customHeight="1">
      <c r="A792" s="92"/>
      <c r="B792" s="93"/>
      <c r="C792" s="93"/>
      <c r="D792" s="75"/>
      <c r="E792" s="75"/>
      <c r="F792" s="66"/>
      <c r="G792" s="94"/>
      <c r="H792" s="95"/>
      <c r="I792" s="94"/>
      <c r="J792" s="9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</row>
    <row r="793" ht="21.0" customHeight="1">
      <c r="A793" s="92"/>
      <c r="B793" s="93"/>
      <c r="C793" s="93"/>
      <c r="D793" s="75"/>
      <c r="E793" s="75"/>
      <c r="F793" s="66"/>
      <c r="G793" s="94"/>
      <c r="H793" s="95"/>
      <c r="I793" s="94"/>
      <c r="J793" s="9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</row>
    <row r="794" ht="21.0" customHeight="1">
      <c r="A794" s="92"/>
      <c r="B794" s="93"/>
      <c r="C794" s="93"/>
      <c r="D794" s="75"/>
      <c r="E794" s="75"/>
      <c r="F794" s="66"/>
      <c r="G794" s="94"/>
      <c r="H794" s="95"/>
      <c r="I794" s="94"/>
      <c r="J794" s="9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</row>
    <row r="795" ht="21.0" customHeight="1">
      <c r="A795" s="92"/>
      <c r="B795" s="93"/>
      <c r="C795" s="93"/>
      <c r="D795" s="75"/>
      <c r="E795" s="75"/>
      <c r="F795" s="66"/>
      <c r="G795" s="94"/>
      <c r="H795" s="95"/>
      <c r="I795" s="94"/>
      <c r="J795" s="9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</row>
    <row r="796" ht="21.0" customHeight="1">
      <c r="A796" s="92"/>
      <c r="B796" s="93"/>
      <c r="C796" s="93"/>
      <c r="D796" s="75"/>
      <c r="E796" s="75"/>
      <c r="F796" s="66"/>
      <c r="G796" s="94"/>
      <c r="H796" s="95"/>
      <c r="I796" s="94"/>
      <c r="J796" s="9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</row>
    <row r="797" ht="21.0" customHeight="1">
      <c r="A797" s="92"/>
      <c r="B797" s="93"/>
      <c r="C797" s="93"/>
      <c r="D797" s="75"/>
      <c r="E797" s="75"/>
      <c r="F797" s="66"/>
      <c r="G797" s="94"/>
      <c r="H797" s="95"/>
      <c r="I797" s="94"/>
      <c r="J797" s="9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</row>
    <row r="798" ht="21.0" customHeight="1">
      <c r="A798" s="92"/>
      <c r="B798" s="93"/>
      <c r="C798" s="93"/>
      <c r="D798" s="75"/>
      <c r="E798" s="75"/>
      <c r="F798" s="66"/>
      <c r="G798" s="94"/>
      <c r="H798" s="95"/>
      <c r="I798" s="94"/>
      <c r="J798" s="9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</row>
    <row r="799" ht="21.0" customHeight="1">
      <c r="A799" s="92"/>
      <c r="B799" s="93"/>
      <c r="C799" s="93"/>
      <c r="D799" s="75"/>
      <c r="E799" s="75"/>
      <c r="F799" s="66"/>
      <c r="G799" s="94"/>
      <c r="H799" s="95"/>
      <c r="I799" s="94"/>
      <c r="J799" s="9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</row>
    <row r="800" ht="21.0" customHeight="1">
      <c r="A800" s="92"/>
      <c r="B800" s="93"/>
      <c r="C800" s="93"/>
      <c r="D800" s="75"/>
      <c r="E800" s="75"/>
      <c r="F800" s="66"/>
      <c r="G800" s="94"/>
      <c r="H800" s="95"/>
      <c r="I800" s="94"/>
      <c r="J800" s="9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</row>
    <row r="801" ht="21.0" customHeight="1">
      <c r="A801" s="92"/>
      <c r="B801" s="93"/>
      <c r="C801" s="93"/>
      <c r="D801" s="75"/>
      <c r="E801" s="75"/>
      <c r="F801" s="66"/>
      <c r="G801" s="94"/>
      <c r="H801" s="95"/>
      <c r="I801" s="94"/>
      <c r="J801" s="9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</row>
    <row r="802" ht="21.0" customHeight="1">
      <c r="A802" s="92"/>
      <c r="B802" s="93"/>
      <c r="C802" s="93"/>
      <c r="D802" s="75"/>
      <c r="E802" s="75"/>
      <c r="F802" s="66"/>
      <c r="G802" s="94"/>
      <c r="H802" s="95"/>
      <c r="I802" s="94"/>
      <c r="J802" s="9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</row>
    <row r="803" ht="21.0" customHeight="1">
      <c r="A803" s="92"/>
      <c r="B803" s="93"/>
      <c r="C803" s="93"/>
      <c r="D803" s="75"/>
      <c r="E803" s="75"/>
      <c r="F803" s="66"/>
      <c r="G803" s="94"/>
      <c r="H803" s="95"/>
      <c r="I803" s="94"/>
      <c r="J803" s="9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</row>
    <row r="804" ht="21.0" customHeight="1">
      <c r="A804" s="92"/>
      <c r="B804" s="93"/>
      <c r="C804" s="93"/>
      <c r="D804" s="75"/>
      <c r="E804" s="75"/>
      <c r="F804" s="66"/>
      <c r="G804" s="94"/>
      <c r="H804" s="95"/>
      <c r="I804" s="94"/>
      <c r="J804" s="9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</row>
    <row r="805" ht="21.0" customHeight="1">
      <c r="A805" s="92"/>
      <c r="B805" s="93"/>
      <c r="C805" s="93"/>
      <c r="D805" s="75"/>
      <c r="E805" s="75"/>
      <c r="F805" s="66"/>
      <c r="G805" s="94"/>
      <c r="H805" s="95"/>
      <c r="I805" s="94"/>
      <c r="J805" s="9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</row>
    <row r="806" ht="21.0" customHeight="1">
      <c r="A806" s="92"/>
      <c r="B806" s="93"/>
      <c r="C806" s="93"/>
      <c r="D806" s="75"/>
      <c r="E806" s="75"/>
      <c r="F806" s="66"/>
      <c r="G806" s="94"/>
      <c r="H806" s="95"/>
      <c r="I806" s="94"/>
      <c r="J806" s="9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</row>
    <row r="807" ht="21.0" customHeight="1">
      <c r="A807" s="92"/>
      <c r="B807" s="93"/>
      <c r="C807" s="93"/>
      <c r="D807" s="75"/>
      <c r="E807" s="75"/>
      <c r="F807" s="66"/>
      <c r="G807" s="94"/>
      <c r="H807" s="95"/>
      <c r="I807" s="94"/>
      <c r="J807" s="9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</row>
    <row r="808" ht="21.0" customHeight="1">
      <c r="A808" s="92"/>
      <c r="B808" s="93"/>
      <c r="C808" s="93"/>
      <c r="D808" s="75"/>
      <c r="E808" s="75"/>
      <c r="F808" s="66"/>
      <c r="G808" s="94"/>
      <c r="H808" s="95"/>
      <c r="I808" s="94"/>
      <c r="J808" s="9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</row>
    <row r="809" ht="21.0" customHeight="1">
      <c r="A809" s="92"/>
      <c r="B809" s="93"/>
      <c r="C809" s="93"/>
      <c r="D809" s="75"/>
      <c r="E809" s="75"/>
      <c r="F809" s="66"/>
      <c r="G809" s="94"/>
      <c r="H809" s="95"/>
      <c r="I809" s="94"/>
      <c r="J809" s="9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</row>
    <row r="810" ht="21.0" customHeight="1">
      <c r="A810" s="92"/>
      <c r="B810" s="93"/>
      <c r="C810" s="93"/>
      <c r="D810" s="75"/>
      <c r="E810" s="75"/>
      <c r="F810" s="66"/>
      <c r="G810" s="94"/>
      <c r="H810" s="95"/>
      <c r="I810" s="94"/>
      <c r="J810" s="9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</row>
    <row r="811" ht="21.0" customHeight="1">
      <c r="A811" s="92"/>
      <c r="B811" s="93"/>
      <c r="C811" s="93"/>
      <c r="D811" s="75"/>
      <c r="E811" s="75"/>
      <c r="F811" s="66"/>
      <c r="G811" s="94"/>
      <c r="H811" s="95"/>
      <c r="I811" s="94"/>
      <c r="J811" s="9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</row>
    <row r="812" ht="21.0" customHeight="1">
      <c r="A812" s="92"/>
      <c r="B812" s="93"/>
      <c r="C812" s="93"/>
      <c r="D812" s="75"/>
      <c r="E812" s="75"/>
      <c r="F812" s="66"/>
      <c r="G812" s="94"/>
      <c r="H812" s="95"/>
      <c r="I812" s="94"/>
      <c r="J812" s="9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</row>
    <row r="813" ht="21.0" customHeight="1">
      <c r="A813" s="92"/>
      <c r="B813" s="93"/>
      <c r="C813" s="93"/>
      <c r="D813" s="75"/>
      <c r="E813" s="75"/>
      <c r="F813" s="66"/>
      <c r="G813" s="94"/>
      <c r="H813" s="95"/>
      <c r="I813" s="94"/>
      <c r="J813" s="9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</row>
    <row r="814" ht="21.0" customHeight="1">
      <c r="A814" s="92"/>
      <c r="B814" s="93"/>
      <c r="C814" s="93"/>
      <c r="D814" s="75"/>
      <c r="E814" s="75"/>
      <c r="F814" s="66"/>
      <c r="G814" s="94"/>
      <c r="H814" s="95"/>
      <c r="I814" s="94"/>
      <c r="J814" s="9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</row>
    <row r="815" ht="21.0" customHeight="1">
      <c r="A815" s="92"/>
      <c r="B815" s="93"/>
      <c r="C815" s="93"/>
      <c r="D815" s="75"/>
      <c r="E815" s="75"/>
      <c r="F815" s="66"/>
      <c r="G815" s="94"/>
      <c r="H815" s="95"/>
      <c r="I815" s="94"/>
      <c r="J815" s="9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</row>
    <row r="816" ht="21.0" customHeight="1">
      <c r="A816" s="92"/>
      <c r="B816" s="93"/>
      <c r="C816" s="93"/>
      <c r="D816" s="75"/>
      <c r="E816" s="75"/>
      <c r="F816" s="66"/>
      <c r="G816" s="94"/>
      <c r="H816" s="95"/>
      <c r="I816" s="94"/>
      <c r="J816" s="9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</row>
    <row r="817" ht="21.0" customHeight="1">
      <c r="A817" s="92"/>
      <c r="B817" s="93"/>
      <c r="C817" s="93"/>
      <c r="D817" s="75"/>
      <c r="E817" s="75"/>
      <c r="F817" s="66"/>
      <c r="G817" s="94"/>
      <c r="H817" s="95"/>
      <c r="I817" s="94"/>
      <c r="J817" s="9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</row>
    <row r="818" ht="21.0" customHeight="1">
      <c r="A818" s="92"/>
      <c r="B818" s="93"/>
      <c r="C818" s="93"/>
      <c r="D818" s="75"/>
      <c r="E818" s="75"/>
      <c r="F818" s="66"/>
      <c r="G818" s="94"/>
      <c r="H818" s="95"/>
      <c r="I818" s="94"/>
      <c r="J818" s="9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</row>
    <row r="819" ht="21.0" customHeight="1">
      <c r="A819" s="92"/>
      <c r="B819" s="93"/>
      <c r="C819" s="93"/>
      <c r="D819" s="75"/>
      <c r="E819" s="75"/>
      <c r="F819" s="66"/>
      <c r="G819" s="94"/>
      <c r="H819" s="95"/>
      <c r="I819" s="94"/>
      <c r="J819" s="9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</row>
    <row r="820" ht="21.0" customHeight="1">
      <c r="A820" s="92"/>
      <c r="B820" s="93"/>
      <c r="C820" s="93"/>
      <c r="D820" s="75"/>
      <c r="E820" s="75"/>
      <c r="F820" s="66"/>
      <c r="G820" s="94"/>
      <c r="H820" s="95"/>
      <c r="I820" s="94"/>
      <c r="J820" s="9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</row>
    <row r="821" ht="21.0" customHeight="1">
      <c r="A821" s="92"/>
      <c r="B821" s="93"/>
      <c r="C821" s="93"/>
      <c r="D821" s="75"/>
      <c r="E821" s="75"/>
      <c r="F821" s="66"/>
      <c r="G821" s="94"/>
      <c r="H821" s="95"/>
      <c r="I821" s="94"/>
      <c r="J821" s="9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</row>
    <row r="822" ht="21.0" customHeight="1">
      <c r="A822" s="92"/>
      <c r="B822" s="93"/>
      <c r="C822" s="93"/>
      <c r="D822" s="75"/>
      <c r="E822" s="75"/>
      <c r="F822" s="66"/>
      <c r="G822" s="94"/>
      <c r="H822" s="95"/>
      <c r="I822" s="94"/>
      <c r="J822" s="9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</row>
    <row r="823" ht="21.0" customHeight="1">
      <c r="A823" s="92"/>
      <c r="B823" s="93"/>
      <c r="C823" s="93"/>
      <c r="D823" s="75"/>
      <c r="E823" s="75"/>
      <c r="F823" s="66"/>
      <c r="G823" s="94"/>
      <c r="H823" s="95"/>
      <c r="I823" s="94"/>
      <c r="J823" s="9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</row>
    <row r="824" ht="21.0" customHeight="1">
      <c r="A824" s="92"/>
      <c r="B824" s="93"/>
      <c r="C824" s="93"/>
      <c r="D824" s="75"/>
      <c r="E824" s="75"/>
      <c r="F824" s="66"/>
      <c r="G824" s="94"/>
      <c r="H824" s="95"/>
      <c r="I824" s="94"/>
      <c r="J824" s="9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</row>
    <row r="825" ht="21.0" customHeight="1">
      <c r="A825" s="92"/>
      <c r="B825" s="93"/>
      <c r="C825" s="93"/>
      <c r="D825" s="75"/>
      <c r="E825" s="75"/>
      <c r="F825" s="66"/>
      <c r="G825" s="94"/>
      <c r="H825" s="95"/>
      <c r="I825" s="94"/>
      <c r="J825" s="9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</row>
    <row r="826" ht="21.0" customHeight="1">
      <c r="A826" s="92"/>
      <c r="B826" s="93"/>
      <c r="C826" s="93"/>
      <c r="D826" s="75"/>
      <c r="E826" s="75"/>
      <c r="F826" s="66"/>
      <c r="G826" s="94"/>
      <c r="H826" s="95"/>
      <c r="I826" s="94"/>
      <c r="J826" s="9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</row>
    <row r="827" ht="21.0" customHeight="1">
      <c r="A827" s="92"/>
      <c r="B827" s="93"/>
      <c r="C827" s="93"/>
      <c r="D827" s="75"/>
      <c r="E827" s="75"/>
      <c r="F827" s="66"/>
      <c r="G827" s="94"/>
      <c r="H827" s="95"/>
      <c r="I827" s="94"/>
      <c r="J827" s="9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</row>
    <row r="828" ht="21.0" customHeight="1">
      <c r="A828" s="92"/>
      <c r="B828" s="93"/>
      <c r="C828" s="93"/>
      <c r="D828" s="75"/>
      <c r="E828" s="75"/>
      <c r="F828" s="66"/>
      <c r="G828" s="94"/>
      <c r="H828" s="95"/>
      <c r="I828" s="94"/>
      <c r="J828" s="9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</row>
    <row r="829" ht="21.0" customHeight="1">
      <c r="A829" s="92"/>
      <c r="B829" s="93"/>
      <c r="C829" s="93"/>
      <c r="D829" s="75"/>
      <c r="E829" s="75"/>
      <c r="F829" s="66"/>
      <c r="G829" s="94"/>
      <c r="H829" s="95"/>
      <c r="I829" s="94"/>
      <c r="J829" s="9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</row>
    <row r="830" ht="21.0" customHeight="1">
      <c r="A830" s="92"/>
      <c r="B830" s="93"/>
      <c r="C830" s="93"/>
      <c r="D830" s="75"/>
      <c r="E830" s="75"/>
      <c r="F830" s="66"/>
      <c r="G830" s="94"/>
      <c r="H830" s="95"/>
      <c r="I830" s="94"/>
      <c r="J830" s="9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</row>
    <row r="831" ht="21.0" customHeight="1">
      <c r="A831" s="92"/>
      <c r="B831" s="93"/>
      <c r="C831" s="93"/>
      <c r="D831" s="75"/>
      <c r="E831" s="75"/>
      <c r="F831" s="66"/>
      <c r="G831" s="94"/>
      <c r="H831" s="95"/>
      <c r="I831" s="94"/>
      <c r="J831" s="9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</row>
    <row r="832" ht="21.0" customHeight="1">
      <c r="A832" s="92"/>
      <c r="B832" s="93"/>
      <c r="C832" s="93"/>
      <c r="D832" s="75"/>
      <c r="E832" s="75"/>
      <c r="F832" s="66"/>
      <c r="G832" s="94"/>
      <c r="H832" s="95"/>
      <c r="I832" s="94"/>
      <c r="J832" s="9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</row>
    <row r="833" ht="21.0" customHeight="1">
      <c r="A833" s="92"/>
      <c r="B833" s="93"/>
      <c r="C833" s="93"/>
      <c r="D833" s="75"/>
      <c r="E833" s="75"/>
      <c r="F833" s="66"/>
      <c r="G833" s="94"/>
      <c r="H833" s="95"/>
      <c r="I833" s="94"/>
      <c r="J833" s="9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</row>
    <row r="834" ht="21.0" customHeight="1">
      <c r="A834" s="92"/>
      <c r="B834" s="93"/>
      <c r="C834" s="93"/>
      <c r="D834" s="75"/>
      <c r="E834" s="75"/>
      <c r="F834" s="66"/>
      <c r="G834" s="94"/>
      <c r="H834" s="95"/>
      <c r="I834" s="94"/>
      <c r="J834" s="9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</row>
    <row r="835" ht="21.0" customHeight="1">
      <c r="A835" s="92"/>
      <c r="B835" s="93"/>
      <c r="C835" s="93"/>
      <c r="D835" s="75"/>
      <c r="E835" s="75"/>
      <c r="F835" s="66"/>
      <c r="G835" s="94"/>
      <c r="H835" s="95"/>
      <c r="I835" s="94"/>
      <c r="J835" s="9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</row>
    <row r="836" ht="21.0" customHeight="1">
      <c r="A836" s="92"/>
      <c r="B836" s="93"/>
      <c r="C836" s="93"/>
      <c r="D836" s="75"/>
      <c r="E836" s="75"/>
      <c r="F836" s="66"/>
      <c r="G836" s="94"/>
      <c r="H836" s="95"/>
      <c r="I836" s="94"/>
      <c r="J836" s="9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</row>
    <row r="837" ht="21.0" customHeight="1">
      <c r="A837" s="92"/>
      <c r="B837" s="93"/>
      <c r="C837" s="93"/>
      <c r="D837" s="75"/>
      <c r="E837" s="75"/>
      <c r="F837" s="66"/>
      <c r="G837" s="94"/>
      <c r="H837" s="95"/>
      <c r="I837" s="94"/>
      <c r="J837" s="9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</row>
    <row r="838" ht="21.0" customHeight="1">
      <c r="A838" s="92"/>
      <c r="B838" s="93"/>
      <c r="C838" s="93"/>
      <c r="D838" s="75"/>
      <c r="E838" s="75"/>
      <c r="F838" s="66"/>
      <c r="G838" s="94"/>
      <c r="H838" s="95"/>
      <c r="I838" s="94"/>
      <c r="J838" s="9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</row>
    <row r="839" ht="21.0" customHeight="1">
      <c r="A839" s="92"/>
      <c r="B839" s="93"/>
      <c r="C839" s="93"/>
      <c r="D839" s="75"/>
      <c r="E839" s="75"/>
      <c r="F839" s="66"/>
      <c r="G839" s="94"/>
      <c r="H839" s="95"/>
      <c r="I839" s="94"/>
      <c r="J839" s="9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</row>
    <row r="840" ht="21.0" customHeight="1">
      <c r="A840" s="92"/>
      <c r="B840" s="93"/>
      <c r="C840" s="93"/>
      <c r="D840" s="75"/>
      <c r="E840" s="75"/>
      <c r="F840" s="66"/>
      <c r="G840" s="94"/>
      <c r="H840" s="95"/>
      <c r="I840" s="94"/>
      <c r="J840" s="9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</row>
    <row r="841" ht="21.0" customHeight="1">
      <c r="A841" s="92"/>
      <c r="B841" s="93"/>
      <c r="C841" s="93"/>
      <c r="D841" s="75"/>
      <c r="E841" s="75"/>
      <c r="F841" s="66"/>
      <c r="G841" s="94"/>
      <c r="H841" s="95"/>
      <c r="I841" s="94"/>
      <c r="J841" s="9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</row>
    <row r="842" ht="21.0" customHeight="1">
      <c r="A842" s="92"/>
      <c r="B842" s="93"/>
      <c r="C842" s="93"/>
      <c r="D842" s="75"/>
      <c r="E842" s="75"/>
      <c r="F842" s="66"/>
      <c r="G842" s="94"/>
      <c r="H842" s="95"/>
      <c r="I842" s="94"/>
      <c r="J842" s="9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</row>
    <row r="843" ht="21.0" customHeight="1">
      <c r="A843" s="92"/>
      <c r="B843" s="93"/>
      <c r="C843" s="93"/>
      <c r="D843" s="75"/>
      <c r="E843" s="75"/>
      <c r="F843" s="66"/>
      <c r="G843" s="94"/>
      <c r="H843" s="95"/>
      <c r="I843" s="94"/>
      <c r="J843" s="9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</row>
    <row r="844" ht="21.0" customHeight="1">
      <c r="A844" s="92"/>
      <c r="B844" s="93"/>
      <c r="C844" s="93"/>
      <c r="D844" s="75"/>
      <c r="E844" s="75"/>
      <c r="F844" s="66"/>
      <c r="G844" s="94"/>
      <c r="H844" s="95"/>
      <c r="I844" s="94"/>
      <c r="J844" s="9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</row>
    <row r="845" ht="21.0" customHeight="1">
      <c r="A845" s="92"/>
      <c r="B845" s="93"/>
      <c r="C845" s="93"/>
      <c r="D845" s="75"/>
      <c r="E845" s="75"/>
      <c r="F845" s="66"/>
      <c r="G845" s="94"/>
      <c r="H845" s="95"/>
      <c r="I845" s="94"/>
      <c r="J845" s="9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</row>
    <row r="846" ht="21.0" customHeight="1">
      <c r="A846" s="92"/>
      <c r="B846" s="93"/>
      <c r="C846" s="93"/>
      <c r="D846" s="75"/>
      <c r="E846" s="75"/>
      <c r="F846" s="66"/>
      <c r="G846" s="94"/>
      <c r="H846" s="95"/>
      <c r="I846" s="94"/>
      <c r="J846" s="9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</row>
    <row r="847" ht="21.0" customHeight="1">
      <c r="A847" s="92"/>
      <c r="B847" s="93"/>
      <c r="C847" s="93"/>
      <c r="D847" s="75"/>
      <c r="E847" s="75"/>
      <c r="F847" s="66"/>
      <c r="G847" s="94"/>
      <c r="H847" s="95"/>
      <c r="I847" s="94"/>
      <c r="J847" s="9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</row>
    <row r="848" ht="21.0" customHeight="1">
      <c r="A848" s="92"/>
      <c r="B848" s="93"/>
      <c r="C848" s="93"/>
      <c r="D848" s="75"/>
      <c r="E848" s="75"/>
      <c r="F848" s="66"/>
      <c r="G848" s="94"/>
      <c r="H848" s="95"/>
      <c r="I848" s="94"/>
      <c r="J848" s="9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</row>
    <row r="849" ht="21.0" customHeight="1">
      <c r="A849" s="92"/>
      <c r="B849" s="93"/>
      <c r="C849" s="93"/>
      <c r="D849" s="75"/>
      <c r="E849" s="75"/>
      <c r="F849" s="66"/>
      <c r="G849" s="94"/>
      <c r="H849" s="95"/>
      <c r="I849" s="94"/>
      <c r="J849" s="9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</row>
    <row r="850" ht="21.0" customHeight="1">
      <c r="A850" s="92"/>
      <c r="B850" s="93"/>
      <c r="C850" s="93"/>
      <c r="D850" s="75"/>
      <c r="E850" s="75"/>
      <c r="F850" s="66"/>
      <c r="G850" s="94"/>
      <c r="H850" s="95"/>
      <c r="I850" s="94"/>
      <c r="J850" s="9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</row>
    <row r="851" ht="21.0" customHeight="1">
      <c r="A851" s="92"/>
      <c r="B851" s="93"/>
      <c r="C851" s="93"/>
      <c r="D851" s="75"/>
      <c r="E851" s="75"/>
      <c r="F851" s="66"/>
      <c r="G851" s="94"/>
      <c r="H851" s="95"/>
      <c r="I851" s="94"/>
      <c r="J851" s="9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</row>
    <row r="852" ht="21.0" customHeight="1">
      <c r="A852" s="92"/>
      <c r="B852" s="93"/>
      <c r="C852" s="93"/>
      <c r="D852" s="75"/>
      <c r="E852" s="75"/>
      <c r="F852" s="66"/>
      <c r="G852" s="94"/>
      <c r="H852" s="95"/>
      <c r="I852" s="94"/>
      <c r="J852" s="9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</row>
    <row r="853" ht="21.0" customHeight="1">
      <c r="A853" s="92"/>
      <c r="B853" s="93"/>
      <c r="C853" s="93"/>
      <c r="D853" s="75"/>
      <c r="E853" s="75"/>
      <c r="F853" s="66"/>
      <c r="G853" s="94"/>
      <c r="H853" s="95"/>
      <c r="I853" s="94"/>
      <c r="J853" s="9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</row>
    <row r="854" ht="21.0" customHeight="1">
      <c r="A854" s="92"/>
      <c r="B854" s="93"/>
      <c r="C854" s="93"/>
      <c r="D854" s="75"/>
      <c r="E854" s="75"/>
      <c r="F854" s="66"/>
      <c r="G854" s="94"/>
      <c r="H854" s="95"/>
      <c r="I854" s="94"/>
      <c r="J854" s="9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</row>
    <row r="855" ht="21.0" customHeight="1">
      <c r="A855" s="92"/>
      <c r="B855" s="93"/>
      <c r="C855" s="93"/>
      <c r="D855" s="75"/>
      <c r="E855" s="75"/>
      <c r="F855" s="66"/>
      <c r="G855" s="94"/>
      <c r="H855" s="95"/>
      <c r="I855" s="94"/>
      <c r="J855" s="9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</row>
    <row r="856" ht="21.0" customHeight="1">
      <c r="A856" s="92"/>
      <c r="B856" s="93"/>
      <c r="C856" s="93"/>
      <c r="D856" s="75"/>
      <c r="E856" s="75"/>
      <c r="F856" s="66"/>
      <c r="G856" s="94"/>
      <c r="H856" s="95"/>
      <c r="I856" s="94"/>
      <c r="J856" s="9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</row>
    <row r="857" ht="21.0" customHeight="1">
      <c r="A857" s="92"/>
      <c r="B857" s="93"/>
      <c r="C857" s="93"/>
      <c r="D857" s="75"/>
      <c r="E857" s="75"/>
      <c r="F857" s="66"/>
      <c r="G857" s="94"/>
      <c r="H857" s="95"/>
      <c r="I857" s="94"/>
      <c r="J857" s="9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</row>
    <row r="858" ht="21.0" customHeight="1">
      <c r="A858" s="92"/>
      <c r="B858" s="93"/>
      <c r="C858" s="93"/>
      <c r="D858" s="75"/>
      <c r="E858" s="75"/>
      <c r="F858" s="66"/>
      <c r="G858" s="94"/>
      <c r="H858" s="95"/>
      <c r="I858" s="94"/>
      <c r="J858" s="9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</row>
    <row r="859" ht="21.0" customHeight="1">
      <c r="A859" s="92"/>
      <c r="B859" s="93"/>
      <c r="C859" s="93"/>
      <c r="D859" s="75"/>
      <c r="E859" s="75"/>
      <c r="F859" s="66"/>
      <c r="G859" s="94"/>
      <c r="H859" s="95"/>
      <c r="I859" s="94"/>
      <c r="J859" s="9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</row>
    <row r="860" ht="21.0" customHeight="1">
      <c r="A860" s="92"/>
      <c r="B860" s="93"/>
      <c r="C860" s="93"/>
      <c r="D860" s="75"/>
      <c r="E860" s="75"/>
      <c r="F860" s="66"/>
      <c r="G860" s="94"/>
      <c r="H860" s="95"/>
      <c r="I860" s="94"/>
      <c r="J860" s="9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</row>
    <row r="861" ht="21.0" customHeight="1">
      <c r="A861" s="92"/>
      <c r="B861" s="93"/>
      <c r="C861" s="93"/>
      <c r="D861" s="75"/>
      <c r="E861" s="75"/>
      <c r="F861" s="66"/>
      <c r="G861" s="94"/>
      <c r="H861" s="95"/>
      <c r="I861" s="94"/>
      <c r="J861" s="9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</row>
    <row r="862" ht="21.0" customHeight="1">
      <c r="A862" s="92"/>
      <c r="B862" s="93"/>
      <c r="C862" s="93"/>
      <c r="D862" s="75"/>
      <c r="E862" s="75"/>
      <c r="F862" s="66"/>
      <c r="G862" s="94"/>
      <c r="H862" s="95"/>
      <c r="I862" s="94"/>
      <c r="J862" s="9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</row>
    <row r="863" ht="21.0" customHeight="1">
      <c r="A863" s="92"/>
      <c r="B863" s="93"/>
      <c r="C863" s="93"/>
      <c r="D863" s="75"/>
      <c r="E863" s="75"/>
      <c r="F863" s="66"/>
      <c r="G863" s="94"/>
      <c r="H863" s="95"/>
      <c r="I863" s="94"/>
      <c r="J863" s="9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</row>
    <row r="864" ht="21.0" customHeight="1">
      <c r="A864" s="92"/>
      <c r="B864" s="93"/>
      <c r="C864" s="93"/>
      <c r="D864" s="75"/>
      <c r="E864" s="75"/>
      <c r="F864" s="66"/>
      <c r="G864" s="94"/>
      <c r="H864" s="95"/>
      <c r="I864" s="94"/>
      <c r="J864" s="9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</row>
    <row r="865" ht="21.0" customHeight="1">
      <c r="A865" s="92"/>
      <c r="B865" s="93"/>
      <c r="C865" s="93"/>
      <c r="D865" s="75"/>
      <c r="E865" s="75"/>
      <c r="F865" s="66"/>
      <c r="G865" s="94"/>
      <c r="H865" s="95"/>
      <c r="I865" s="94"/>
      <c r="J865" s="9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</row>
    <row r="866" ht="21.0" customHeight="1">
      <c r="A866" s="92"/>
      <c r="B866" s="93"/>
      <c r="C866" s="93"/>
      <c r="D866" s="75"/>
      <c r="E866" s="75"/>
      <c r="F866" s="66"/>
      <c r="G866" s="94"/>
      <c r="H866" s="95"/>
      <c r="I866" s="94"/>
      <c r="J866" s="9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</row>
    <row r="867" ht="21.0" customHeight="1">
      <c r="A867" s="92"/>
      <c r="B867" s="93"/>
      <c r="C867" s="93"/>
      <c r="D867" s="75"/>
      <c r="E867" s="75"/>
      <c r="F867" s="66"/>
      <c r="G867" s="94"/>
      <c r="H867" s="95"/>
      <c r="I867" s="94"/>
      <c r="J867" s="9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</row>
    <row r="868" ht="21.0" customHeight="1">
      <c r="A868" s="92"/>
      <c r="B868" s="93"/>
      <c r="C868" s="93"/>
      <c r="D868" s="75"/>
      <c r="E868" s="75"/>
      <c r="F868" s="66"/>
      <c r="G868" s="94"/>
      <c r="H868" s="95"/>
      <c r="I868" s="94"/>
      <c r="J868" s="9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</row>
    <row r="869" ht="21.0" customHeight="1">
      <c r="A869" s="92"/>
      <c r="B869" s="93"/>
      <c r="C869" s="93"/>
      <c r="D869" s="75"/>
      <c r="E869" s="75"/>
      <c r="F869" s="66"/>
      <c r="G869" s="94"/>
      <c r="H869" s="95"/>
      <c r="I869" s="94"/>
      <c r="J869" s="9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</row>
    <row r="870" ht="21.0" customHeight="1">
      <c r="A870" s="92"/>
      <c r="B870" s="93"/>
      <c r="C870" s="93"/>
      <c r="D870" s="75"/>
      <c r="E870" s="75"/>
      <c r="F870" s="66"/>
      <c r="G870" s="94"/>
      <c r="H870" s="95"/>
      <c r="I870" s="94"/>
      <c r="J870" s="9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</row>
    <row r="871" ht="21.0" customHeight="1">
      <c r="A871" s="92"/>
      <c r="B871" s="93"/>
      <c r="C871" s="93"/>
      <c r="D871" s="75"/>
      <c r="E871" s="75"/>
      <c r="F871" s="66"/>
      <c r="G871" s="94"/>
      <c r="H871" s="95"/>
      <c r="I871" s="94"/>
      <c r="J871" s="9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</row>
    <row r="872" ht="21.0" customHeight="1">
      <c r="A872" s="92"/>
      <c r="B872" s="93"/>
      <c r="C872" s="93"/>
      <c r="D872" s="75"/>
      <c r="E872" s="75"/>
      <c r="F872" s="66"/>
      <c r="G872" s="94"/>
      <c r="H872" s="95"/>
      <c r="I872" s="94"/>
      <c r="J872" s="9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</row>
    <row r="873" ht="21.0" customHeight="1">
      <c r="A873" s="92"/>
      <c r="B873" s="93"/>
      <c r="C873" s="93"/>
      <c r="D873" s="75"/>
      <c r="E873" s="75"/>
      <c r="F873" s="66"/>
      <c r="G873" s="94"/>
      <c r="H873" s="95"/>
      <c r="I873" s="94"/>
      <c r="J873" s="9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</row>
    <row r="874" ht="21.0" customHeight="1">
      <c r="A874" s="92"/>
      <c r="B874" s="93"/>
      <c r="C874" s="93"/>
      <c r="D874" s="75"/>
      <c r="E874" s="75"/>
      <c r="F874" s="66"/>
      <c r="G874" s="94"/>
      <c r="H874" s="95"/>
      <c r="I874" s="94"/>
      <c r="J874" s="9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</row>
    <row r="875" ht="21.0" customHeight="1">
      <c r="A875" s="92"/>
      <c r="B875" s="93"/>
      <c r="C875" s="93"/>
      <c r="D875" s="75"/>
      <c r="E875" s="75"/>
      <c r="F875" s="66"/>
      <c r="G875" s="94"/>
      <c r="H875" s="95"/>
      <c r="I875" s="94"/>
      <c r="J875" s="9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</row>
    <row r="876" ht="21.0" customHeight="1">
      <c r="A876" s="92"/>
      <c r="B876" s="93"/>
      <c r="C876" s="93"/>
      <c r="D876" s="75"/>
      <c r="E876" s="75"/>
      <c r="F876" s="66"/>
      <c r="G876" s="94"/>
      <c r="H876" s="95"/>
      <c r="I876" s="94"/>
      <c r="J876" s="9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</row>
    <row r="877" ht="21.0" customHeight="1">
      <c r="A877" s="92"/>
      <c r="B877" s="93"/>
      <c r="C877" s="93"/>
      <c r="D877" s="75"/>
      <c r="E877" s="75"/>
      <c r="F877" s="66"/>
      <c r="G877" s="94"/>
      <c r="H877" s="95"/>
      <c r="I877" s="94"/>
      <c r="J877" s="9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</row>
    <row r="878" ht="21.0" customHeight="1">
      <c r="A878" s="92"/>
      <c r="B878" s="93"/>
      <c r="C878" s="93"/>
      <c r="D878" s="75"/>
      <c r="E878" s="75"/>
      <c r="F878" s="66"/>
      <c r="G878" s="94"/>
      <c r="H878" s="95"/>
      <c r="I878" s="94"/>
      <c r="J878" s="9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</row>
    <row r="879" ht="21.0" customHeight="1">
      <c r="A879" s="92"/>
      <c r="B879" s="93"/>
      <c r="C879" s="93"/>
      <c r="D879" s="75"/>
      <c r="E879" s="75"/>
      <c r="F879" s="66"/>
      <c r="G879" s="94"/>
      <c r="H879" s="95"/>
      <c r="I879" s="94"/>
      <c r="J879" s="9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</row>
    <row r="880" ht="21.0" customHeight="1">
      <c r="A880" s="92"/>
      <c r="B880" s="93"/>
      <c r="C880" s="93"/>
      <c r="D880" s="75"/>
      <c r="E880" s="75"/>
      <c r="F880" s="66"/>
      <c r="G880" s="94"/>
      <c r="H880" s="95"/>
      <c r="I880" s="94"/>
      <c r="J880" s="9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</row>
    <row r="881" ht="21.0" customHeight="1">
      <c r="A881" s="92"/>
      <c r="B881" s="93"/>
      <c r="C881" s="93"/>
      <c r="D881" s="75"/>
      <c r="E881" s="75"/>
      <c r="F881" s="66"/>
      <c r="G881" s="94"/>
      <c r="H881" s="95"/>
      <c r="I881" s="94"/>
      <c r="J881" s="9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</row>
    <row r="882" ht="21.0" customHeight="1">
      <c r="A882" s="92"/>
      <c r="B882" s="93"/>
      <c r="C882" s="93"/>
      <c r="D882" s="75"/>
      <c r="E882" s="75"/>
      <c r="F882" s="66"/>
      <c r="G882" s="94"/>
      <c r="H882" s="95"/>
      <c r="I882" s="94"/>
      <c r="J882" s="9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</row>
    <row r="883" ht="21.0" customHeight="1">
      <c r="A883" s="92"/>
      <c r="B883" s="93"/>
      <c r="C883" s="93"/>
      <c r="D883" s="75"/>
      <c r="E883" s="75"/>
      <c r="F883" s="66"/>
      <c r="G883" s="94"/>
      <c r="H883" s="95"/>
      <c r="I883" s="94"/>
      <c r="J883" s="9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</row>
    <row r="884" ht="21.0" customHeight="1">
      <c r="A884" s="92"/>
      <c r="B884" s="93"/>
      <c r="C884" s="93"/>
      <c r="D884" s="75"/>
      <c r="E884" s="75"/>
      <c r="F884" s="66"/>
      <c r="G884" s="94"/>
      <c r="H884" s="95"/>
      <c r="I884" s="94"/>
      <c r="J884" s="9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</row>
    <row r="885" ht="21.0" customHeight="1">
      <c r="A885" s="92"/>
      <c r="B885" s="93"/>
      <c r="C885" s="93"/>
      <c r="D885" s="75"/>
      <c r="E885" s="75"/>
      <c r="F885" s="66"/>
      <c r="G885" s="94"/>
      <c r="H885" s="95"/>
      <c r="I885" s="94"/>
      <c r="J885" s="9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</row>
    <row r="886" ht="21.0" customHeight="1">
      <c r="A886" s="92"/>
      <c r="B886" s="93"/>
      <c r="C886" s="93"/>
      <c r="D886" s="75"/>
      <c r="E886" s="75"/>
      <c r="F886" s="66"/>
      <c r="G886" s="94"/>
      <c r="H886" s="95"/>
      <c r="I886" s="94"/>
      <c r="J886" s="9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</row>
    <row r="887" ht="21.0" customHeight="1">
      <c r="A887" s="92"/>
      <c r="B887" s="93"/>
      <c r="C887" s="93"/>
      <c r="D887" s="75"/>
      <c r="E887" s="75"/>
      <c r="F887" s="66"/>
      <c r="G887" s="94"/>
      <c r="H887" s="95"/>
      <c r="I887" s="94"/>
      <c r="J887" s="9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</row>
    <row r="888" ht="21.0" customHeight="1">
      <c r="A888" s="92"/>
      <c r="B888" s="93"/>
      <c r="C888" s="93"/>
      <c r="D888" s="75"/>
      <c r="E888" s="75"/>
      <c r="F888" s="66"/>
      <c r="G888" s="94"/>
      <c r="H888" s="95"/>
      <c r="I888" s="94"/>
      <c r="J888" s="9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</row>
    <row r="889" ht="21.0" customHeight="1">
      <c r="A889" s="92"/>
      <c r="B889" s="93"/>
      <c r="C889" s="93"/>
      <c r="D889" s="75"/>
      <c r="E889" s="75"/>
      <c r="F889" s="66"/>
      <c r="G889" s="94"/>
      <c r="H889" s="95"/>
      <c r="I889" s="94"/>
      <c r="J889" s="9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</row>
    <row r="890" ht="21.0" customHeight="1">
      <c r="A890" s="92"/>
      <c r="B890" s="93"/>
      <c r="C890" s="93"/>
      <c r="D890" s="75"/>
      <c r="E890" s="75"/>
      <c r="F890" s="66"/>
      <c r="G890" s="94"/>
      <c r="H890" s="95"/>
      <c r="I890" s="94"/>
      <c r="J890" s="9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</row>
    <row r="891" ht="21.0" customHeight="1">
      <c r="A891" s="92"/>
      <c r="B891" s="93"/>
      <c r="C891" s="93"/>
      <c r="D891" s="75"/>
      <c r="E891" s="75"/>
      <c r="F891" s="66"/>
      <c r="G891" s="94"/>
      <c r="H891" s="95"/>
      <c r="I891" s="94"/>
      <c r="J891" s="9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</row>
    <row r="892" ht="21.0" customHeight="1">
      <c r="A892" s="92"/>
      <c r="B892" s="93"/>
      <c r="C892" s="93"/>
      <c r="D892" s="75"/>
      <c r="E892" s="75"/>
      <c r="F892" s="66"/>
      <c r="G892" s="94"/>
      <c r="H892" s="95"/>
      <c r="I892" s="94"/>
      <c r="J892" s="9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</row>
    <row r="893" ht="21.0" customHeight="1">
      <c r="A893" s="92"/>
      <c r="B893" s="93"/>
      <c r="C893" s="93"/>
      <c r="D893" s="75"/>
      <c r="E893" s="75"/>
      <c r="F893" s="66"/>
      <c r="G893" s="94"/>
      <c r="H893" s="95"/>
      <c r="I893" s="94"/>
      <c r="J893" s="9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</row>
    <row r="894" ht="21.0" customHeight="1">
      <c r="A894" s="92"/>
      <c r="B894" s="93"/>
      <c r="C894" s="93"/>
      <c r="D894" s="75"/>
      <c r="E894" s="75"/>
      <c r="F894" s="66"/>
      <c r="G894" s="94"/>
      <c r="H894" s="95"/>
      <c r="I894" s="94"/>
      <c r="J894" s="9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</row>
    <row r="895" ht="21.0" customHeight="1">
      <c r="A895" s="92"/>
      <c r="B895" s="93"/>
      <c r="C895" s="93"/>
      <c r="D895" s="75"/>
      <c r="E895" s="75"/>
      <c r="F895" s="66"/>
      <c r="G895" s="94"/>
      <c r="H895" s="95"/>
      <c r="I895" s="94"/>
      <c r="J895" s="9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</row>
    <row r="896" ht="21.0" customHeight="1">
      <c r="A896" s="92"/>
      <c r="B896" s="93"/>
      <c r="C896" s="93"/>
      <c r="D896" s="75"/>
      <c r="E896" s="75"/>
      <c r="F896" s="66"/>
      <c r="G896" s="94"/>
      <c r="H896" s="95"/>
      <c r="I896" s="94"/>
      <c r="J896" s="9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</row>
    <row r="897" ht="21.0" customHeight="1">
      <c r="A897" s="92"/>
      <c r="B897" s="93"/>
      <c r="C897" s="93"/>
      <c r="D897" s="75"/>
      <c r="E897" s="75"/>
      <c r="F897" s="66"/>
      <c r="G897" s="94"/>
      <c r="H897" s="95"/>
      <c r="I897" s="94"/>
      <c r="J897" s="9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</row>
    <row r="898" ht="21.0" customHeight="1">
      <c r="A898" s="92"/>
      <c r="B898" s="93"/>
      <c r="C898" s="93"/>
      <c r="D898" s="75"/>
      <c r="E898" s="75"/>
      <c r="F898" s="66"/>
      <c r="G898" s="94"/>
      <c r="H898" s="95"/>
      <c r="I898" s="94"/>
      <c r="J898" s="9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</row>
    <row r="899" ht="21.0" customHeight="1">
      <c r="A899" s="92"/>
      <c r="B899" s="93"/>
      <c r="C899" s="93"/>
      <c r="D899" s="75"/>
      <c r="E899" s="75"/>
      <c r="F899" s="66"/>
      <c r="G899" s="94"/>
      <c r="H899" s="95"/>
      <c r="I899" s="94"/>
      <c r="J899" s="9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</row>
    <row r="900" ht="21.0" customHeight="1">
      <c r="A900" s="92"/>
      <c r="B900" s="93"/>
      <c r="C900" s="93"/>
      <c r="D900" s="75"/>
      <c r="E900" s="75"/>
      <c r="F900" s="66"/>
      <c r="G900" s="94"/>
      <c r="H900" s="95"/>
      <c r="I900" s="94"/>
      <c r="J900" s="9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</row>
    <row r="901" ht="21.0" customHeight="1">
      <c r="A901" s="92"/>
      <c r="B901" s="93"/>
      <c r="C901" s="93"/>
      <c r="D901" s="75"/>
      <c r="E901" s="75"/>
      <c r="F901" s="66"/>
      <c r="G901" s="94"/>
      <c r="H901" s="95"/>
      <c r="I901" s="94"/>
      <c r="J901" s="9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</row>
    <row r="902" ht="21.0" customHeight="1">
      <c r="A902" s="92"/>
      <c r="B902" s="93"/>
      <c r="C902" s="93"/>
      <c r="D902" s="75"/>
      <c r="E902" s="75"/>
      <c r="F902" s="66"/>
      <c r="G902" s="94"/>
      <c r="H902" s="95"/>
      <c r="I902" s="94"/>
      <c r="J902" s="9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</row>
    <row r="903" ht="21.0" customHeight="1">
      <c r="A903" s="92"/>
      <c r="B903" s="93"/>
      <c r="C903" s="93"/>
      <c r="D903" s="75"/>
      <c r="E903" s="75"/>
      <c r="F903" s="66"/>
      <c r="G903" s="94"/>
      <c r="H903" s="95"/>
      <c r="I903" s="94"/>
      <c r="J903" s="9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</row>
    <row r="904" ht="21.0" customHeight="1">
      <c r="A904" s="92"/>
      <c r="B904" s="93"/>
      <c r="C904" s="93"/>
      <c r="D904" s="75"/>
      <c r="E904" s="75"/>
      <c r="F904" s="66"/>
      <c r="G904" s="94"/>
      <c r="H904" s="95"/>
      <c r="I904" s="94"/>
      <c r="J904" s="9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</row>
    <row r="905" ht="21.0" customHeight="1">
      <c r="A905" s="92"/>
      <c r="B905" s="93"/>
      <c r="C905" s="93"/>
      <c r="D905" s="75"/>
      <c r="E905" s="75"/>
      <c r="F905" s="66"/>
      <c r="G905" s="94"/>
      <c r="H905" s="95"/>
      <c r="I905" s="94"/>
      <c r="J905" s="9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</row>
    <row r="906" ht="21.0" customHeight="1">
      <c r="A906" s="92"/>
      <c r="B906" s="93"/>
      <c r="C906" s="93"/>
      <c r="D906" s="75"/>
      <c r="E906" s="75"/>
      <c r="F906" s="66"/>
      <c r="G906" s="94"/>
      <c r="H906" s="95"/>
      <c r="I906" s="94"/>
      <c r="J906" s="9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</row>
    <row r="907" ht="21.0" customHeight="1">
      <c r="A907" s="92"/>
      <c r="B907" s="93"/>
      <c r="C907" s="93"/>
      <c r="D907" s="75"/>
      <c r="E907" s="75"/>
      <c r="F907" s="66"/>
      <c r="G907" s="94"/>
      <c r="H907" s="95"/>
      <c r="I907" s="94"/>
      <c r="J907" s="9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</row>
    <row r="908" ht="21.0" customHeight="1">
      <c r="A908" s="92"/>
      <c r="B908" s="93"/>
      <c r="C908" s="93"/>
      <c r="D908" s="75"/>
      <c r="E908" s="75"/>
      <c r="F908" s="66"/>
      <c r="G908" s="94"/>
      <c r="H908" s="95"/>
      <c r="I908" s="94"/>
      <c r="J908" s="9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</row>
    <row r="909" ht="21.0" customHeight="1">
      <c r="A909" s="92"/>
      <c r="B909" s="93"/>
      <c r="C909" s="93"/>
      <c r="D909" s="75"/>
      <c r="E909" s="75"/>
      <c r="F909" s="66"/>
      <c r="G909" s="94"/>
      <c r="H909" s="95"/>
      <c r="I909" s="94"/>
      <c r="J909" s="9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</row>
    <row r="910" ht="21.0" customHeight="1">
      <c r="A910" s="92"/>
      <c r="B910" s="93"/>
      <c r="C910" s="93"/>
      <c r="D910" s="75"/>
      <c r="E910" s="75"/>
      <c r="F910" s="66"/>
      <c r="G910" s="94"/>
      <c r="H910" s="95"/>
      <c r="I910" s="94"/>
      <c r="J910" s="9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</row>
    <row r="911" ht="21.0" customHeight="1">
      <c r="A911" s="92"/>
      <c r="B911" s="93"/>
      <c r="C911" s="93"/>
      <c r="D911" s="75"/>
      <c r="E911" s="75"/>
      <c r="F911" s="66"/>
      <c r="G911" s="94"/>
      <c r="H911" s="95"/>
      <c r="I911" s="94"/>
      <c r="J911" s="9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</row>
    <row r="912" ht="21.0" customHeight="1">
      <c r="A912" s="92"/>
      <c r="B912" s="93"/>
      <c r="C912" s="93"/>
      <c r="D912" s="75"/>
      <c r="E912" s="75"/>
      <c r="F912" s="66"/>
      <c r="G912" s="94"/>
      <c r="H912" s="95"/>
      <c r="I912" s="94"/>
      <c r="J912" s="9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</row>
    <row r="913" ht="21.0" customHeight="1">
      <c r="A913" s="92"/>
      <c r="B913" s="93"/>
      <c r="C913" s="93"/>
      <c r="D913" s="75"/>
      <c r="E913" s="75"/>
      <c r="F913" s="66"/>
      <c r="G913" s="94"/>
      <c r="H913" s="95"/>
      <c r="I913" s="94"/>
      <c r="J913" s="9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</row>
    <row r="914" ht="21.0" customHeight="1">
      <c r="A914" s="92"/>
      <c r="B914" s="93"/>
      <c r="C914" s="93"/>
      <c r="D914" s="75"/>
      <c r="E914" s="75"/>
      <c r="F914" s="66"/>
      <c r="G914" s="94"/>
      <c r="H914" s="95"/>
      <c r="I914" s="94"/>
      <c r="J914" s="9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</row>
    <row r="915" ht="21.0" customHeight="1">
      <c r="A915" s="92"/>
      <c r="B915" s="93"/>
      <c r="C915" s="93"/>
      <c r="D915" s="75"/>
      <c r="E915" s="75"/>
      <c r="F915" s="66"/>
      <c r="G915" s="94"/>
      <c r="H915" s="95"/>
      <c r="I915" s="94"/>
      <c r="J915" s="9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</row>
    <row r="916" ht="21.0" customHeight="1">
      <c r="A916" s="92"/>
      <c r="B916" s="93"/>
      <c r="C916" s="93"/>
      <c r="D916" s="75"/>
      <c r="E916" s="75"/>
      <c r="F916" s="66"/>
      <c r="G916" s="94"/>
      <c r="H916" s="95"/>
      <c r="I916" s="94"/>
      <c r="J916" s="9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</row>
    <row r="917" ht="21.0" customHeight="1">
      <c r="A917" s="92"/>
      <c r="B917" s="93"/>
      <c r="C917" s="93"/>
      <c r="D917" s="75"/>
      <c r="E917" s="75"/>
      <c r="F917" s="66"/>
      <c r="G917" s="94"/>
      <c r="H917" s="95"/>
      <c r="I917" s="94"/>
      <c r="J917" s="9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</row>
    <row r="918" ht="21.0" customHeight="1">
      <c r="A918" s="92"/>
      <c r="B918" s="93"/>
      <c r="C918" s="93"/>
      <c r="D918" s="75"/>
      <c r="E918" s="75"/>
      <c r="F918" s="66"/>
      <c r="G918" s="94"/>
      <c r="H918" s="95"/>
      <c r="I918" s="94"/>
      <c r="J918" s="9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</row>
    <row r="919" ht="21.0" customHeight="1">
      <c r="A919" s="92"/>
      <c r="B919" s="93"/>
      <c r="C919" s="93"/>
      <c r="D919" s="75"/>
      <c r="E919" s="75"/>
      <c r="F919" s="66"/>
      <c r="G919" s="94"/>
      <c r="H919" s="95"/>
      <c r="I919" s="94"/>
      <c r="J919" s="9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</row>
    <row r="920" ht="21.0" customHeight="1">
      <c r="A920" s="92"/>
      <c r="B920" s="93"/>
      <c r="C920" s="93"/>
      <c r="D920" s="75"/>
      <c r="E920" s="75"/>
      <c r="F920" s="66"/>
      <c r="G920" s="94"/>
      <c r="H920" s="95"/>
      <c r="I920" s="94"/>
      <c r="J920" s="9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</row>
    <row r="921" ht="21.0" customHeight="1">
      <c r="A921" s="92"/>
      <c r="B921" s="93"/>
      <c r="C921" s="93"/>
      <c r="D921" s="75"/>
      <c r="E921" s="75"/>
      <c r="F921" s="66"/>
      <c r="G921" s="94"/>
      <c r="H921" s="95"/>
      <c r="I921" s="94"/>
      <c r="J921" s="9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</row>
    <row r="922" ht="21.0" customHeight="1">
      <c r="A922" s="92"/>
      <c r="B922" s="93"/>
      <c r="C922" s="93"/>
      <c r="D922" s="75"/>
      <c r="E922" s="75"/>
      <c r="F922" s="66"/>
      <c r="G922" s="94"/>
      <c r="H922" s="95"/>
      <c r="I922" s="94"/>
      <c r="J922" s="9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</row>
    <row r="923" ht="21.0" customHeight="1">
      <c r="A923" s="92"/>
      <c r="B923" s="93"/>
      <c r="C923" s="93"/>
      <c r="D923" s="75"/>
      <c r="E923" s="75"/>
      <c r="F923" s="66"/>
      <c r="G923" s="94"/>
      <c r="H923" s="95"/>
      <c r="I923" s="94"/>
      <c r="J923" s="9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</row>
    <row r="924" ht="21.0" customHeight="1">
      <c r="A924" s="92"/>
      <c r="B924" s="93"/>
      <c r="C924" s="93"/>
      <c r="D924" s="75"/>
      <c r="E924" s="75"/>
      <c r="F924" s="66"/>
      <c r="G924" s="94"/>
      <c r="H924" s="95"/>
      <c r="I924" s="94"/>
      <c r="J924" s="9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</row>
    <row r="925" ht="21.0" customHeight="1">
      <c r="A925" s="92"/>
      <c r="B925" s="93"/>
      <c r="C925" s="93"/>
      <c r="D925" s="75"/>
      <c r="E925" s="75"/>
      <c r="F925" s="66"/>
      <c r="G925" s="94"/>
      <c r="H925" s="95"/>
      <c r="I925" s="94"/>
      <c r="J925" s="9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</row>
    <row r="926" ht="21.0" customHeight="1">
      <c r="A926" s="92"/>
      <c r="B926" s="93"/>
      <c r="C926" s="93"/>
      <c r="D926" s="75"/>
      <c r="E926" s="75"/>
      <c r="F926" s="66"/>
      <c r="G926" s="94"/>
      <c r="H926" s="95"/>
      <c r="I926" s="94"/>
      <c r="J926" s="9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</row>
    <row r="927" ht="21.0" customHeight="1">
      <c r="A927" s="92"/>
      <c r="B927" s="93"/>
      <c r="C927" s="93"/>
      <c r="D927" s="75"/>
      <c r="E927" s="75"/>
      <c r="F927" s="66"/>
      <c r="G927" s="94"/>
      <c r="H927" s="95"/>
      <c r="I927" s="94"/>
      <c r="J927" s="9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</row>
    <row r="928" ht="21.0" customHeight="1">
      <c r="A928" s="92"/>
      <c r="B928" s="93"/>
      <c r="C928" s="93"/>
      <c r="D928" s="75"/>
      <c r="E928" s="75"/>
      <c r="F928" s="66"/>
      <c r="G928" s="94"/>
      <c r="H928" s="95"/>
      <c r="I928" s="94"/>
      <c r="J928" s="9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</row>
    <row r="929" ht="21.0" customHeight="1">
      <c r="A929" s="92"/>
      <c r="B929" s="93"/>
      <c r="C929" s="93"/>
      <c r="D929" s="75"/>
      <c r="E929" s="75"/>
      <c r="F929" s="66"/>
      <c r="G929" s="94"/>
      <c r="H929" s="95"/>
      <c r="I929" s="94"/>
      <c r="J929" s="9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</row>
    <row r="930" ht="21.0" customHeight="1">
      <c r="A930" s="92"/>
      <c r="B930" s="93"/>
      <c r="C930" s="93"/>
      <c r="D930" s="75"/>
      <c r="E930" s="75"/>
      <c r="F930" s="66"/>
      <c r="G930" s="94"/>
      <c r="H930" s="95"/>
      <c r="I930" s="94"/>
      <c r="J930" s="9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</row>
    <row r="931" ht="21.0" customHeight="1">
      <c r="A931" s="92"/>
      <c r="B931" s="93"/>
      <c r="C931" s="93"/>
      <c r="D931" s="75"/>
      <c r="E931" s="75"/>
      <c r="F931" s="66"/>
      <c r="G931" s="94"/>
      <c r="H931" s="95"/>
      <c r="I931" s="94"/>
      <c r="J931" s="9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</row>
    <row r="932" ht="21.0" customHeight="1">
      <c r="A932" s="92"/>
      <c r="B932" s="93"/>
      <c r="C932" s="93"/>
      <c r="D932" s="75"/>
      <c r="E932" s="75"/>
      <c r="F932" s="66"/>
      <c r="G932" s="94"/>
      <c r="H932" s="95"/>
      <c r="I932" s="94"/>
      <c r="J932" s="9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</row>
    <row r="933" ht="21.0" customHeight="1">
      <c r="A933" s="92"/>
      <c r="B933" s="93"/>
      <c r="C933" s="93"/>
      <c r="D933" s="75"/>
      <c r="E933" s="75"/>
      <c r="F933" s="66"/>
      <c r="G933" s="94"/>
      <c r="H933" s="95"/>
      <c r="I933" s="94"/>
      <c r="J933" s="9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</row>
    <row r="934" ht="21.0" customHeight="1">
      <c r="A934" s="92"/>
      <c r="B934" s="93"/>
      <c r="C934" s="93"/>
      <c r="D934" s="75"/>
      <c r="E934" s="75"/>
      <c r="F934" s="66"/>
      <c r="G934" s="94"/>
      <c r="H934" s="95"/>
      <c r="I934" s="94"/>
      <c r="J934" s="9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</row>
    <row r="935" ht="21.0" customHeight="1">
      <c r="A935" s="92"/>
      <c r="B935" s="93"/>
      <c r="C935" s="93"/>
      <c r="D935" s="75"/>
      <c r="E935" s="75"/>
      <c r="F935" s="66"/>
      <c r="G935" s="94"/>
      <c r="H935" s="95"/>
      <c r="I935" s="94"/>
      <c r="J935" s="9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</row>
    <row r="936" ht="21.0" customHeight="1">
      <c r="A936" s="92"/>
      <c r="B936" s="93"/>
      <c r="C936" s="93"/>
      <c r="D936" s="75"/>
      <c r="E936" s="75"/>
      <c r="F936" s="66"/>
      <c r="G936" s="94"/>
      <c r="H936" s="95"/>
      <c r="I936" s="94"/>
      <c r="J936" s="9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</row>
    <row r="937" ht="21.0" customHeight="1">
      <c r="A937" s="92"/>
      <c r="B937" s="93"/>
      <c r="C937" s="93"/>
      <c r="D937" s="75"/>
      <c r="E937" s="75"/>
      <c r="F937" s="66"/>
      <c r="G937" s="94"/>
      <c r="H937" s="95"/>
      <c r="I937" s="94"/>
      <c r="J937" s="9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</row>
    <row r="938" ht="21.0" customHeight="1">
      <c r="A938" s="92"/>
      <c r="B938" s="93"/>
      <c r="C938" s="93"/>
      <c r="D938" s="75"/>
      <c r="E938" s="75"/>
      <c r="F938" s="66"/>
      <c r="G938" s="94"/>
      <c r="H938" s="95"/>
      <c r="I938" s="94"/>
      <c r="J938" s="9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</row>
    <row r="939" ht="21.0" customHeight="1">
      <c r="A939" s="92"/>
      <c r="B939" s="93"/>
      <c r="C939" s="93"/>
      <c r="D939" s="75"/>
      <c r="E939" s="75"/>
      <c r="F939" s="66"/>
      <c r="G939" s="94"/>
      <c r="H939" s="95"/>
      <c r="I939" s="94"/>
      <c r="J939" s="9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</row>
    <row r="940" ht="21.0" customHeight="1">
      <c r="A940" s="92"/>
      <c r="B940" s="93"/>
      <c r="C940" s="93"/>
      <c r="D940" s="75"/>
      <c r="E940" s="75"/>
      <c r="F940" s="66"/>
      <c r="G940" s="94"/>
      <c r="H940" s="95"/>
      <c r="I940" s="94"/>
      <c r="J940" s="9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</row>
    <row r="941" ht="21.0" customHeight="1">
      <c r="A941" s="92"/>
      <c r="B941" s="93"/>
      <c r="C941" s="93"/>
      <c r="D941" s="75"/>
      <c r="E941" s="75"/>
      <c r="F941" s="66"/>
      <c r="G941" s="94"/>
      <c r="H941" s="95"/>
      <c r="I941" s="94"/>
      <c r="J941" s="9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</row>
    <row r="942" ht="21.0" customHeight="1">
      <c r="A942" s="92"/>
      <c r="B942" s="93"/>
      <c r="C942" s="93"/>
      <c r="D942" s="75"/>
      <c r="E942" s="75"/>
      <c r="F942" s="66"/>
      <c r="G942" s="94"/>
      <c r="H942" s="95"/>
      <c r="I942" s="94"/>
      <c r="J942" s="9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</row>
    <row r="943" ht="21.0" customHeight="1">
      <c r="A943" s="92"/>
      <c r="B943" s="93"/>
      <c r="C943" s="93"/>
      <c r="D943" s="75"/>
      <c r="E943" s="75"/>
      <c r="F943" s="66"/>
      <c r="G943" s="94"/>
      <c r="H943" s="95"/>
      <c r="I943" s="94"/>
      <c r="J943" s="9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</row>
    <row r="944" ht="21.0" customHeight="1">
      <c r="A944" s="92"/>
      <c r="B944" s="93"/>
      <c r="C944" s="93"/>
      <c r="D944" s="75"/>
      <c r="E944" s="75"/>
      <c r="F944" s="66"/>
      <c r="G944" s="94"/>
      <c r="H944" s="95"/>
      <c r="I944" s="94"/>
      <c r="J944" s="9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</row>
    <row r="945" ht="21.0" customHeight="1">
      <c r="A945" s="92"/>
      <c r="B945" s="93"/>
      <c r="C945" s="93"/>
      <c r="D945" s="75"/>
      <c r="E945" s="75"/>
      <c r="F945" s="66"/>
      <c r="G945" s="94"/>
      <c r="H945" s="95"/>
      <c r="I945" s="94"/>
      <c r="J945" s="9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</row>
    <row r="946" ht="21.0" customHeight="1">
      <c r="A946" s="92"/>
      <c r="B946" s="93"/>
      <c r="C946" s="93"/>
      <c r="D946" s="75"/>
      <c r="E946" s="75"/>
      <c r="F946" s="66"/>
      <c r="G946" s="94"/>
      <c r="H946" s="95"/>
      <c r="I946" s="94"/>
      <c r="J946" s="9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</row>
    <row r="947" ht="21.0" customHeight="1">
      <c r="A947" s="92"/>
      <c r="B947" s="93"/>
      <c r="C947" s="93"/>
      <c r="D947" s="75"/>
      <c r="E947" s="75"/>
      <c r="F947" s="66"/>
      <c r="G947" s="94"/>
      <c r="H947" s="95"/>
      <c r="I947" s="94"/>
      <c r="J947" s="9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</row>
    <row r="948" ht="21.0" customHeight="1">
      <c r="A948" s="92"/>
      <c r="B948" s="93"/>
      <c r="C948" s="93"/>
      <c r="D948" s="75"/>
      <c r="E948" s="75"/>
      <c r="F948" s="66"/>
      <c r="G948" s="94"/>
      <c r="H948" s="95"/>
      <c r="I948" s="94"/>
      <c r="J948" s="9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</row>
    <row r="949" ht="21.0" customHeight="1">
      <c r="A949" s="92"/>
      <c r="B949" s="93"/>
      <c r="C949" s="93"/>
      <c r="D949" s="75"/>
      <c r="E949" s="75"/>
      <c r="F949" s="66"/>
      <c r="G949" s="94"/>
      <c r="H949" s="95"/>
      <c r="I949" s="94"/>
      <c r="J949" s="9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</row>
    <row r="950" ht="21.0" customHeight="1">
      <c r="A950" s="92"/>
      <c r="B950" s="93"/>
      <c r="C950" s="93"/>
      <c r="D950" s="75"/>
      <c r="E950" s="75"/>
      <c r="F950" s="66"/>
      <c r="G950" s="94"/>
      <c r="H950" s="95"/>
      <c r="I950" s="94"/>
      <c r="J950" s="9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</row>
    <row r="951" ht="21.0" customHeight="1">
      <c r="A951" s="92"/>
      <c r="B951" s="93"/>
      <c r="C951" s="93"/>
      <c r="D951" s="75"/>
      <c r="E951" s="75"/>
      <c r="F951" s="66"/>
      <c r="G951" s="94"/>
      <c r="H951" s="95"/>
      <c r="I951" s="94"/>
      <c r="J951" s="9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</row>
    <row r="952" ht="21.0" customHeight="1">
      <c r="A952" s="92"/>
      <c r="B952" s="93"/>
      <c r="C952" s="93"/>
      <c r="D952" s="75"/>
      <c r="E952" s="75"/>
      <c r="F952" s="66"/>
      <c r="G952" s="94"/>
      <c r="H952" s="95"/>
      <c r="I952" s="94"/>
      <c r="J952" s="9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</row>
    <row r="953" ht="21.0" customHeight="1">
      <c r="A953" s="92"/>
      <c r="B953" s="93"/>
      <c r="C953" s="93"/>
      <c r="D953" s="75"/>
      <c r="E953" s="75"/>
      <c r="F953" s="66"/>
      <c r="G953" s="94"/>
      <c r="H953" s="95"/>
      <c r="I953" s="94"/>
      <c r="J953" s="9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</row>
    <row r="954" ht="21.0" customHeight="1">
      <c r="A954" s="92"/>
      <c r="B954" s="93"/>
      <c r="C954" s="93"/>
      <c r="D954" s="75"/>
      <c r="E954" s="75"/>
      <c r="F954" s="66"/>
      <c r="G954" s="94"/>
      <c r="H954" s="95"/>
      <c r="I954" s="94"/>
      <c r="J954" s="9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</row>
    <row r="955" ht="21.0" customHeight="1">
      <c r="A955" s="92"/>
      <c r="B955" s="93"/>
      <c r="C955" s="93"/>
      <c r="D955" s="75"/>
      <c r="E955" s="75"/>
      <c r="F955" s="66"/>
      <c r="G955" s="94"/>
      <c r="H955" s="95"/>
      <c r="I955" s="94"/>
      <c r="J955" s="9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</row>
    <row r="956" ht="21.0" customHeight="1">
      <c r="A956" s="92"/>
      <c r="B956" s="93"/>
      <c r="C956" s="93"/>
      <c r="D956" s="75"/>
      <c r="E956" s="75"/>
      <c r="F956" s="66"/>
      <c r="G956" s="94"/>
      <c r="H956" s="95"/>
      <c r="I956" s="94"/>
      <c r="J956" s="9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</row>
    <row r="957" ht="21.0" customHeight="1">
      <c r="A957" s="92"/>
      <c r="B957" s="93"/>
      <c r="C957" s="93"/>
      <c r="D957" s="75"/>
      <c r="E957" s="75"/>
      <c r="F957" s="66"/>
      <c r="G957" s="94"/>
      <c r="H957" s="95"/>
      <c r="I957" s="94"/>
      <c r="J957" s="9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</row>
    <row r="958" ht="21.0" customHeight="1">
      <c r="A958" s="92"/>
      <c r="B958" s="93"/>
      <c r="C958" s="93"/>
      <c r="D958" s="75"/>
      <c r="E958" s="75"/>
      <c r="F958" s="66"/>
      <c r="G958" s="94"/>
      <c r="H958" s="95"/>
      <c r="I958" s="94"/>
      <c r="J958" s="9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</row>
    <row r="959" ht="21.0" customHeight="1">
      <c r="A959" s="92"/>
      <c r="B959" s="93"/>
      <c r="C959" s="93"/>
      <c r="D959" s="75"/>
      <c r="E959" s="75"/>
      <c r="F959" s="66"/>
      <c r="G959" s="94"/>
      <c r="H959" s="95"/>
      <c r="I959" s="94"/>
      <c r="J959" s="9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</row>
    <row r="960" ht="21.0" customHeight="1">
      <c r="A960" s="92"/>
      <c r="B960" s="93"/>
      <c r="C960" s="93"/>
      <c r="D960" s="75"/>
      <c r="E960" s="75"/>
      <c r="F960" s="66"/>
      <c r="G960" s="94"/>
      <c r="H960" s="95"/>
      <c r="I960" s="94"/>
      <c r="J960" s="9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</row>
    <row r="961" ht="21.0" customHeight="1">
      <c r="A961" s="92"/>
      <c r="B961" s="93"/>
      <c r="C961" s="93"/>
      <c r="D961" s="75"/>
      <c r="E961" s="75"/>
      <c r="F961" s="66"/>
      <c r="G961" s="94"/>
      <c r="H961" s="95"/>
      <c r="I961" s="94"/>
      <c r="J961" s="9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</row>
    <row r="962" ht="21.0" customHeight="1">
      <c r="A962" s="92"/>
      <c r="B962" s="93"/>
      <c r="C962" s="93"/>
      <c r="D962" s="75"/>
      <c r="E962" s="75"/>
      <c r="F962" s="66"/>
      <c r="G962" s="94"/>
      <c r="H962" s="95"/>
      <c r="I962" s="94"/>
      <c r="J962" s="9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</row>
    <row r="963" ht="21.0" customHeight="1">
      <c r="A963" s="92"/>
      <c r="B963" s="93"/>
      <c r="C963" s="93"/>
      <c r="D963" s="75"/>
      <c r="E963" s="75"/>
      <c r="F963" s="66"/>
      <c r="G963" s="94"/>
      <c r="H963" s="95"/>
      <c r="I963" s="94"/>
      <c r="J963" s="9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</row>
    <row r="964" ht="21.0" customHeight="1">
      <c r="A964" s="92"/>
      <c r="B964" s="93"/>
      <c r="C964" s="93"/>
      <c r="D964" s="75"/>
      <c r="E964" s="75"/>
      <c r="F964" s="66"/>
      <c r="G964" s="94"/>
      <c r="H964" s="95"/>
      <c r="I964" s="94"/>
      <c r="J964" s="9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</row>
    <row r="965" ht="21.0" customHeight="1">
      <c r="A965" s="92"/>
      <c r="B965" s="93"/>
      <c r="C965" s="93"/>
      <c r="D965" s="75"/>
      <c r="E965" s="75"/>
      <c r="F965" s="66"/>
      <c r="G965" s="94"/>
      <c r="H965" s="95"/>
      <c r="I965" s="94"/>
      <c r="J965" s="9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</row>
    <row r="966" ht="21.0" customHeight="1">
      <c r="A966" s="92"/>
      <c r="B966" s="93"/>
      <c r="C966" s="93"/>
      <c r="D966" s="75"/>
      <c r="E966" s="75"/>
      <c r="F966" s="66"/>
      <c r="G966" s="94"/>
      <c r="H966" s="95"/>
      <c r="I966" s="94"/>
      <c r="J966" s="9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</row>
    <row r="967" ht="21.0" customHeight="1">
      <c r="A967" s="92"/>
      <c r="B967" s="93"/>
      <c r="C967" s="93"/>
      <c r="D967" s="75"/>
      <c r="E967" s="75"/>
      <c r="F967" s="66"/>
      <c r="G967" s="94"/>
      <c r="H967" s="95"/>
      <c r="I967" s="94"/>
      <c r="J967" s="9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</row>
    <row r="968" ht="21.0" customHeight="1">
      <c r="A968" s="92"/>
      <c r="B968" s="93"/>
      <c r="C968" s="93"/>
      <c r="D968" s="75"/>
      <c r="E968" s="75"/>
      <c r="F968" s="66"/>
      <c r="G968" s="94"/>
      <c r="H968" s="95"/>
      <c r="I968" s="94"/>
      <c r="J968" s="9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</row>
    <row r="969" ht="21.0" customHeight="1">
      <c r="A969" s="92"/>
      <c r="B969" s="93"/>
      <c r="C969" s="93"/>
      <c r="D969" s="75"/>
      <c r="E969" s="75"/>
      <c r="F969" s="66"/>
      <c r="G969" s="94"/>
      <c r="H969" s="95"/>
      <c r="I969" s="94"/>
      <c r="J969" s="9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</row>
    <row r="970" ht="21.0" customHeight="1">
      <c r="A970" s="92"/>
      <c r="B970" s="93"/>
      <c r="C970" s="93"/>
      <c r="D970" s="75"/>
      <c r="E970" s="75"/>
      <c r="F970" s="66"/>
      <c r="G970" s="94"/>
      <c r="H970" s="95"/>
      <c r="I970" s="94"/>
      <c r="J970" s="9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</row>
    <row r="971" ht="21.0" customHeight="1">
      <c r="A971" s="92"/>
      <c r="B971" s="93"/>
      <c r="C971" s="93"/>
      <c r="D971" s="75"/>
      <c r="E971" s="75"/>
      <c r="F971" s="66"/>
      <c r="G971" s="94"/>
      <c r="H971" s="95"/>
      <c r="I971" s="94"/>
      <c r="J971" s="9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</row>
    <row r="972" ht="21.0" customHeight="1">
      <c r="A972" s="92"/>
      <c r="B972" s="93"/>
      <c r="C972" s="93"/>
      <c r="D972" s="75"/>
      <c r="E972" s="75"/>
      <c r="F972" s="66"/>
      <c r="G972" s="94"/>
      <c r="H972" s="95"/>
      <c r="I972" s="94"/>
      <c r="J972" s="9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</row>
    <row r="973" ht="21.0" customHeight="1">
      <c r="A973" s="92"/>
      <c r="B973" s="93"/>
      <c r="C973" s="93"/>
      <c r="D973" s="75"/>
      <c r="E973" s="75"/>
      <c r="F973" s="66"/>
      <c r="G973" s="94"/>
      <c r="H973" s="95"/>
      <c r="I973" s="94"/>
      <c r="J973" s="9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</row>
    <row r="974" ht="21.0" customHeight="1">
      <c r="A974" s="92"/>
      <c r="B974" s="93"/>
      <c r="C974" s="93"/>
      <c r="D974" s="75"/>
      <c r="E974" s="75"/>
      <c r="F974" s="66"/>
      <c r="G974" s="94"/>
      <c r="H974" s="95"/>
      <c r="I974" s="94"/>
      <c r="J974" s="9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</row>
    <row r="975" ht="21.0" customHeight="1">
      <c r="A975" s="92"/>
      <c r="B975" s="93"/>
      <c r="C975" s="93"/>
      <c r="D975" s="75"/>
      <c r="E975" s="75"/>
      <c r="F975" s="66"/>
      <c r="G975" s="94"/>
      <c r="H975" s="95"/>
      <c r="I975" s="94"/>
      <c r="J975" s="9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</row>
    <row r="976" ht="21.0" customHeight="1">
      <c r="A976" s="92"/>
      <c r="B976" s="93"/>
      <c r="C976" s="93"/>
      <c r="D976" s="75"/>
      <c r="E976" s="75"/>
      <c r="F976" s="66"/>
      <c r="G976" s="94"/>
      <c r="H976" s="95"/>
      <c r="I976" s="94"/>
      <c r="J976" s="9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</row>
    <row r="977" ht="21.0" customHeight="1">
      <c r="A977" s="92"/>
      <c r="B977" s="93"/>
      <c r="C977" s="93"/>
      <c r="D977" s="75"/>
      <c r="E977" s="75"/>
      <c r="F977" s="66"/>
      <c r="G977" s="94"/>
      <c r="H977" s="95"/>
      <c r="I977" s="94"/>
      <c r="J977" s="9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</row>
    <row r="978" ht="21.0" customHeight="1">
      <c r="A978" s="92"/>
      <c r="B978" s="93"/>
      <c r="C978" s="93"/>
      <c r="D978" s="75"/>
      <c r="E978" s="75"/>
      <c r="F978" s="66"/>
      <c r="G978" s="94"/>
      <c r="H978" s="95"/>
      <c r="I978" s="94"/>
      <c r="J978" s="9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</row>
    <row r="979" ht="21.0" customHeight="1">
      <c r="A979" s="92"/>
      <c r="B979" s="93"/>
      <c r="C979" s="93"/>
      <c r="D979" s="75"/>
      <c r="E979" s="75"/>
      <c r="F979" s="66"/>
      <c r="G979" s="94"/>
      <c r="H979" s="95"/>
      <c r="I979" s="94"/>
      <c r="J979" s="9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</row>
    <row r="980" ht="21.0" customHeight="1">
      <c r="A980" s="92"/>
      <c r="B980" s="93"/>
      <c r="C980" s="93"/>
      <c r="D980" s="75"/>
      <c r="E980" s="75"/>
      <c r="F980" s="66"/>
      <c r="G980" s="94"/>
      <c r="H980" s="95"/>
      <c r="I980" s="94"/>
      <c r="J980" s="9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</row>
    <row r="981" ht="21.0" customHeight="1">
      <c r="A981" s="92"/>
      <c r="B981" s="93"/>
      <c r="C981" s="93"/>
      <c r="D981" s="75"/>
      <c r="E981" s="75"/>
      <c r="F981" s="66"/>
      <c r="G981" s="94"/>
      <c r="H981" s="95"/>
      <c r="I981" s="94"/>
      <c r="J981" s="9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</row>
    <row r="982" ht="21.0" customHeight="1">
      <c r="A982" s="92"/>
      <c r="B982" s="93"/>
      <c r="C982" s="93"/>
      <c r="D982" s="75"/>
      <c r="E982" s="75"/>
      <c r="F982" s="66"/>
      <c r="G982" s="94"/>
      <c r="H982" s="95"/>
      <c r="I982" s="94"/>
      <c r="J982" s="9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</row>
    <row r="983" ht="21.0" customHeight="1">
      <c r="A983" s="92"/>
      <c r="B983" s="93"/>
      <c r="C983" s="93"/>
      <c r="D983" s="75"/>
      <c r="E983" s="75"/>
      <c r="F983" s="66"/>
      <c r="G983" s="94"/>
      <c r="H983" s="95"/>
      <c r="I983" s="94"/>
      <c r="J983" s="9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</row>
    <row r="984" ht="21.0" customHeight="1">
      <c r="A984" s="92"/>
      <c r="B984" s="93"/>
      <c r="C984" s="93"/>
      <c r="D984" s="75"/>
      <c r="E984" s="75"/>
      <c r="F984" s="66"/>
      <c r="G984" s="94"/>
      <c r="H984" s="95"/>
      <c r="I984" s="94"/>
      <c r="J984" s="9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</row>
    <row r="985" ht="21.0" customHeight="1">
      <c r="A985" s="92"/>
      <c r="B985" s="93"/>
      <c r="C985" s="93"/>
      <c r="D985" s="75"/>
      <c r="E985" s="75"/>
      <c r="F985" s="66"/>
      <c r="G985" s="94"/>
      <c r="H985" s="95"/>
      <c r="I985" s="94"/>
      <c r="J985" s="9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</row>
    <row r="986" ht="21.0" customHeight="1">
      <c r="A986" s="92"/>
      <c r="B986" s="93"/>
      <c r="C986" s="93"/>
      <c r="D986" s="75"/>
      <c r="E986" s="75"/>
      <c r="F986" s="66"/>
      <c r="G986" s="94"/>
      <c r="H986" s="95"/>
      <c r="I986" s="94"/>
      <c r="J986" s="9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</row>
    <row r="987" ht="21.0" customHeight="1">
      <c r="A987" s="92"/>
      <c r="B987" s="93"/>
      <c r="C987" s="93"/>
      <c r="D987" s="75"/>
      <c r="E987" s="75"/>
      <c r="F987" s="66"/>
      <c r="G987" s="94"/>
      <c r="H987" s="95"/>
      <c r="I987" s="94"/>
      <c r="J987" s="9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</row>
    <row r="988" ht="21.0" customHeight="1">
      <c r="A988" s="92"/>
      <c r="B988" s="93"/>
      <c r="C988" s="93"/>
      <c r="D988" s="75"/>
      <c r="E988" s="75"/>
      <c r="F988" s="66"/>
      <c r="G988" s="94"/>
      <c r="H988" s="95"/>
      <c r="I988" s="94"/>
      <c r="J988" s="9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</row>
    <row r="989" ht="21.0" customHeight="1">
      <c r="A989" s="92"/>
      <c r="B989" s="93"/>
      <c r="C989" s="93"/>
      <c r="D989" s="75"/>
      <c r="E989" s="75"/>
      <c r="F989" s="66"/>
      <c r="G989" s="94"/>
      <c r="H989" s="95"/>
      <c r="I989" s="94"/>
      <c r="J989" s="9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</row>
    <row r="990" ht="21.0" customHeight="1">
      <c r="A990" s="92"/>
      <c r="B990" s="93"/>
      <c r="C990" s="93"/>
      <c r="D990" s="75"/>
      <c r="E990" s="75"/>
      <c r="F990" s="66"/>
      <c r="G990" s="94"/>
      <c r="H990" s="95"/>
      <c r="I990" s="94"/>
      <c r="J990" s="9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</row>
    <row r="991" ht="21.0" customHeight="1">
      <c r="A991" s="92"/>
      <c r="B991" s="93"/>
      <c r="C991" s="93"/>
      <c r="D991" s="75"/>
      <c r="E991" s="75"/>
      <c r="F991" s="66"/>
      <c r="G991" s="94"/>
      <c r="H991" s="95"/>
      <c r="I991" s="94"/>
      <c r="J991" s="9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</row>
    <row r="992" ht="21.0" customHeight="1">
      <c r="A992" s="92"/>
      <c r="B992" s="93"/>
      <c r="C992" s="93"/>
      <c r="D992" s="75"/>
      <c r="E992" s="75"/>
      <c r="F992" s="66"/>
      <c r="G992" s="94"/>
      <c r="H992" s="95"/>
      <c r="I992" s="94"/>
      <c r="J992" s="9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</row>
    <row r="993" ht="21.0" customHeight="1">
      <c r="A993" s="92"/>
      <c r="B993" s="93"/>
      <c r="C993" s="93"/>
      <c r="D993" s="75"/>
      <c r="E993" s="75"/>
      <c r="F993" s="66"/>
      <c r="G993" s="94"/>
      <c r="H993" s="95"/>
      <c r="I993" s="94"/>
      <c r="J993" s="9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</row>
  </sheetData>
  <mergeCells count="2">
    <mergeCell ref="B1:E1"/>
    <mergeCell ref="F1:K1"/>
  </mergeCells>
  <conditionalFormatting sqref="C3:C150">
    <cfRule type="cellIs" dxfId="8" priority="1" operator="equal">
      <formula>"A1"</formula>
    </cfRule>
  </conditionalFormatting>
  <conditionalFormatting sqref="C3:C150">
    <cfRule type="cellIs" dxfId="9" priority="2" operator="equal">
      <formula>"A2"</formula>
    </cfRule>
  </conditionalFormatting>
  <conditionalFormatting sqref="C3:C150">
    <cfRule type="cellIs" dxfId="10" priority="3" operator="equal">
      <formula>"B1"</formula>
    </cfRule>
  </conditionalFormatting>
  <conditionalFormatting sqref="C3:C150">
    <cfRule type="cellIs" dxfId="11" priority="4" operator="equal">
      <formula>"B2"</formula>
    </cfRule>
  </conditionalFormatting>
  <conditionalFormatting sqref="C3:C150">
    <cfRule type="cellIs" dxfId="5" priority="5" operator="equal">
      <formula>"C1"</formula>
    </cfRule>
  </conditionalFormatting>
  <conditionalFormatting sqref="C3:C150">
    <cfRule type="cellIs" dxfId="7" priority="6" operator="equal">
      <formula>"C2"</formula>
    </cfRule>
  </conditionalFormatting>
  <printOptions gridLines="1" horizontalCentered="1"/>
  <pageMargins bottom="0.75" footer="0.0" header="0.0" left="0.25" right="0.25" top="0.75"/>
  <pageSetup fitToWidth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8.63"/>
    <col customWidth="1" min="3" max="3" width="5.75"/>
    <col customWidth="1" min="4" max="4" width="18.88"/>
    <col customWidth="1" min="5" max="5" width="18.75"/>
    <col customWidth="1" min="6" max="6" width="24.38"/>
    <col customWidth="1" hidden="1" min="7" max="7" width="11.88"/>
    <col customWidth="1" min="8" max="8" width="7.25"/>
    <col customWidth="1" min="9" max="9" width="8.38"/>
    <col customWidth="1" min="10" max="10" width="7.88"/>
  </cols>
  <sheetData>
    <row r="1" ht="32.25" customHeight="1">
      <c r="A1" s="96" t="s">
        <v>14</v>
      </c>
      <c r="F1" s="9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ht="12.75" customHeight="1">
      <c r="A2" s="98" t="s">
        <v>15</v>
      </c>
      <c r="B2" s="98" t="s">
        <v>16</v>
      </c>
      <c r="C2" s="98" t="s">
        <v>5</v>
      </c>
      <c r="D2" s="99" t="s">
        <v>17</v>
      </c>
      <c r="E2" s="99" t="s">
        <v>18</v>
      </c>
      <c r="F2" s="99" t="s">
        <v>19</v>
      </c>
      <c r="G2" s="100" t="s">
        <v>6</v>
      </c>
      <c r="H2" s="101" t="s">
        <v>20</v>
      </c>
      <c r="I2" s="102"/>
      <c r="J2" s="103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8.75" customHeight="1">
      <c r="A3" s="104">
        <f>'Sprint poř.'!B5</f>
        <v>15.45</v>
      </c>
      <c r="B3" s="80">
        <f>'Sprint poř.'!A5</f>
        <v>93</v>
      </c>
      <c r="C3" s="105" t="str">
        <f>'Sprint poř.'!I5</f>
        <v>N0</v>
      </c>
      <c r="D3" s="106" t="str">
        <f>'Sprint poř.'!F5</f>
        <v>václav vašák</v>
      </c>
      <c r="E3" s="106" t="str">
        <f>'Sprint poř.'!G5</f>
        <v>véna 136</v>
      </c>
      <c r="F3" s="106" t="str">
        <f>'Sprint poř.'!H5</f>
        <v>fabia junior</v>
      </c>
      <c r="G3" s="107"/>
      <c r="H3" s="108">
        <f>'Sprint poř.'!C5</f>
        <v>15.48</v>
      </c>
      <c r="I3" s="108" t="str">
        <f>'Sprint poř.'!D5</f>
        <v/>
      </c>
      <c r="J3" s="108" t="str">
        <f>'Sprint poř.'!E5</f>
        <v/>
      </c>
      <c r="K3" s="27"/>
      <c r="L3" s="27"/>
      <c r="M3" s="27"/>
      <c r="N3" s="27"/>
      <c r="O3" s="27"/>
      <c r="P3" s="27"/>
      <c r="Q3" s="27"/>
      <c r="R3" s="27"/>
      <c r="S3" s="27"/>
      <c r="T3" s="27"/>
    </row>
    <row r="4" ht="18.75" customHeight="1">
      <c r="A4" s="109">
        <f>'Sprint poř.'!B6</f>
        <v>15.59</v>
      </c>
      <c r="B4" s="110">
        <f>'Sprint poř.'!A6</f>
        <v>164</v>
      </c>
      <c r="C4" s="111" t="str">
        <f>'Sprint poř.'!I6</f>
        <v>N0</v>
      </c>
      <c r="D4" s="112" t="str">
        <f>'Sprint poř.'!F6</f>
        <v>Jan V.</v>
      </c>
      <c r="E4" s="112" t="str">
        <f>'Sprint poř.'!G6</f>
        <v>gred</v>
      </c>
      <c r="F4" s="112" t="str">
        <f>'Sprint poř.'!H6</f>
        <v>nissan micra</v>
      </c>
      <c r="G4" s="107"/>
      <c r="H4" s="108" t="str">
        <f>'Sprint poř.'!C6</f>
        <v/>
      </c>
      <c r="I4" s="108" t="str">
        <f>'Sprint poř.'!D6</f>
        <v/>
      </c>
      <c r="J4" s="108" t="str">
        <f>'Sprint poř.'!E6</f>
        <v/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ht="18.75" customHeight="1">
      <c r="A5" s="104">
        <f>'Sprint poř.'!B7</f>
        <v>17.01</v>
      </c>
      <c r="B5" s="80">
        <f>'Sprint poř.'!A7</f>
        <v>83</v>
      </c>
      <c r="C5" s="105" t="str">
        <f>'Sprint poř.'!I7</f>
        <v>N0</v>
      </c>
      <c r="D5" s="106" t="str">
        <f>'Sprint poř.'!F7</f>
        <v>Jiří Saska</v>
      </c>
      <c r="E5" s="106" t="str">
        <f>'Sprint poř.'!G7</f>
        <v>saskyn</v>
      </c>
      <c r="F5" s="106" t="str">
        <f>'Sprint poř.'!H7</f>
        <v>Š1000MB</v>
      </c>
      <c r="G5" s="107"/>
      <c r="H5" s="108" t="str">
        <f>'Sprint poř.'!C7</f>
        <v/>
      </c>
      <c r="I5" s="108" t="str">
        <f>'Sprint poř.'!D7</f>
        <v/>
      </c>
      <c r="J5" s="108" t="str">
        <f>'Sprint poř.'!E7</f>
        <v/>
      </c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18.75" customHeight="1">
      <c r="A6" s="104">
        <f>'Sprint poř.'!B8</f>
        <v>29.15</v>
      </c>
      <c r="B6" s="80">
        <f>'Sprint poř.'!A8</f>
        <v>218</v>
      </c>
      <c r="C6" s="105" t="str">
        <f>'Sprint poř.'!I8</f>
        <v>N0</v>
      </c>
      <c r="D6" s="106" t="str">
        <f>'Sprint poř.'!F8</f>
        <v>holý jan</v>
      </c>
      <c r="E6" s="106" t="str">
        <f>'Sprint poř.'!G8</f>
        <v>mistr</v>
      </c>
      <c r="F6" s="106" t="str">
        <f>'Sprint poř.'!H8</f>
        <v>škoda 637 D 1934 </v>
      </c>
      <c r="G6" s="107"/>
      <c r="H6" s="108" t="str">
        <f>'Sprint poř.'!C8</f>
        <v/>
      </c>
      <c r="I6" s="108" t="str">
        <f>'Sprint poř.'!D8</f>
        <v/>
      </c>
      <c r="J6" s="108" t="str">
        <f>'Sprint poř.'!E8</f>
        <v/>
      </c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18.75" customHeight="1">
      <c r="A7" s="104">
        <f>'Sprint poř.'!B9</f>
        <v>14.2</v>
      </c>
      <c r="B7" s="80">
        <f>'Sprint poř.'!A9</f>
        <v>121</v>
      </c>
      <c r="C7" s="105" t="str">
        <f>'Sprint poř.'!I9</f>
        <v>N1</v>
      </c>
      <c r="D7" s="106" t="str">
        <f>'Sprint poř.'!F9</f>
        <v>petr liďák</v>
      </c>
      <c r="E7" s="106" t="str">
        <f>'Sprint poř.'!G9</f>
        <v>Laděný</v>
      </c>
      <c r="F7" s="106">
        <f>'Sprint poř.'!H9</f>
        <v>105</v>
      </c>
      <c r="G7" s="107"/>
      <c r="H7" s="108" t="str">
        <f>'Sprint poř.'!C9</f>
        <v/>
      </c>
      <c r="I7" s="108" t="str">
        <f>'Sprint poř.'!D9</f>
        <v/>
      </c>
      <c r="J7" s="108" t="str">
        <f>'Sprint poř.'!E9</f>
        <v/>
      </c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18.75" customHeight="1">
      <c r="A8" s="104">
        <f>'Sprint poř.'!B10</f>
        <v>16.1</v>
      </c>
      <c r="B8" s="80">
        <f>'Sprint poř.'!A10</f>
        <v>1</v>
      </c>
      <c r="C8" s="105" t="str">
        <f>'Sprint poř.'!I10</f>
        <v>N1</v>
      </c>
      <c r="D8" s="106" t="str">
        <f>'Sprint poř.'!F10</f>
        <v>Tomáš Pacholík</v>
      </c>
      <c r="E8" s="106" t="str">
        <f>'Sprint poř.'!G10</f>
        <v>Pachto</v>
      </c>
      <c r="F8" s="106" t="str">
        <f>'Sprint poř.'!H10</f>
        <v>Škoda 105L</v>
      </c>
      <c r="G8" s="107"/>
      <c r="H8" s="108" t="str">
        <f>'Sprint poř.'!C10</f>
        <v/>
      </c>
      <c r="I8" s="108" t="str">
        <f>'Sprint poř.'!D10</f>
        <v/>
      </c>
      <c r="J8" s="108" t="str">
        <f>'Sprint poř.'!E10</f>
        <v/>
      </c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18.75" customHeight="1">
      <c r="A9" s="104">
        <f>'Sprint poř.'!B11</f>
        <v>16.94</v>
      </c>
      <c r="B9" s="80">
        <f>'Sprint poř.'!A11</f>
        <v>90</v>
      </c>
      <c r="C9" s="105" t="str">
        <f>'Sprint poř.'!I11</f>
        <v>N1</v>
      </c>
      <c r="D9" s="106" t="str">
        <f>'Sprint poř.'!F11</f>
        <v>josef szitas</v>
      </c>
      <c r="E9" s="106" t="str">
        <f>'Sprint poř.'!G11</f>
        <v>šmoulinka</v>
      </c>
      <c r="F9" s="106">
        <f>'Sprint poř.'!H11</f>
        <v>105</v>
      </c>
      <c r="G9" s="107"/>
      <c r="H9" s="108" t="str">
        <f>'Sprint poř.'!C11</f>
        <v/>
      </c>
      <c r="I9" s="108" t="str">
        <f>'Sprint poř.'!D11</f>
        <v/>
      </c>
      <c r="J9" s="108" t="str">
        <f>'Sprint poř.'!E11</f>
        <v/>
      </c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8.75" customHeight="1">
      <c r="A10" s="104">
        <f>'Sprint poř.'!B12</f>
        <v>17.17</v>
      </c>
      <c r="B10" s="80">
        <f>'Sprint poř.'!A12</f>
        <v>49</v>
      </c>
      <c r="C10" s="105" t="str">
        <f>'Sprint poř.'!I12</f>
        <v>N1</v>
      </c>
      <c r="D10" s="106" t="str">
        <f>'Sprint poř.'!F12</f>
        <v>Pavel David</v>
      </c>
      <c r="E10" s="106" t="str">
        <f>'Sprint poř.'!G12</f>
        <v>Pafka</v>
      </c>
      <c r="F10" s="106" t="str">
        <f>'Sprint poř.'!H12</f>
        <v>Škoda 105</v>
      </c>
      <c r="G10" s="107"/>
      <c r="H10" s="108" t="str">
        <f>'Sprint poř.'!C12</f>
        <v/>
      </c>
      <c r="I10" s="108" t="str">
        <f>'Sprint poř.'!D12</f>
        <v/>
      </c>
      <c r="J10" s="108" t="str">
        <f>'Sprint poř.'!E12</f>
        <v/>
      </c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ht="18.75" customHeight="1">
      <c r="A11" s="104">
        <f>'Sprint poř.'!B13</f>
        <v>17.63</v>
      </c>
      <c r="B11" s="80">
        <f>'Sprint poř.'!A13</f>
        <v>129</v>
      </c>
      <c r="C11" s="105" t="str">
        <f>'Sprint poř.'!I13</f>
        <v>N1</v>
      </c>
      <c r="D11" s="106" t="str">
        <f>'Sprint poř.'!F13</f>
        <v>Vladimír Němec</v>
      </c>
      <c r="E11" s="106" t="str">
        <f>'Sprint poř.'!G13</f>
        <v>vladaGLS</v>
      </c>
      <c r="F11" s="106" t="str">
        <f>'Sprint poř.'!H13</f>
        <v>škoda Felicia 1960</v>
      </c>
      <c r="G11" s="107"/>
      <c r="H11" s="108" t="str">
        <f>'Sprint poř.'!C13</f>
        <v/>
      </c>
      <c r="I11" s="108" t="str">
        <f>'Sprint poř.'!D13</f>
        <v/>
      </c>
      <c r="J11" s="108" t="str">
        <f>'Sprint poř.'!E13</f>
        <v/>
      </c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ht="18.75" customHeight="1">
      <c r="A12" s="104">
        <f>'Sprint poř.'!B14</f>
        <v>17.81</v>
      </c>
      <c r="B12" s="80">
        <f>'Sprint poř.'!A14</f>
        <v>196</v>
      </c>
      <c r="C12" s="105" t="str">
        <f>'Sprint poř.'!I14</f>
        <v>N1</v>
      </c>
      <c r="D12" s="106" t="str">
        <f>'Sprint poř.'!F14</f>
        <v>Vladimír Šmíd</v>
      </c>
      <c r="E12" s="106" t="str">
        <f>'Sprint poř.'!G14</f>
        <v>Laďa</v>
      </c>
      <c r="F12" s="106" t="str">
        <f>'Sprint poř.'!H14</f>
        <v>Škoda Octavia 985</v>
      </c>
      <c r="G12" s="107"/>
      <c r="H12" s="108" t="str">
        <f>'Sprint poř.'!C14</f>
        <v/>
      </c>
      <c r="I12" s="108" t="str">
        <f>'Sprint poř.'!D14</f>
        <v/>
      </c>
      <c r="J12" s="108" t="str">
        <f>'Sprint poř.'!E14</f>
        <v/>
      </c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ht="18.75" customHeight="1">
      <c r="A13" s="104">
        <f>'Sprint poř.'!B15</f>
        <v>17.89</v>
      </c>
      <c r="B13" s="80">
        <f>'Sprint poř.'!A15</f>
        <v>58</v>
      </c>
      <c r="C13" s="105" t="str">
        <f>'Sprint poř.'!I15</f>
        <v>N1</v>
      </c>
      <c r="D13" s="106" t="str">
        <f>'Sprint poř.'!F15</f>
        <v>Jan Dopita</v>
      </c>
      <c r="E13" s="106" t="str">
        <f>'Sprint poř.'!G15</f>
        <v>Autobusák</v>
      </c>
      <c r="F13" s="106" t="str">
        <f>'Sprint poř.'!H15</f>
        <v>Škoda 105 S</v>
      </c>
      <c r="G13" s="107"/>
      <c r="H13" s="108" t="str">
        <f>'Sprint poř.'!C15</f>
        <v/>
      </c>
      <c r="I13" s="108" t="str">
        <f>'Sprint poř.'!D15</f>
        <v/>
      </c>
      <c r="J13" s="108" t="str">
        <f>'Sprint poř.'!E15</f>
        <v/>
      </c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ht="18.75" customHeight="1">
      <c r="A14" s="104">
        <f>'Sprint poř.'!B16</f>
        <v>18.04</v>
      </c>
      <c r="B14" s="80">
        <f>'Sprint poř.'!A16</f>
        <v>47</v>
      </c>
      <c r="C14" s="105" t="str">
        <f>'Sprint poř.'!I16</f>
        <v>N1</v>
      </c>
      <c r="D14" s="106" t="str">
        <f>'Sprint poř.'!F16</f>
        <v>Klára Pelikánova</v>
      </c>
      <c r="E14" s="106" t="str">
        <f>'Sprint poř.'!G16</f>
        <v>Ptáková</v>
      </c>
      <c r="F14" s="106" t="str">
        <f>'Sprint poř.'!H16</f>
        <v>Škoda 105 S</v>
      </c>
      <c r="G14" s="107"/>
      <c r="H14" s="108" t="str">
        <f>'Sprint poř.'!C16</f>
        <v/>
      </c>
      <c r="I14" s="108" t="str">
        <f>'Sprint poř.'!D16</f>
        <v/>
      </c>
      <c r="J14" s="108" t="str">
        <f>'Sprint poř.'!E16</f>
        <v/>
      </c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ht="18.75" customHeight="1">
      <c r="A15" s="104">
        <f>'Sprint poř.'!B17</f>
        <v>19.09</v>
      </c>
      <c r="B15" s="80">
        <f>'Sprint poř.'!A17</f>
        <v>61</v>
      </c>
      <c r="C15" s="105" t="str">
        <f>'Sprint poř.'!I17</f>
        <v>N1</v>
      </c>
      <c r="D15" s="106" t="str">
        <f>'Sprint poř.'!F17</f>
        <v>Patrik Štefek</v>
      </c>
      <c r="E15" s="106" t="str">
        <f>'Sprint poř.'!G17</f>
        <v>Štefi</v>
      </c>
      <c r="F15" s="106" t="str">
        <f>'Sprint poř.'!H17</f>
        <v>Škoda 105l</v>
      </c>
      <c r="G15" s="107"/>
      <c r="H15" s="108" t="str">
        <f>'Sprint poř.'!C17</f>
        <v/>
      </c>
      <c r="I15" s="108" t="str">
        <f>'Sprint poř.'!D17</f>
        <v/>
      </c>
      <c r="J15" s="108" t="str">
        <f>'Sprint poř.'!E17</f>
        <v/>
      </c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ht="18.75" customHeight="1">
      <c r="A16" s="104">
        <f>'Sprint poř.'!B18</f>
        <v>22.11</v>
      </c>
      <c r="B16" s="80">
        <f>'Sprint poř.'!A18</f>
        <v>175</v>
      </c>
      <c r="C16" s="105" t="str">
        <f>'Sprint poř.'!I18</f>
        <v>N1</v>
      </c>
      <c r="D16" s="106" t="str">
        <f>'Sprint poř.'!F18</f>
        <v>Martin Inguort</v>
      </c>
      <c r="E16" s="106" t="str">
        <f>'Sprint poř.'!G18</f>
        <v>Ingy</v>
      </c>
      <c r="F16" s="106" t="str">
        <f>'Sprint poř.'!H18</f>
        <v>škoda 105 S</v>
      </c>
      <c r="G16" s="107"/>
      <c r="H16" s="108" t="str">
        <f>'Sprint poř.'!C18</f>
        <v/>
      </c>
      <c r="I16" s="108" t="str">
        <f>'Sprint poř.'!D18</f>
        <v/>
      </c>
      <c r="J16" s="108" t="str">
        <f>'Sprint poř.'!E18</f>
        <v/>
      </c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ht="18.75" customHeight="1">
      <c r="A17" s="104">
        <f>'Sprint poř.'!B19</f>
        <v>13.49</v>
      </c>
      <c r="B17" s="80">
        <f>'Sprint poř.'!A19</f>
        <v>94</v>
      </c>
      <c r="C17" s="105" t="str">
        <f>'Sprint poř.'!I19</f>
        <v>N2</v>
      </c>
      <c r="D17" s="106" t="str">
        <f>'Sprint poř.'!F19</f>
        <v>martin pomahač</v>
      </c>
      <c r="E17" s="106" t="str">
        <f>'Sprint poř.'!G19</f>
        <v>pomi</v>
      </c>
      <c r="F17" s="106">
        <f>'Sprint poř.'!H19</f>
        <v>120</v>
      </c>
      <c r="G17" s="107"/>
      <c r="H17" s="108">
        <f>'Sprint poř.'!C19</f>
        <v>13.58</v>
      </c>
      <c r="I17" s="108" t="str">
        <f>'Sprint poř.'!D19</f>
        <v/>
      </c>
      <c r="J17" s="108" t="str">
        <f>'Sprint poř.'!E19</f>
        <v/>
      </c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ht="18.75" customHeight="1">
      <c r="A18" s="104">
        <f>'Sprint poř.'!B20</f>
        <v>14.14</v>
      </c>
      <c r="B18" s="80">
        <f>'Sprint poř.'!A20</f>
        <v>33</v>
      </c>
      <c r="C18" s="105" t="str">
        <f>'Sprint poř.'!I20</f>
        <v>N2</v>
      </c>
      <c r="D18" s="106" t="str">
        <f>'Sprint poř.'!F20</f>
        <v>Tomáš Jurášek</v>
      </c>
      <c r="E18" s="106" t="str">
        <f>'Sprint poř.'!G20</f>
        <v>Alfred 63</v>
      </c>
      <c r="F18" s="106" t="str">
        <f>'Sprint poř.'!H20</f>
        <v>Škoda 110LS</v>
      </c>
      <c r="G18" s="107"/>
      <c r="H18" s="108" t="str">
        <f>'Sprint poř.'!C20</f>
        <v/>
      </c>
      <c r="I18" s="108" t="str">
        <f>'Sprint poř.'!D20</f>
        <v/>
      </c>
      <c r="J18" s="108" t="str">
        <f>'Sprint poř.'!E20</f>
        <v/>
      </c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ht="18.75" customHeight="1">
      <c r="A19" s="104">
        <f>'Sprint poř.'!B21</f>
        <v>14.6</v>
      </c>
      <c r="B19" s="80">
        <f>'Sprint poř.'!A21</f>
        <v>85</v>
      </c>
      <c r="C19" s="105" t="str">
        <f>'Sprint poř.'!I21</f>
        <v>N2</v>
      </c>
      <c r="D19" s="106" t="str">
        <f>'Sprint poř.'!F21</f>
        <v>Miloš Pokorný</v>
      </c>
      <c r="E19" s="106" t="str">
        <f>'Sprint poř.'!G21</f>
        <v>Jůlinka</v>
      </c>
      <c r="F19" s="106" t="str">
        <f>'Sprint poř.'!H21</f>
        <v>Škoda 120</v>
      </c>
      <c r="G19" s="107"/>
      <c r="H19" s="108" t="str">
        <f>'Sprint poř.'!C21</f>
        <v/>
      </c>
      <c r="I19" s="108" t="str">
        <f>'Sprint poř.'!D21</f>
        <v/>
      </c>
      <c r="J19" s="108" t="str">
        <f>'Sprint poř.'!E21</f>
        <v/>
      </c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ht="18.75" customHeight="1">
      <c r="A20" s="104">
        <f>'Sprint poř.'!B22</f>
        <v>15.15</v>
      </c>
      <c r="B20" s="80">
        <f>'Sprint poř.'!A22</f>
        <v>13</v>
      </c>
      <c r="C20" s="105" t="str">
        <f>'Sprint poř.'!I22</f>
        <v>N2</v>
      </c>
      <c r="D20" s="106" t="str">
        <f>'Sprint poř.'!F22</f>
        <v>Vojta Šlor</v>
      </c>
      <c r="E20" s="106" t="str">
        <f>'Sprint poř.'!G22</f>
        <v>Ikebara</v>
      </c>
      <c r="F20" s="106" t="str">
        <f>'Sprint poř.'!H22</f>
        <v>skoda 120</v>
      </c>
      <c r="G20" s="107"/>
      <c r="H20" s="108" t="str">
        <f>'Sprint poř.'!C22</f>
        <v/>
      </c>
      <c r="I20" s="108" t="str">
        <f>'Sprint poř.'!D22</f>
        <v/>
      </c>
      <c r="J20" s="108" t="str">
        <f>'Sprint poř.'!E22</f>
        <v/>
      </c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ht="18.75" customHeight="1">
      <c r="A21" s="104">
        <f>'Sprint poř.'!B23</f>
        <v>15.55</v>
      </c>
      <c r="B21" s="80">
        <f>'Sprint poř.'!A23</f>
        <v>76</v>
      </c>
      <c r="C21" s="105" t="str">
        <f>'Sprint poř.'!I23</f>
        <v>N2</v>
      </c>
      <c r="D21" s="106" t="str">
        <f>'Sprint poř.'!F23</f>
        <v>Lukáš Kryštof</v>
      </c>
      <c r="E21" s="106" t="str">
        <f>'Sprint poř.'!G23</f>
        <v>František Koudelka</v>
      </c>
      <c r="F21" s="106" t="str">
        <f>'Sprint poř.'!H23</f>
        <v>Škoda 120L</v>
      </c>
      <c r="G21" s="107"/>
      <c r="H21" s="108" t="str">
        <f>'Sprint poř.'!C23</f>
        <v/>
      </c>
      <c r="I21" s="108" t="str">
        <f>'Sprint poř.'!D23</f>
        <v/>
      </c>
      <c r="J21" s="108" t="str">
        <f>'Sprint poř.'!E23</f>
        <v/>
      </c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ht="18.75" customHeight="1">
      <c r="A22" s="104">
        <f>'Sprint poř.'!B24</f>
        <v>15.98</v>
      </c>
      <c r="B22" s="80">
        <f>'Sprint poř.'!A24</f>
        <v>153</v>
      </c>
      <c r="C22" s="105" t="str">
        <f>'Sprint poř.'!I24</f>
        <v>N2</v>
      </c>
      <c r="D22" s="106" t="str">
        <f>'Sprint poř.'!F24</f>
        <v>Tomáš Troller</v>
      </c>
      <c r="E22" s="106" t="str">
        <f>'Sprint poř.'!G24</f>
        <v>Atomix</v>
      </c>
      <c r="F22" s="106" t="str">
        <f>'Sprint poř.'!H24</f>
        <v>742 (anebo možná usa pickup)</v>
      </c>
      <c r="G22" s="107"/>
      <c r="H22" s="108" t="str">
        <f>'Sprint poř.'!C24</f>
        <v/>
      </c>
      <c r="I22" s="108" t="str">
        <f>'Sprint poř.'!D24</f>
        <v/>
      </c>
      <c r="J22" s="108" t="str">
        <f>'Sprint poř.'!E24</f>
        <v/>
      </c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ht="18.75" customHeight="1">
      <c r="A23" s="104">
        <f>'Sprint poř.'!B25</f>
        <v>16.09</v>
      </c>
      <c r="B23" s="80">
        <f>'Sprint poř.'!A25</f>
        <v>39</v>
      </c>
      <c r="C23" s="105" t="str">
        <f>'Sprint poř.'!I25</f>
        <v>N2</v>
      </c>
      <c r="D23" s="106" t="str">
        <f>'Sprint poř.'!F25</f>
        <v>Ladislav Štěpán</v>
      </c>
      <c r="E23" s="106" t="str">
        <f>'Sprint poř.'!G25</f>
        <v>Láďa - taťka</v>
      </c>
      <c r="F23" s="106" t="str">
        <f>'Sprint poř.'!H25</f>
        <v>Škoda 120</v>
      </c>
      <c r="G23" s="107"/>
      <c r="H23" s="108" t="str">
        <f>'Sprint poř.'!C25</f>
        <v/>
      </c>
      <c r="I23" s="108" t="str">
        <f>'Sprint poř.'!D25</f>
        <v/>
      </c>
      <c r="J23" s="108" t="str">
        <f>'Sprint poř.'!E25</f>
        <v/>
      </c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ht="18.75" customHeight="1">
      <c r="A24" s="104">
        <f>'Sprint poř.'!B26</f>
        <v>16.23</v>
      </c>
      <c r="B24" s="80">
        <f>'Sprint poř.'!A26</f>
        <v>189</v>
      </c>
      <c r="C24" s="105" t="str">
        <f>'Sprint poř.'!I26</f>
        <v>N2</v>
      </c>
      <c r="D24" s="106" t="str">
        <f>'Sprint poř.'!F26</f>
        <v>Ondřej Novák</v>
      </c>
      <c r="E24" s="106" t="str">
        <f>'Sprint poř.'!G26</f>
        <v>NOVÁČCI</v>
      </c>
      <c r="F24" s="106" t="str">
        <f>'Sprint poř.'!H26</f>
        <v>Škoda 125L</v>
      </c>
      <c r="G24" s="107"/>
      <c r="H24" s="108" t="str">
        <f>'Sprint poř.'!C26</f>
        <v/>
      </c>
      <c r="I24" s="108" t="str">
        <f>'Sprint poř.'!D26</f>
        <v/>
      </c>
      <c r="J24" s="108" t="str">
        <f>'Sprint poř.'!E26</f>
        <v/>
      </c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ht="18.75" customHeight="1">
      <c r="A25" s="104">
        <f>'Sprint poř.'!B27</f>
        <v>16.76</v>
      </c>
      <c r="B25" s="80">
        <f>'Sprint poř.'!A27</f>
        <v>102</v>
      </c>
      <c r="C25" s="105" t="str">
        <f>'Sprint poř.'!I27</f>
        <v>N2</v>
      </c>
      <c r="D25" s="106" t="str">
        <f>'Sprint poř.'!F27</f>
        <v>Tomáš Kučera</v>
      </c>
      <c r="E25" s="106" t="str">
        <f>'Sprint poř.'!G27</f>
        <v>Jim</v>
      </c>
      <c r="F25" s="106" t="str">
        <f>'Sprint poř.'!H27</f>
        <v>Škoda 120l</v>
      </c>
      <c r="G25" s="107"/>
      <c r="H25" s="108" t="str">
        <f>'Sprint poř.'!C27</f>
        <v/>
      </c>
      <c r="I25" s="108" t="str">
        <f>'Sprint poř.'!D27</f>
        <v/>
      </c>
      <c r="J25" s="108" t="str">
        <f>'Sprint poř.'!E27</f>
        <v/>
      </c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ht="18.75" customHeight="1">
      <c r="A26" s="104">
        <f>'Sprint poř.'!B28</f>
        <v>19.37</v>
      </c>
      <c r="B26" s="80">
        <f>'Sprint poř.'!A28</f>
        <v>45</v>
      </c>
      <c r="C26" s="105" t="str">
        <f>'Sprint poř.'!I28</f>
        <v>N2</v>
      </c>
      <c r="D26" s="106" t="str">
        <f>'Sprint poř.'!F28</f>
        <v>Miroslav ŠEJSTAL</v>
      </c>
      <c r="E26" s="106" t="str">
        <f>'Sprint poř.'!G28</f>
        <v>Mamut</v>
      </c>
      <c r="F26" s="106" t="str">
        <f>'Sprint poř.'!H28</f>
        <v>Škoda 125l</v>
      </c>
      <c r="G26" s="107"/>
      <c r="H26" s="108" t="str">
        <f>'Sprint poř.'!C28</f>
        <v/>
      </c>
      <c r="I26" s="108" t="str">
        <f>'Sprint poř.'!D28</f>
        <v/>
      </c>
      <c r="J26" s="108" t="str">
        <f>'Sprint poř.'!E28</f>
        <v/>
      </c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ht="18.75" customHeight="1">
      <c r="A27" s="104">
        <f>'Sprint poř.'!B29</f>
        <v>32.12</v>
      </c>
      <c r="B27" s="80">
        <f>'Sprint poř.'!A29</f>
        <v>223</v>
      </c>
      <c r="C27" s="105" t="str">
        <f>'Sprint poř.'!I29</f>
        <v>N2</v>
      </c>
      <c r="D27" s="106" t="str">
        <f>'Sprint poř.'!F29</f>
        <v>Milan Mareš</v>
      </c>
      <c r="E27" s="106" t="str">
        <f>'Sprint poř.'!G29</f>
        <v>Milmar</v>
      </c>
      <c r="F27" s="106" t="str">
        <f>'Sprint poř.'!H29</f>
        <v>Škoda 120</v>
      </c>
      <c r="G27" s="107"/>
      <c r="H27" s="108" t="str">
        <f>'Sprint poř.'!C29</f>
        <v/>
      </c>
      <c r="I27" s="108" t="str">
        <f>'Sprint poř.'!D29</f>
        <v/>
      </c>
      <c r="J27" s="108" t="str">
        <f>'Sprint poř.'!E29</f>
        <v/>
      </c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ht="18.75" customHeight="1">
      <c r="A28" s="104">
        <f>'Sprint poř.'!B30</f>
        <v>12.22</v>
      </c>
      <c r="B28" s="80">
        <f>'Sprint poř.'!A30</f>
        <v>136</v>
      </c>
      <c r="C28" s="105" t="str">
        <f>'Sprint poř.'!I30</f>
        <v>N3P</v>
      </c>
      <c r="D28" s="106" t="str">
        <f>'Sprint poř.'!F30</f>
        <v>Tomáš Dubský</v>
      </c>
      <c r="E28" s="106" t="str">
        <f>'Sprint poř.'!G30</f>
        <v>Dubínek</v>
      </c>
      <c r="F28" s="106" t="str">
        <f>'Sprint poř.'!H30</f>
        <v>Škoda felicie</v>
      </c>
      <c r="G28" s="107"/>
      <c r="H28" s="108" t="str">
        <f>'Sprint poř.'!C30</f>
        <v/>
      </c>
      <c r="I28" s="108" t="str">
        <f>'Sprint poř.'!D30</f>
        <v/>
      </c>
      <c r="J28" s="108" t="str">
        <f>'Sprint poř.'!E30</f>
        <v/>
      </c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ht="18.75" customHeight="1">
      <c r="A29" s="104">
        <f>'Sprint poř.'!B31</f>
        <v>12.87</v>
      </c>
      <c r="B29" s="80">
        <f>'Sprint poř.'!A31</f>
        <v>125</v>
      </c>
      <c r="C29" s="105" t="str">
        <f>'Sprint poř.'!I31</f>
        <v>N3P</v>
      </c>
      <c r="D29" s="106" t="str">
        <f>'Sprint poř.'!F31</f>
        <v>Lukáš Bendakovský</v>
      </c>
      <c r="E29" s="106" t="str">
        <f>'Sprint poř.'!G31</f>
        <v>Lukyn</v>
      </c>
      <c r="F29" s="106" t="str">
        <f>'Sprint poř.'!H31</f>
        <v>Favorit</v>
      </c>
      <c r="G29" s="107"/>
      <c r="H29" s="108" t="str">
        <f>'Sprint poř.'!C31</f>
        <v/>
      </c>
      <c r="I29" s="108" t="str">
        <f>'Sprint poř.'!D31</f>
        <v/>
      </c>
      <c r="J29" s="108" t="str">
        <f>'Sprint poř.'!E31</f>
        <v/>
      </c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ht="18.75" customHeight="1">
      <c r="A30" s="104">
        <f>'Sprint poř.'!B32</f>
        <v>13.13</v>
      </c>
      <c r="B30" s="80">
        <f>'Sprint poř.'!A32</f>
        <v>198</v>
      </c>
      <c r="C30" s="105" t="str">
        <f>'Sprint poř.'!I32</f>
        <v>N3P</v>
      </c>
      <c r="D30" s="106" t="str">
        <f>'Sprint poř.'!F32</f>
        <v>bohouš turín</v>
      </c>
      <c r="E30" s="106" t="str">
        <f>'Sprint poř.'!G32</f>
        <v>bohouš</v>
      </c>
      <c r="F30" s="106" t="str">
        <f>'Sprint poř.'!H32</f>
        <v>fel</v>
      </c>
      <c r="G30" s="107"/>
      <c r="H30" s="108">
        <f>'Sprint poř.'!C32</f>
        <v>13.02</v>
      </c>
      <c r="I30" s="108">
        <f>'Sprint poř.'!D32</f>
        <v>12.82</v>
      </c>
      <c r="J30" s="108">
        <f>'Sprint poř.'!E32</f>
        <v>12.71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ht="18.75" customHeight="1">
      <c r="A31" s="104">
        <f>'Sprint poř.'!B33</f>
        <v>13.43</v>
      </c>
      <c r="B31" s="80">
        <f>'Sprint poř.'!A33</f>
        <v>127</v>
      </c>
      <c r="C31" s="105" t="str">
        <f>'Sprint poř.'!I33</f>
        <v>N3P</v>
      </c>
      <c r="D31" s="106" t="str">
        <f>'Sprint poř.'!F33</f>
        <v>Jan Randa</v>
      </c>
      <c r="E31" s="106" t="str">
        <f>'Sprint poř.'!G33</f>
        <v>Johny</v>
      </c>
      <c r="F31" s="106" t="str">
        <f>'Sprint poř.'!H33</f>
        <v>Škoda Felicia</v>
      </c>
      <c r="G31" s="107"/>
      <c r="H31" s="108" t="str">
        <f>'Sprint poř.'!C33</f>
        <v/>
      </c>
      <c r="I31" s="108" t="str">
        <f>'Sprint poř.'!D33</f>
        <v/>
      </c>
      <c r="J31" s="108" t="str">
        <f>'Sprint poř.'!E33</f>
        <v/>
      </c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ht="18.75" customHeight="1">
      <c r="A32" s="104">
        <f>'Sprint poř.'!B34</f>
        <v>13.61</v>
      </c>
      <c r="B32" s="80">
        <f>'Sprint poř.'!A34</f>
        <v>181</v>
      </c>
      <c r="C32" s="105" t="str">
        <f>'Sprint poř.'!I34</f>
        <v>N3P</v>
      </c>
      <c r="D32" s="106" t="str">
        <f>'Sprint poř.'!F34</f>
        <v>Pavel Vařeka</v>
      </c>
      <c r="E32" s="106" t="str">
        <f>'Sprint poř.'!G34</f>
        <v>Felis</v>
      </c>
      <c r="F32" s="106" t="str">
        <f>'Sprint poř.'!H34</f>
        <v>Škoda Felicia GLXi</v>
      </c>
      <c r="G32" s="107"/>
      <c r="H32" s="108" t="str">
        <f>'Sprint poř.'!C34</f>
        <v/>
      </c>
      <c r="I32" s="108" t="str">
        <f>'Sprint poř.'!D34</f>
        <v/>
      </c>
      <c r="J32" s="108" t="str">
        <f>'Sprint poř.'!E34</f>
        <v/>
      </c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ht="18.75" customHeight="1">
      <c r="A33" s="104">
        <f>'Sprint poř.'!B35</f>
        <v>13.76</v>
      </c>
      <c r="B33" s="80">
        <f>'Sprint poř.'!A35</f>
        <v>155</v>
      </c>
      <c r="C33" s="105" t="str">
        <f>'Sprint poř.'!I35</f>
        <v>N3P</v>
      </c>
      <c r="D33" s="106" t="str">
        <f>'Sprint poř.'!F35</f>
        <v>Lukáš Koblása</v>
      </c>
      <c r="E33" s="106" t="str">
        <f>'Sprint poř.'!G35</f>
        <v>Lukyn</v>
      </c>
      <c r="F33" s="106" t="str">
        <f>'Sprint poř.'!H35</f>
        <v>Favorit 136Ls</v>
      </c>
      <c r="G33" s="107"/>
      <c r="H33" s="108" t="str">
        <f>'Sprint poř.'!C35</f>
        <v/>
      </c>
      <c r="I33" s="108" t="str">
        <f>'Sprint poř.'!D35</f>
        <v/>
      </c>
      <c r="J33" s="108" t="str">
        <f>'Sprint poř.'!E35</f>
        <v/>
      </c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ht="18.75" customHeight="1">
      <c r="A34" s="104">
        <f>'Sprint poř.'!B36</f>
        <v>13.89</v>
      </c>
      <c r="B34" s="80">
        <f>'Sprint poř.'!A36</f>
        <v>27</v>
      </c>
      <c r="C34" s="105" t="str">
        <f>'Sprint poř.'!I36</f>
        <v>N3P</v>
      </c>
      <c r="D34" s="106" t="str">
        <f>'Sprint poř.'!F36</f>
        <v>Ondřej Skála</v>
      </c>
      <c r="E34" s="106" t="str">
        <f>'Sprint poř.'!G36</f>
        <v>Skili</v>
      </c>
      <c r="F34" s="106" t="str">
        <f>'Sprint poř.'!H36</f>
        <v>Felicia Pickup z mechu a kapradí 50kw</v>
      </c>
      <c r="G34" s="107"/>
      <c r="H34" s="108" t="str">
        <f>'Sprint poř.'!C36</f>
        <v/>
      </c>
      <c r="I34" s="108" t="str">
        <f>'Sprint poř.'!D36</f>
        <v/>
      </c>
      <c r="J34" s="108" t="str">
        <f>'Sprint poř.'!E36</f>
        <v/>
      </c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ht="18.75" customHeight="1">
      <c r="A35" s="109">
        <f>'Sprint poř.'!B37</f>
        <v>13.96</v>
      </c>
      <c r="B35" s="110" t="str">
        <f>'Sprint poř.'!A37</f>
        <v>p1</v>
      </c>
      <c r="C35" s="111" t="str">
        <f>'Sprint poř.'!I37</f>
        <v>N3P</v>
      </c>
      <c r="D35" s="112" t="str">
        <f>'Sprint poř.'!F37</f>
        <v>Ondřej Václavovič</v>
      </c>
      <c r="E35" s="112" t="str">
        <f>'Sprint poř.'!G37</f>
        <v>OndraKrupi</v>
      </c>
      <c r="F35" s="112" t="str">
        <f>'Sprint poř.'!H37</f>
        <v>Škoda Felicia</v>
      </c>
      <c r="G35" s="107"/>
      <c r="H35" s="108" t="str">
        <f>'Sprint poř.'!C37</f>
        <v/>
      </c>
      <c r="I35" s="108" t="str">
        <f>'Sprint poř.'!D37</f>
        <v/>
      </c>
      <c r="J35" s="108" t="str">
        <f>'Sprint poř.'!E37</f>
        <v/>
      </c>
      <c r="K35" s="87" t="s">
        <v>13</v>
      </c>
      <c r="L35" s="27"/>
      <c r="M35" s="27"/>
      <c r="N35" s="27"/>
      <c r="O35" s="27"/>
      <c r="P35" s="27"/>
      <c r="Q35" s="27"/>
      <c r="R35" s="27"/>
      <c r="S35" s="27"/>
      <c r="T35" s="27"/>
    </row>
    <row r="36" ht="18.75" customHeight="1">
      <c r="A36" s="104">
        <f>'Sprint poř.'!B38</f>
        <v>14</v>
      </c>
      <c r="B36" s="80">
        <f>'Sprint poř.'!A38</f>
        <v>205</v>
      </c>
      <c r="C36" s="105" t="str">
        <f>'Sprint poř.'!I38</f>
        <v>N3P</v>
      </c>
      <c r="D36" s="106" t="str">
        <f>'Sprint poř.'!F38</f>
        <v>Michal Barák</v>
      </c>
      <c r="E36" s="106" t="str">
        <f>'Sprint poř.'!G38</f>
        <v>barin</v>
      </c>
      <c r="F36" s="106" t="str">
        <f>'Sprint poř.'!H38</f>
        <v>Škoda Favorit</v>
      </c>
      <c r="G36" s="107"/>
      <c r="H36" s="108" t="str">
        <f>'Sprint poř.'!C38</f>
        <v/>
      </c>
      <c r="I36" s="108" t="str">
        <f>'Sprint poř.'!D38</f>
        <v/>
      </c>
      <c r="J36" s="108" t="str">
        <f>'Sprint poř.'!E38</f>
        <v/>
      </c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ht="18.75" customHeight="1">
      <c r="A37" s="104">
        <f>'Sprint poř.'!B39</f>
        <v>14.03</v>
      </c>
      <c r="B37" s="80">
        <f>'Sprint poř.'!A39</f>
        <v>48</v>
      </c>
      <c r="C37" s="105" t="str">
        <f>'Sprint poř.'!I39</f>
        <v>N3P</v>
      </c>
      <c r="D37" s="106" t="str">
        <f>'Sprint poř.'!F39</f>
        <v>Václav Netolický</v>
      </c>
      <c r="E37" s="106" t="str">
        <f>'Sprint poř.'!G39</f>
        <v>Wenca</v>
      </c>
      <c r="F37" s="106" t="str">
        <f>'Sprint poř.'!H39</f>
        <v>Škoda Felicia</v>
      </c>
      <c r="G37" s="107"/>
      <c r="H37" s="108" t="str">
        <f>'Sprint poř.'!C39</f>
        <v/>
      </c>
      <c r="I37" s="108" t="str">
        <f>'Sprint poř.'!D39</f>
        <v/>
      </c>
      <c r="J37" s="108" t="str">
        <f>'Sprint poř.'!E39</f>
        <v/>
      </c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ht="18.75" customHeight="1">
      <c r="A38" s="104">
        <f>'Sprint poř.'!B40</f>
        <v>14.03</v>
      </c>
      <c r="B38" s="80" t="str">
        <f>'Sprint poř.'!A40</f>
        <v>p8</v>
      </c>
      <c r="C38" s="105" t="str">
        <f>'Sprint poř.'!I40</f>
        <v>N3P</v>
      </c>
      <c r="D38" s="106" t="str">
        <f>'Sprint poř.'!F40</f>
        <v>Tomáš Coufal</v>
      </c>
      <c r="E38" s="106" t="str">
        <f>'Sprint poř.'!G40</f>
        <v>Tomaso 435</v>
      </c>
      <c r="F38" s="106" t="str">
        <f>'Sprint poř.'!H40</f>
        <v>Škoda Fabia</v>
      </c>
      <c r="G38" s="107"/>
      <c r="H38" s="108" t="str">
        <f>'Sprint poř.'!C40</f>
        <v/>
      </c>
      <c r="I38" s="108" t="str">
        <f>'Sprint poř.'!D40</f>
        <v/>
      </c>
      <c r="J38" s="108" t="str">
        <f>'Sprint poř.'!E40</f>
        <v/>
      </c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ht="18.75" customHeight="1">
      <c r="A39" s="104">
        <f>'Sprint poř.'!B41</f>
        <v>14.15</v>
      </c>
      <c r="B39" s="80">
        <f>'Sprint poř.'!A41</f>
        <v>222</v>
      </c>
      <c r="C39" s="105" t="str">
        <f>'Sprint poř.'!I41</f>
        <v>N3P</v>
      </c>
      <c r="D39" s="106" t="str">
        <f>'Sprint poř.'!F41</f>
        <v>Josef Parma</v>
      </c>
      <c r="E39" s="106" t="str">
        <f>'Sprint poř.'!G41</f>
        <v>Chosé</v>
      </c>
      <c r="F39" s="106" t="str">
        <f>'Sprint poř.'!H41</f>
        <v>Škoda Felicia</v>
      </c>
      <c r="G39" s="107"/>
      <c r="H39" s="108" t="str">
        <f>'Sprint poř.'!C41</f>
        <v/>
      </c>
      <c r="I39" s="108" t="str">
        <f>'Sprint poř.'!D41</f>
        <v/>
      </c>
      <c r="J39" s="108" t="str">
        <f>'Sprint poř.'!E41</f>
        <v/>
      </c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ht="18.75" customHeight="1">
      <c r="A40" s="104">
        <f>'Sprint poř.'!B42</f>
        <v>14.17</v>
      </c>
      <c r="B40" s="80">
        <f>'Sprint poř.'!A42</f>
        <v>174</v>
      </c>
      <c r="C40" s="105" t="str">
        <f>'Sprint poř.'!I42</f>
        <v>N3P</v>
      </c>
      <c r="D40" s="106" t="str">
        <f>'Sprint poř.'!F42</f>
        <v>Tomáš Kloček</v>
      </c>
      <c r="E40" s="106" t="str">
        <f>'Sprint poř.'!G42</f>
        <v>Lopez</v>
      </c>
      <c r="F40" s="106" t="str">
        <f>'Sprint poř.'!H42</f>
        <v>Favorit</v>
      </c>
      <c r="G40" s="107"/>
      <c r="H40" s="108" t="str">
        <f>'Sprint poř.'!C42</f>
        <v/>
      </c>
      <c r="I40" s="108" t="str">
        <f>'Sprint poř.'!D42</f>
        <v/>
      </c>
      <c r="J40" s="108" t="str">
        <f>'Sprint poř.'!E42</f>
        <v/>
      </c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ht="18.75" customHeight="1">
      <c r="A41" s="104">
        <f>'Sprint poř.'!B43</f>
        <v>14.21</v>
      </c>
      <c r="B41" s="80">
        <f>'Sprint poř.'!A43</f>
        <v>57</v>
      </c>
      <c r="C41" s="105" t="str">
        <f>'Sprint poř.'!I43</f>
        <v>N3P</v>
      </c>
      <c r="D41" s="106" t="str">
        <f>'Sprint poř.'!F43</f>
        <v>Svatopluk Beránek</v>
      </c>
      <c r="E41" s="106" t="str">
        <f>'Sprint poř.'!G43</f>
        <v>Svatoš</v>
      </c>
      <c r="F41" s="106" t="str">
        <f>'Sprint poř.'!H43</f>
        <v>Forman</v>
      </c>
      <c r="G41" s="107"/>
      <c r="H41" s="108" t="str">
        <f>'Sprint poř.'!C43</f>
        <v/>
      </c>
      <c r="I41" s="108" t="str">
        <f>'Sprint poř.'!D43</f>
        <v/>
      </c>
      <c r="J41" s="108" t="str">
        <f>'Sprint poř.'!E43</f>
        <v/>
      </c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ht="18.75" customHeight="1">
      <c r="A42" s="104">
        <f>'Sprint poř.'!B44</f>
        <v>14.25</v>
      </c>
      <c r="B42" s="80">
        <f>'Sprint poř.'!A44</f>
        <v>242</v>
      </c>
      <c r="C42" s="105" t="str">
        <f>'Sprint poř.'!I44</f>
        <v>N3P</v>
      </c>
      <c r="D42" s="106" t="str">
        <f>'Sprint poř.'!F44</f>
        <v>Martin Němec</v>
      </c>
      <c r="E42" s="106" t="str">
        <f>'Sprint poř.'!G44</f>
        <v>tak to já nevim</v>
      </c>
      <c r="F42" s="106" t="str">
        <f>'Sprint poř.'!H44</f>
        <v>Favorit</v>
      </c>
      <c r="G42" s="107"/>
      <c r="H42" s="113">
        <v>1.0</v>
      </c>
      <c r="I42" s="108" t="str">
        <f>'Sprint poř.'!D44</f>
        <v/>
      </c>
      <c r="J42" s="108" t="str">
        <f>'Sprint poř.'!E44</f>
        <v/>
      </c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ht="18.75" customHeight="1">
      <c r="A43" s="104">
        <f>'Sprint poř.'!B45</f>
        <v>14.31</v>
      </c>
      <c r="B43" s="80">
        <f>'Sprint poř.'!A45</f>
        <v>10</v>
      </c>
      <c r="C43" s="105" t="str">
        <f>'Sprint poř.'!I45</f>
        <v>N3P</v>
      </c>
      <c r="D43" s="106" t="str">
        <f>'Sprint poř.'!F45</f>
        <v>Jakub Pospíšil</v>
      </c>
      <c r="E43" s="106" t="str">
        <f>'Sprint poř.'!G45</f>
        <v>športline</v>
      </c>
      <c r="F43" s="106" t="str">
        <f>'Sprint poř.'!H45</f>
        <v>Felicia Šporline</v>
      </c>
      <c r="G43" s="107"/>
      <c r="H43" s="108" t="str">
        <f>'Sprint poř.'!C45</f>
        <v/>
      </c>
      <c r="I43" s="108" t="str">
        <f>'Sprint poř.'!D45</f>
        <v/>
      </c>
      <c r="J43" s="108" t="str">
        <f>'Sprint poř.'!E45</f>
        <v/>
      </c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ht="18.75" customHeight="1">
      <c r="A44" s="104">
        <f>'Sprint poř.'!B46</f>
        <v>14.59</v>
      </c>
      <c r="B44" s="80">
        <f>'Sprint poř.'!A46</f>
        <v>195</v>
      </c>
      <c r="C44" s="105" t="str">
        <f>'Sprint poř.'!I46</f>
        <v>N3P</v>
      </c>
      <c r="D44" s="106" t="str">
        <f>'Sprint poř.'!F46</f>
        <v>Barák Ondřej</v>
      </c>
      <c r="E44" s="106" t="str">
        <f>'Sprint poř.'!G46</f>
        <v>Agyblack</v>
      </c>
      <c r="F44" s="106" t="str">
        <f>'Sprint poř.'!H46</f>
        <v>Škoda favorit</v>
      </c>
      <c r="G44" s="107"/>
      <c r="H44" s="108" t="str">
        <f>'Sprint poř.'!C46</f>
        <v/>
      </c>
      <c r="I44" s="108" t="str">
        <f>'Sprint poř.'!D46</f>
        <v/>
      </c>
      <c r="J44" s="108" t="str">
        <f>'Sprint poř.'!E46</f>
        <v/>
      </c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ht="18.75" customHeight="1">
      <c r="A45" s="104">
        <f>'Sprint poř.'!B47</f>
        <v>14.79</v>
      </c>
      <c r="B45" s="80">
        <f>'Sprint poř.'!A47</f>
        <v>108</v>
      </c>
      <c r="C45" s="105" t="str">
        <f>'Sprint poř.'!I47</f>
        <v>N3P</v>
      </c>
      <c r="D45" s="106" t="str">
        <f>'Sprint poř.'!F47</f>
        <v>Jan Koukol</v>
      </c>
      <c r="E45" s="106" t="str">
        <f>'Sprint poř.'!G47</f>
        <v>kouky</v>
      </c>
      <c r="F45" s="106" t="str">
        <f>'Sprint poř.'!H47</f>
        <v>fav</v>
      </c>
      <c r="G45" s="107"/>
      <c r="H45" s="108" t="str">
        <f>'Sprint poř.'!C47</f>
        <v/>
      </c>
      <c r="I45" s="108" t="str">
        <f>'Sprint poř.'!D47</f>
        <v/>
      </c>
      <c r="J45" s="108" t="str">
        <f>'Sprint poř.'!E47</f>
        <v/>
      </c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ht="18.75" customHeight="1">
      <c r="A46" s="104">
        <f>'Sprint poř.'!B48</f>
        <v>14.84</v>
      </c>
      <c r="B46" s="80">
        <f>'Sprint poř.'!A48</f>
        <v>243</v>
      </c>
      <c r="C46" s="105" t="str">
        <f>'Sprint poř.'!I48</f>
        <v>N3P</v>
      </c>
      <c r="D46" s="106" t="str">
        <f>'Sprint poř.'!F48</f>
        <v>zuzana jelínková</v>
      </c>
      <c r="E46" s="106" t="str">
        <f>'Sprint poř.'!G48</f>
        <v>zuzka</v>
      </c>
      <c r="F46" s="106" t="str">
        <f>'Sprint poř.'!H48</f>
        <v>fel</v>
      </c>
      <c r="G46" s="107"/>
      <c r="H46" s="108" t="str">
        <f>'Sprint poř.'!C48</f>
        <v/>
      </c>
      <c r="I46" s="108" t="str">
        <f>'Sprint poř.'!D48</f>
        <v/>
      </c>
      <c r="J46" s="108" t="str">
        <f>'Sprint poř.'!E48</f>
        <v/>
      </c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ht="18.75" customHeight="1">
      <c r="A47" s="104">
        <f>'Sprint poř.'!B49</f>
        <v>14.85</v>
      </c>
      <c r="B47" s="80">
        <f>'Sprint poř.'!A49</f>
        <v>9</v>
      </c>
      <c r="C47" s="105" t="str">
        <f>'Sprint poř.'!I49</f>
        <v>N3P</v>
      </c>
      <c r="D47" s="106" t="str">
        <f>'Sprint poř.'!F49</f>
        <v>Marek Hasík</v>
      </c>
      <c r="E47" s="106" t="str">
        <f>'Sprint poř.'!G49</f>
        <v>Mára</v>
      </c>
      <c r="F47" s="106" t="str">
        <f>'Sprint poř.'!H49</f>
        <v>Škoda Felicia combi</v>
      </c>
      <c r="G47" s="107"/>
      <c r="H47" s="108" t="str">
        <f>'Sprint poř.'!C49</f>
        <v/>
      </c>
      <c r="I47" s="108" t="str">
        <f>'Sprint poř.'!D49</f>
        <v/>
      </c>
      <c r="J47" s="108" t="str">
        <f>'Sprint poř.'!E49</f>
        <v/>
      </c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ht="18.75" customHeight="1">
      <c r="A48" s="104">
        <f>'Sprint poř.'!B50</f>
        <v>14.94</v>
      </c>
      <c r="B48" s="80">
        <f>'Sprint poř.'!A50</f>
        <v>210</v>
      </c>
      <c r="C48" s="105" t="str">
        <f>'Sprint poř.'!I50</f>
        <v>N3P</v>
      </c>
      <c r="D48" s="106" t="str">
        <f>'Sprint poř.'!F50</f>
        <v>Sabina Řízková</v>
      </c>
      <c r="E48" s="106" t="str">
        <f>'Sprint poř.'!G50</f>
        <v>Sabča</v>
      </c>
      <c r="F48" s="106" t="str">
        <f>'Sprint poř.'!H50</f>
        <v>Škoda Felicia</v>
      </c>
      <c r="G48" s="107"/>
      <c r="H48" s="108" t="str">
        <f>'Sprint poř.'!C50</f>
        <v/>
      </c>
      <c r="I48" s="108" t="str">
        <f>'Sprint poř.'!D50</f>
        <v/>
      </c>
      <c r="J48" s="108" t="str">
        <f>'Sprint poř.'!E50</f>
        <v/>
      </c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ht="18.75" customHeight="1">
      <c r="A49" s="104">
        <f>'Sprint poř.'!B51</f>
        <v>14.96</v>
      </c>
      <c r="B49" s="80">
        <f>'Sprint poř.'!A51</f>
        <v>87</v>
      </c>
      <c r="C49" s="105" t="str">
        <f>'Sprint poř.'!I51</f>
        <v>N3P</v>
      </c>
      <c r="D49" s="106" t="str">
        <f>'Sprint poř.'!F51</f>
        <v>Barbora Motlová</v>
      </c>
      <c r="E49" s="106" t="str">
        <f>'Sprint poř.'!G51</f>
        <v>Barča</v>
      </c>
      <c r="F49" s="106" t="str">
        <f>'Sprint poř.'!H51</f>
        <v>Škoda favorit</v>
      </c>
      <c r="G49" s="107"/>
      <c r="H49" s="108" t="str">
        <f>'Sprint poř.'!C51</f>
        <v/>
      </c>
      <c r="I49" s="108" t="str">
        <f>'Sprint poř.'!D51</f>
        <v/>
      </c>
      <c r="J49" s="108" t="str">
        <f>'Sprint poř.'!E51</f>
        <v/>
      </c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ht="18.75" customHeight="1">
      <c r="A50" s="104">
        <f>'Sprint poř.'!B52</f>
        <v>14.99</v>
      </c>
      <c r="B50" s="80">
        <f>'Sprint poř.'!A52</f>
        <v>139</v>
      </c>
      <c r="C50" s="105" t="str">
        <f>'Sprint poř.'!I52</f>
        <v>N3P</v>
      </c>
      <c r="D50" s="106" t="str">
        <f>'Sprint poř.'!F52</f>
        <v>michal hons</v>
      </c>
      <c r="E50" s="106" t="str">
        <f>'Sprint poř.'!G52</f>
        <v>myšák felda</v>
      </c>
      <c r="F50" s="106" t="str">
        <f>'Sprint poř.'!H52</f>
        <v>felicia</v>
      </c>
      <c r="G50" s="107"/>
      <c r="H50" s="108" t="str">
        <f>'Sprint poř.'!C52</f>
        <v/>
      </c>
      <c r="I50" s="108" t="str">
        <f>'Sprint poř.'!D52</f>
        <v/>
      </c>
      <c r="J50" s="108" t="str">
        <f>'Sprint poř.'!E52</f>
        <v/>
      </c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ht="18.75" customHeight="1">
      <c r="A51" s="104">
        <f>'Sprint poř.'!B53</f>
        <v>15</v>
      </c>
      <c r="B51" s="80">
        <f>'Sprint poř.'!A53</f>
        <v>126</v>
      </c>
      <c r="C51" s="105" t="str">
        <f>'Sprint poř.'!I53</f>
        <v>N3P</v>
      </c>
      <c r="D51" s="106" t="str">
        <f>'Sprint poř.'!F53</f>
        <v>Jirka Brychta</v>
      </c>
      <c r="E51" s="106" t="str">
        <f>'Sprint poř.'!G53</f>
        <v>žádnou nemám</v>
      </c>
      <c r="F51" s="106" t="str">
        <f>'Sprint poř.'!H53</f>
        <v>Škoda felicia vanplus</v>
      </c>
      <c r="G51" s="107"/>
      <c r="H51" s="108" t="str">
        <f>'Sprint poř.'!C53</f>
        <v/>
      </c>
      <c r="I51" s="108" t="str">
        <f>'Sprint poř.'!D53</f>
        <v/>
      </c>
      <c r="J51" s="108" t="str">
        <f>'Sprint poř.'!E53</f>
        <v/>
      </c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ht="18.75" customHeight="1">
      <c r="A52" s="104">
        <f>'Sprint poř.'!B54</f>
        <v>15.06</v>
      </c>
      <c r="B52" s="80">
        <f>'Sprint poř.'!A54</f>
        <v>150</v>
      </c>
      <c r="C52" s="105" t="str">
        <f>'Sprint poř.'!I54</f>
        <v>N3P</v>
      </c>
      <c r="D52" s="106" t="str">
        <f>'Sprint poř.'!F54</f>
        <v>matěj petráŇ</v>
      </c>
      <c r="E52" s="106" t="str">
        <f>'Sprint poř.'!G54</f>
        <v>petráň</v>
      </c>
      <c r="F52" s="106" t="str">
        <f>'Sprint poř.'!H54</f>
        <v>fav</v>
      </c>
      <c r="G52" s="107"/>
      <c r="H52" s="108" t="str">
        <f>'Sprint poř.'!C54</f>
        <v/>
      </c>
      <c r="I52" s="108" t="str">
        <f>'Sprint poř.'!D54</f>
        <v/>
      </c>
      <c r="J52" s="108" t="str">
        <f>'Sprint poř.'!E54</f>
        <v/>
      </c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ht="18.75" customHeight="1">
      <c r="A53" s="104">
        <f>'Sprint poř.'!B55</f>
        <v>15.17</v>
      </c>
      <c r="B53" s="80" t="str">
        <f>'Sprint poř.'!A55</f>
        <v>p5</v>
      </c>
      <c r="C53" s="105" t="str">
        <f>'Sprint poř.'!I55</f>
        <v>N3P</v>
      </c>
      <c r="D53" s="106" t="str">
        <f>'Sprint poř.'!F55</f>
        <v>Bohumír Pachl</v>
      </c>
      <c r="E53" s="106" t="str">
        <f>'Sprint poř.'!G55</f>
        <v>Mira</v>
      </c>
      <c r="F53" s="106" t="str">
        <f>'Sprint poř.'!H55</f>
        <v>Škoda Forman</v>
      </c>
      <c r="G53" s="107"/>
      <c r="H53" s="108">
        <f>'Sprint poř.'!C55</f>
        <v>14.79</v>
      </c>
      <c r="I53" s="108" t="str">
        <f>'Sprint poř.'!D55</f>
        <v/>
      </c>
      <c r="J53" s="108" t="str">
        <f>'Sprint poř.'!E55</f>
        <v/>
      </c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ht="18.75" customHeight="1">
      <c r="A54" s="104">
        <f>'Sprint poř.'!B56</f>
        <v>15.35</v>
      </c>
      <c r="B54" s="80">
        <f>'Sprint poř.'!A56</f>
        <v>141</v>
      </c>
      <c r="C54" s="105" t="str">
        <f>'Sprint poř.'!I56</f>
        <v>N3P</v>
      </c>
      <c r="D54" s="106" t="str">
        <f>'Sprint poř.'!F56</f>
        <v>milan línek</v>
      </c>
      <c r="E54" s="106" t="str">
        <f>'Sprint poř.'!G56</f>
        <v>jezevčík</v>
      </c>
      <c r="F54" s="106" t="str">
        <f>'Sprint poř.'!H56</f>
        <v>fel combi</v>
      </c>
      <c r="G54" s="107"/>
      <c r="H54" s="108" t="str">
        <f>'Sprint poř.'!C56</f>
        <v/>
      </c>
      <c r="I54" s="108" t="str">
        <f>'Sprint poř.'!D56</f>
        <v/>
      </c>
      <c r="J54" s="108" t="str">
        <f>'Sprint poř.'!E56</f>
        <v/>
      </c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ht="18.75" customHeight="1">
      <c r="A55" s="104">
        <f>'Sprint poř.'!B57</f>
        <v>15.75</v>
      </c>
      <c r="B55" s="80">
        <f>'Sprint poř.'!A57</f>
        <v>191</v>
      </c>
      <c r="C55" s="105" t="str">
        <f>'Sprint poř.'!I57</f>
        <v>N3P</v>
      </c>
      <c r="D55" s="106" t="str">
        <f>'Sprint poř.'!F57</f>
        <v>Ladislav Adamek</v>
      </c>
      <c r="E55" s="106" t="str">
        <f>'Sprint poř.'!G57</f>
        <v>Croco</v>
      </c>
      <c r="F55" s="106" t="str">
        <f>'Sprint poř.'!H57</f>
        <v>Škoda Felicia</v>
      </c>
      <c r="G55" s="107"/>
      <c r="H55" s="108" t="str">
        <f>'Sprint poř.'!C57</f>
        <v/>
      </c>
      <c r="I55" s="108" t="str">
        <f>'Sprint poř.'!D57</f>
        <v/>
      </c>
      <c r="J55" s="108" t="str">
        <f>'Sprint poř.'!E57</f>
        <v/>
      </c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ht="18.75" customHeight="1">
      <c r="A56" s="104">
        <f>'Sprint poř.'!B58</f>
        <v>15.92</v>
      </c>
      <c r="B56" s="80">
        <f>'Sprint poř.'!A58</f>
        <v>194</v>
      </c>
      <c r="C56" s="105" t="str">
        <f>'Sprint poř.'!I58</f>
        <v>N3P</v>
      </c>
      <c r="D56" s="106" t="str">
        <f>'Sprint poř.'!F58</f>
        <v>Michal Bednář</v>
      </c>
      <c r="E56" s="106" t="str">
        <f>'Sprint poř.'!G58</f>
        <v>dna69</v>
      </c>
      <c r="F56" s="106" t="str">
        <f>'Sprint poř.'!H58</f>
        <v>785.135</v>
      </c>
      <c r="G56" s="107"/>
      <c r="H56" s="108" t="str">
        <f>'Sprint poř.'!C58</f>
        <v/>
      </c>
      <c r="I56" s="108" t="str">
        <f>'Sprint poř.'!D58</f>
        <v/>
      </c>
      <c r="J56" s="108" t="str">
        <f>'Sprint poř.'!E58</f>
        <v/>
      </c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ht="18.75" customHeight="1">
      <c r="A57" s="104">
        <f>'Sprint poř.'!B59</f>
        <v>16.8</v>
      </c>
      <c r="B57" s="80">
        <f>'Sprint poř.'!A59</f>
        <v>4</v>
      </c>
      <c r="C57" s="105" t="str">
        <f>'Sprint poř.'!I59</f>
        <v>N3P</v>
      </c>
      <c r="D57" s="106" t="str">
        <f>'Sprint poř.'!F59</f>
        <v>Jakub Obr</v>
      </c>
      <c r="E57" s="106" t="str">
        <f>'Sprint poř.'!G59</f>
        <v>Koubitch</v>
      </c>
      <c r="F57" s="106" t="str">
        <f>'Sprint poř.'!H59</f>
        <v>Felicia</v>
      </c>
      <c r="G57" s="107"/>
      <c r="H57" s="108" t="str">
        <f>'Sprint poř.'!C59</f>
        <v/>
      </c>
      <c r="I57" s="108" t="str">
        <f>'Sprint poř.'!D59</f>
        <v/>
      </c>
      <c r="J57" s="108" t="str">
        <f>'Sprint poř.'!E59</f>
        <v/>
      </c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ht="18.75" customHeight="1">
      <c r="A58" s="104">
        <f>'Sprint poř.'!B60</f>
        <v>16.98</v>
      </c>
      <c r="B58" s="80">
        <f>'Sprint poř.'!A60</f>
        <v>64</v>
      </c>
      <c r="C58" s="105" t="str">
        <f>'Sprint poř.'!I60</f>
        <v>N3P</v>
      </c>
      <c r="D58" s="106" t="str">
        <f>'Sprint poř.'!F60</f>
        <v>Honza Herna</v>
      </c>
      <c r="E58" s="106" t="str">
        <f>'Sprint poř.'!G60</f>
        <v>pošťák Ondra</v>
      </c>
      <c r="F58" s="106" t="str">
        <f>'Sprint poř.'!H60</f>
        <v>Felicia Combi</v>
      </c>
      <c r="G58" s="107"/>
      <c r="H58" s="108" t="str">
        <f>'Sprint poř.'!C60</f>
        <v/>
      </c>
      <c r="I58" s="108" t="str">
        <f>'Sprint poř.'!D60</f>
        <v/>
      </c>
      <c r="J58" s="108" t="str">
        <f>'Sprint poř.'!E60</f>
        <v/>
      </c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ht="18.75" customHeight="1">
      <c r="A59" s="104">
        <f>'Sprint poř.'!B61</f>
        <v>17.19</v>
      </c>
      <c r="B59" s="80">
        <f>'Sprint poř.'!A61</f>
        <v>185</v>
      </c>
      <c r="C59" s="105" t="str">
        <f>'Sprint poř.'!I61</f>
        <v>N3P</v>
      </c>
      <c r="D59" s="106" t="str">
        <f>'Sprint poř.'!F61</f>
        <v>Tibor Pastor</v>
      </c>
      <c r="E59" s="106" t="str">
        <f>'Sprint poř.'!G61</f>
        <v>fanouš</v>
      </c>
      <c r="F59" s="106" t="str">
        <f>'Sprint poř.'!H61</f>
        <v>favorit</v>
      </c>
      <c r="G59" s="107"/>
      <c r="H59" s="108" t="str">
        <f>'Sprint poř.'!C61</f>
        <v/>
      </c>
      <c r="I59" s="108" t="str">
        <f>'Sprint poř.'!D61</f>
        <v/>
      </c>
      <c r="J59" s="108" t="str">
        <f>'Sprint poř.'!E61</f>
        <v/>
      </c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ht="18.75" customHeight="1">
      <c r="A60" s="104">
        <f>'Sprint poř.'!B62</f>
        <v>17.94</v>
      </c>
      <c r="B60" s="80">
        <f>'Sprint poř.'!A62</f>
        <v>98</v>
      </c>
      <c r="C60" s="105" t="str">
        <f>'Sprint poř.'!I62</f>
        <v>N3P</v>
      </c>
      <c r="D60" s="106" t="str">
        <f>'Sprint poř.'!F62</f>
        <v>Radek Pour</v>
      </c>
      <c r="E60" s="106" t="str">
        <f>'Sprint poř.'!G62</f>
        <v>Kalvera</v>
      </c>
      <c r="F60" s="106" t="str">
        <f>'Sprint poř.'!H62</f>
        <v>Favorit 135L</v>
      </c>
      <c r="G60" s="107"/>
      <c r="H60" s="108" t="str">
        <f>'Sprint poř.'!C62</f>
        <v/>
      </c>
      <c r="I60" s="108" t="str">
        <f>'Sprint poř.'!D62</f>
        <v/>
      </c>
      <c r="J60" s="108" t="str">
        <f>'Sprint poř.'!E62</f>
        <v/>
      </c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ht="18.75" customHeight="1">
      <c r="A61" s="104">
        <f>'Sprint poř.'!B63</f>
        <v>19.64</v>
      </c>
      <c r="B61" s="80">
        <f>'Sprint poř.'!A63</f>
        <v>123</v>
      </c>
      <c r="C61" s="105" t="str">
        <f>'Sprint poř.'!I63</f>
        <v>N3P</v>
      </c>
      <c r="D61" s="106" t="str">
        <f>'Sprint poř.'!F63</f>
        <v>Tomáš Oškrdal</v>
      </c>
      <c r="E61" s="106" t="str">
        <f>'Sprint poř.'!G63</f>
        <v>nééé</v>
      </c>
      <c r="F61" s="106" t="str">
        <f>'Sprint poř.'!H63</f>
        <v>Felicia</v>
      </c>
      <c r="G61" s="107"/>
      <c r="H61" s="108" t="str">
        <f>'Sprint poř.'!C63</f>
        <v/>
      </c>
      <c r="I61" s="108" t="str">
        <f>'Sprint poř.'!D63</f>
        <v/>
      </c>
      <c r="J61" s="108" t="str">
        <f>'Sprint poř.'!E63</f>
        <v/>
      </c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ht="18.75" customHeight="1">
      <c r="A62" s="104">
        <f>'Sprint poř.'!B64</f>
        <v>20.29</v>
      </c>
      <c r="B62" s="80">
        <f>'Sprint poř.'!A64</f>
        <v>79</v>
      </c>
      <c r="C62" s="105" t="str">
        <f>'Sprint poř.'!I64</f>
        <v>N3P</v>
      </c>
      <c r="D62" s="106" t="str">
        <f>'Sprint poř.'!F64</f>
        <v>Ondřej Náhončík</v>
      </c>
      <c r="E62" s="106" t="str">
        <f>'Sprint poř.'!G64</f>
        <v>náhon</v>
      </c>
      <c r="F62" s="106" t="str">
        <f>'Sprint poř.'!H64</f>
        <v>Favorit</v>
      </c>
      <c r="G62" s="107"/>
      <c r="H62" s="108" t="str">
        <f>'Sprint poř.'!C64</f>
        <v/>
      </c>
      <c r="I62" s="108" t="str">
        <f>'Sprint poř.'!D64</f>
        <v/>
      </c>
      <c r="J62" s="108" t="str">
        <f>'Sprint poř.'!E64</f>
        <v/>
      </c>
      <c r="K62" s="27"/>
      <c r="L62" s="27"/>
      <c r="M62" s="27"/>
      <c r="N62" s="27"/>
      <c r="O62" s="27"/>
      <c r="P62" s="27"/>
      <c r="Q62" s="27"/>
      <c r="R62" s="27"/>
      <c r="S62" s="27"/>
      <c r="T62" s="27"/>
    </row>
    <row r="63" ht="18.75" customHeight="1">
      <c r="A63" s="104">
        <f>'Sprint poř.'!B65</f>
        <v>23.69</v>
      </c>
      <c r="B63" s="80">
        <f>'Sprint poř.'!A65</f>
        <v>78</v>
      </c>
      <c r="C63" s="105" t="str">
        <f>'Sprint poř.'!I65</f>
        <v>N3P</v>
      </c>
      <c r="D63" s="106" t="str">
        <f>'Sprint poř.'!F65</f>
        <v>Lukáš Pernica</v>
      </c>
      <c r="E63" s="106" t="str">
        <f>'Sprint poř.'!G65</f>
        <v>lukáš</v>
      </c>
      <c r="F63" s="106" t="str">
        <f>'Sprint poř.'!H65</f>
        <v>Škoda Forman</v>
      </c>
      <c r="G63" s="107"/>
      <c r="H63" s="108" t="str">
        <f>'Sprint poř.'!C65</f>
        <v/>
      </c>
      <c r="I63" s="108" t="str">
        <f>'Sprint poř.'!D65</f>
        <v/>
      </c>
      <c r="J63" s="108" t="str">
        <f>'Sprint poř.'!E65</f>
        <v/>
      </c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 ht="18.75" customHeight="1">
      <c r="A64" s="104" t="str">
        <f>'Sprint poř.'!B66</f>
        <v>DNF</v>
      </c>
      <c r="B64" s="80">
        <f>'Sprint poř.'!A66</f>
        <v>108</v>
      </c>
      <c r="C64" s="105" t="str">
        <f>'Sprint poř.'!I66</f>
        <v>N3P</v>
      </c>
      <c r="D64" s="106" t="str">
        <f>'Sprint poř.'!F66</f>
        <v>Jan Koukol</v>
      </c>
      <c r="E64" s="106" t="str">
        <f>'Sprint poř.'!G66</f>
        <v>kouky</v>
      </c>
      <c r="F64" s="106" t="str">
        <f>'Sprint poř.'!H66</f>
        <v>fav</v>
      </c>
      <c r="G64" s="107"/>
      <c r="H64" s="108" t="str">
        <f>'Sprint poř.'!C66</f>
        <v/>
      </c>
      <c r="I64" s="108" t="str">
        <f>'Sprint poř.'!D66</f>
        <v/>
      </c>
      <c r="J64" s="108" t="str">
        <f>'Sprint poř.'!E66</f>
        <v/>
      </c>
      <c r="K64" s="27"/>
      <c r="L64" s="27"/>
      <c r="M64" s="27"/>
      <c r="N64" s="27"/>
      <c r="O64" s="27"/>
      <c r="P64" s="27"/>
      <c r="Q64" s="27"/>
      <c r="R64" s="27"/>
      <c r="S64" s="27"/>
      <c r="T64" s="27"/>
    </row>
    <row r="65" ht="18.75" customHeight="1">
      <c r="A65" s="104" t="str">
        <f>'Sprint poř.'!B67</f>
        <v>DNF</v>
      </c>
      <c r="B65" s="80">
        <f>'Sprint poř.'!A67</f>
        <v>12</v>
      </c>
      <c r="C65" s="105" t="str">
        <f>'Sprint poř.'!I67</f>
        <v>N3P</v>
      </c>
      <c r="D65" s="106" t="str">
        <f>'Sprint poř.'!F67</f>
        <v>Kamil Volt</v>
      </c>
      <c r="E65" s="106" t="str">
        <f>'Sprint poř.'!G67</f>
        <v>Ampér</v>
      </c>
      <c r="F65" s="106" t="str">
        <f>'Sprint poř.'!H67</f>
        <v>Škoda favorit</v>
      </c>
      <c r="G65" s="107"/>
      <c r="H65" s="108" t="str">
        <f>'Sprint poř.'!C67</f>
        <v/>
      </c>
      <c r="I65" s="108" t="str">
        <f>'Sprint poř.'!D67</f>
        <v/>
      </c>
      <c r="J65" s="108" t="str">
        <f>'Sprint poř.'!E67</f>
        <v/>
      </c>
      <c r="K65" s="27"/>
      <c r="L65" s="27"/>
      <c r="M65" s="27"/>
      <c r="N65" s="27"/>
      <c r="O65" s="27"/>
      <c r="P65" s="27"/>
      <c r="Q65" s="27"/>
      <c r="R65" s="27"/>
      <c r="S65" s="27"/>
      <c r="T65" s="27"/>
    </row>
    <row r="66" ht="18.75" customHeight="1">
      <c r="A66" s="104">
        <f>'Sprint poř.'!B68</f>
        <v>11.72</v>
      </c>
      <c r="B66" s="80">
        <f>'Sprint poř.'!A68</f>
        <v>122</v>
      </c>
      <c r="C66" s="105" t="str">
        <f>'Sprint poř.'!I68</f>
        <v>N3Z</v>
      </c>
      <c r="D66" s="106" t="str">
        <f>'Sprint poř.'!F68</f>
        <v>jiří stránský</v>
      </c>
      <c r="E66" s="106" t="str">
        <f>'Sprint poř.'!G68</f>
        <v>zagy</v>
      </c>
      <c r="F66" s="106" t="str">
        <f>'Sprint poř.'!H68</f>
        <v>rapid</v>
      </c>
      <c r="G66" s="107"/>
      <c r="H66" s="108">
        <f>'Sprint poř.'!C68</f>
        <v>11.79</v>
      </c>
      <c r="I66" s="108" t="str">
        <f>'Sprint poř.'!D68</f>
        <v/>
      </c>
      <c r="J66" s="108" t="str">
        <f>'Sprint poř.'!E68</f>
        <v/>
      </c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ht="18.75" customHeight="1">
      <c r="A67" s="104">
        <f>'Sprint poř.'!B69</f>
        <v>12</v>
      </c>
      <c r="B67" s="80">
        <f>'Sprint poř.'!A69</f>
        <v>73</v>
      </c>
      <c r="C67" s="105" t="str">
        <f>'Sprint poř.'!I69</f>
        <v>N3Z</v>
      </c>
      <c r="D67" s="106" t="str">
        <f>'Sprint poř.'!F69</f>
        <v>Jakub Havelka</v>
      </c>
      <c r="E67" s="106" t="str">
        <f>'Sprint poř.'!G69</f>
        <v>Kubitz</v>
      </c>
      <c r="F67" s="106" t="str">
        <f>'Sprint poř.'!H69</f>
        <v>105l</v>
      </c>
      <c r="G67" s="107"/>
      <c r="H67" s="108">
        <f>'Sprint poř.'!C69</f>
        <v>12.04</v>
      </c>
      <c r="I67" s="108" t="str">
        <f>'Sprint poř.'!D69</f>
        <v/>
      </c>
      <c r="J67" s="108" t="str">
        <f>'Sprint poř.'!E69</f>
        <v/>
      </c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ht="18.75" customHeight="1">
      <c r="A68" s="104">
        <f>'Sprint poř.'!B70</f>
        <v>12.9</v>
      </c>
      <c r="B68" s="80">
        <f>'Sprint poř.'!A70</f>
        <v>14</v>
      </c>
      <c r="C68" s="105" t="str">
        <f>'Sprint poř.'!I70</f>
        <v>N3Z</v>
      </c>
      <c r="D68" s="106" t="str">
        <f>'Sprint poř.'!F70</f>
        <v>Jan Holan</v>
      </c>
      <c r="E68" s="106" t="str">
        <f>'Sprint poř.'!G70</f>
        <v>Honny</v>
      </c>
      <c r="F68" s="106" t="str">
        <f>'Sprint poř.'!H70</f>
        <v>Škoda 120L</v>
      </c>
      <c r="G68" s="107"/>
      <c r="H68" s="108" t="str">
        <f>'Sprint poř.'!C70</f>
        <v/>
      </c>
      <c r="I68" s="108" t="str">
        <f>'Sprint poř.'!D70</f>
        <v/>
      </c>
      <c r="J68" s="108" t="str">
        <f>'Sprint poř.'!E70</f>
        <v/>
      </c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ht="18.75" customHeight="1">
      <c r="A69" s="104">
        <f>'Sprint poř.'!B71</f>
        <v>13.6</v>
      </c>
      <c r="B69" s="80">
        <f>'Sprint poř.'!A71</f>
        <v>51</v>
      </c>
      <c r="C69" s="105" t="str">
        <f>'Sprint poř.'!I71</f>
        <v>N3Z</v>
      </c>
      <c r="D69" s="106" t="str">
        <f>'Sprint poř.'!F71</f>
        <v>Martin Šenkýř</v>
      </c>
      <c r="E69" s="106" t="str">
        <f>'Sprint poř.'!G71</f>
        <v>mini</v>
      </c>
      <c r="F69" s="106" t="str">
        <f>'Sprint poř.'!H71</f>
        <v>kaipan</v>
      </c>
      <c r="G69" s="107"/>
      <c r="H69" s="108" t="str">
        <f>'Sprint poř.'!C71</f>
        <v/>
      </c>
      <c r="I69" s="108" t="str">
        <f>'Sprint poř.'!D71</f>
        <v/>
      </c>
      <c r="J69" s="108" t="str">
        <f>'Sprint poř.'!E71</f>
        <v/>
      </c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ht="18.75" customHeight="1">
      <c r="A70" s="104">
        <f>'Sprint poř.'!B72</f>
        <v>13.95</v>
      </c>
      <c r="B70" s="80">
        <f>'Sprint poř.'!A72</f>
        <v>120</v>
      </c>
      <c r="C70" s="105" t="str">
        <f>'Sprint poř.'!I72</f>
        <v>N3Z</v>
      </c>
      <c r="D70" s="106" t="str">
        <f>'Sprint poř.'!F72</f>
        <v>danko radim</v>
      </c>
      <c r="E70" s="106" t="str">
        <f>'Sprint poř.'!G72</f>
        <v>trady</v>
      </c>
      <c r="F70" s="106">
        <f>'Sprint poř.'!H72</f>
        <v>120</v>
      </c>
      <c r="G70" s="107"/>
      <c r="H70" s="108" t="str">
        <f>'Sprint poř.'!C72</f>
        <v/>
      </c>
      <c r="I70" s="108" t="str">
        <f>'Sprint poř.'!D72</f>
        <v/>
      </c>
      <c r="J70" s="108" t="str">
        <f>'Sprint poř.'!E72</f>
        <v/>
      </c>
      <c r="K70" s="27"/>
      <c r="L70" s="27"/>
      <c r="M70" s="27"/>
      <c r="N70" s="27"/>
      <c r="O70" s="27"/>
      <c r="P70" s="27"/>
      <c r="Q70" s="27"/>
      <c r="R70" s="27"/>
      <c r="S70" s="27"/>
      <c r="T70" s="27"/>
    </row>
    <row r="71" ht="18.75" customHeight="1">
      <c r="A71" s="104">
        <f>'Sprint poř.'!B73</f>
        <v>14.13</v>
      </c>
      <c r="B71" s="80">
        <f>'Sprint poř.'!A73</f>
        <v>38</v>
      </c>
      <c r="C71" s="105" t="str">
        <f>'Sprint poř.'!I73</f>
        <v>N3Z</v>
      </c>
      <c r="D71" s="106" t="str">
        <f>'Sprint poř.'!F73</f>
        <v>Ladislav Štěpán</v>
      </c>
      <c r="E71" s="106" t="str">
        <f>'Sprint poř.'!G73</f>
        <v>Láďa k</v>
      </c>
      <c r="F71" s="106" t="str">
        <f>'Sprint poř.'!H73</f>
        <v>Škoda 125l</v>
      </c>
      <c r="G71" s="107"/>
      <c r="H71" s="108" t="str">
        <f>'Sprint poř.'!C73</f>
        <v/>
      </c>
      <c r="I71" s="108" t="str">
        <f>'Sprint poř.'!D73</f>
        <v/>
      </c>
      <c r="J71" s="108" t="str">
        <f>'Sprint poř.'!E73</f>
        <v/>
      </c>
      <c r="K71" s="27"/>
      <c r="L71" s="27"/>
      <c r="M71" s="27"/>
      <c r="N71" s="27"/>
      <c r="O71" s="27"/>
      <c r="P71" s="27"/>
      <c r="Q71" s="27"/>
      <c r="R71" s="27"/>
      <c r="S71" s="27"/>
      <c r="T71" s="27"/>
    </row>
    <row r="72" ht="18.75" customHeight="1">
      <c r="A72" s="104">
        <f>'Sprint poř.'!B74</f>
        <v>14.39</v>
      </c>
      <c r="B72" s="80">
        <f>'Sprint poř.'!A74</f>
        <v>167</v>
      </c>
      <c r="C72" s="105" t="str">
        <f>'Sprint poř.'!I74</f>
        <v>N3Z</v>
      </c>
      <c r="D72" s="106" t="str">
        <f>'Sprint poř.'!F74</f>
        <v>Filip Kalina</v>
      </c>
      <c r="E72" s="106" t="str">
        <f>'Sprint poř.'!G74</f>
        <v>Fik profik</v>
      </c>
      <c r="F72" s="106" t="str">
        <f>'Sprint poř.'!H74</f>
        <v>skoda 125l</v>
      </c>
      <c r="G72" s="107"/>
      <c r="H72" s="108" t="str">
        <f>'Sprint poř.'!C74</f>
        <v/>
      </c>
      <c r="I72" s="108" t="str">
        <f>'Sprint poř.'!D74</f>
        <v/>
      </c>
      <c r="J72" s="108" t="str">
        <f>'Sprint poř.'!E74</f>
        <v/>
      </c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ht="18.75" customHeight="1">
      <c r="A73" s="104">
        <f>'Sprint poř.'!B75</f>
        <v>14.52</v>
      </c>
      <c r="B73" s="80">
        <f>'Sprint poř.'!A75</f>
        <v>84</v>
      </c>
      <c r="C73" s="105" t="str">
        <f>'Sprint poř.'!I75</f>
        <v>N3Z</v>
      </c>
      <c r="D73" s="106" t="str">
        <f>'Sprint poř.'!F75</f>
        <v>Nikola Pokorná</v>
      </c>
      <c r="E73" s="106" t="str">
        <f>'Sprint poř.'!G75</f>
        <v>Brko</v>
      </c>
      <c r="F73" s="106" t="str">
        <f>'Sprint poř.'!H75</f>
        <v>Škoda 110r coupé</v>
      </c>
      <c r="G73" s="107"/>
      <c r="H73" s="108" t="str">
        <f>'Sprint poř.'!C75</f>
        <v/>
      </c>
      <c r="I73" s="108" t="str">
        <f>'Sprint poř.'!D75</f>
        <v/>
      </c>
      <c r="J73" s="108" t="str">
        <f>'Sprint poř.'!E75</f>
        <v/>
      </c>
      <c r="K73" s="27"/>
      <c r="L73" s="27"/>
      <c r="M73" s="27"/>
      <c r="N73" s="27"/>
      <c r="O73" s="27"/>
      <c r="P73" s="27"/>
      <c r="Q73" s="27"/>
      <c r="R73" s="27"/>
      <c r="S73" s="27"/>
      <c r="T73" s="27"/>
    </row>
    <row r="74" ht="18.75" customHeight="1">
      <c r="A74" s="104">
        <f>'Sprint poř.'!B76</f>
        <v>14.62</v>
      </c>
      <c r="B74" s="80">
        <f>'Sprint poř.'!A76</f>
        <v>88</v>
      </c>
      <c r="C74" s="105" t="str">
        <f>'Sprint poř.'!I76</f>
        <v>N3Z</v>
      </c>
      <c r="D74" s="106" t="str">
        <f>'Sprint poř.'!F76</f>
        <v>Jakub Mrnka</v>
      </c>
      <c r="E74" s="106" t="str">
        <f>'Sprint poř.'!G76</f>
        <v>Bukaj</v>
      </c>
      <c r="F74" s="106" t="str">
        <f>'Sprint poř.'!H76</f>
        <v>Škoda 130L</v>
      </c>
      <c r="G74" s="107"/>
      <c r="H74" s="108" t="str">
        <f>'Sprint poř.'!C76</f>
        <v/>
      </c>
      <c r="I74" s="108" t="str">
        <f>'Sprint poř.'!D76</f>
        <v/>
      </c>
      <c r="J74" s="108" t="str">
        <f>'Sprint poř.'!E76</f>
        <v/>
      </c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 ht="18.75" customHeight="1">
      <c r="A75" s="104">
        <f>'Sprint poř.'!B77</f>
        <v>14.69</v>
      </c>
      <c r="B75" s="80">
        <f>'Sprint poř.'!A77</f>
        <v>183</v>
      </c>
      <c r="C75" s="105" t="str">
        <f>'Sprint poř.'!I77</f>
        <v>N3Z</v>
      </c>
      <c r="D75" s="106" t="str">
        <f>'Sprint poř.'!F77</f>
        <v>Václav Kršek</v>
      </c>
      <c r="E75" s="106" t="str">
        <f>'Sprint poř.'!G77</f>
        <v>Skodovak71</v>
      </c>
      <c r="F75" s="106" t="str">
        <f>'Sprint poř.'!H77</f>
        <v>Škoda 125L</v>
      </c>
      <c r="G75" s="107"/>
      <c r="H75" s="108" t="str">
        <f>'Sprint poř.'!C77</f>
        <v/>
      </c>
      <c r="I75" s="108" t="str">
        <f>'Sprint poř.'!D77</f>
        <v/>
      </c>
      <c r="J75" s="108" t="str">
        <f>'Sprint poř.'!E77</f>
        <v/>
      </c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ht="18.75" customHeight="1">
      <c r="A76" s="104">
        <f>'Sprint poř.'!B78</f>
        <v>14.9</v>
      </c>
      <c r="B76" s="80">
        <f>'Sprint poř.'!A78</f>
        <v>128</v>
      </c>
      <c r="C76" s="105" t="str">
        <f>'Sprint poř.'!I78</f>
        <v>N3Z</v>
      </c>
      <c r="D76" s="106" t="str">
        <f>'Sprint poř.'!F78</f>
        <v>pavel pankač</v>
      </c>
      <c r="E76" s="106" t="str">
        <f>'Sprint poř.'!G78</f>
        <v>pankač</v>
      </c>
      <c r="F76" s="106">
        <f>'Sprint poř.'!H78</f>
        <v>125</v>
      </c>
      <c r="G76" s="107"/>
      <c r="H76" s="108" t="str">
        <f>'Sprint poř.'!C78</f>
        <v/>
      </c>
      <c r="I76" s="108" t="str">
        <f>'Sprint poř.'!D78</f>
        <v/>
      </c>
      <c r="J76" s="108" t="str">
        <f>'Sprint poř.'!E78</f>
        <v/>
      </c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ht="18.75" customHeight="1">
      <c r="A77" s="104">
        <f>'Sprint poř.'!B79</f>
        <v>15.22</v>
      </c>
      <c r="B77" s="80">
        <f>'Sprint poř.'!A79</f>
        <v>178</v>
      </c>
      <c r="C77" s="105" t="str">
        <f>'Sprint poř.'!I79</f>
        <v>N3Z</v>
      </c>
      <c r="D77" s="106" t="str">
        <f>'Sprint poř.'!F79</f>
        <v>František Basetlik</v>
      </c>
      <c r="E77" s="106" t="str">
        <f>'Sprint poř.'!G79</f>
        <v>Baset</v>
      </c>
      <c r="F77" s="106" t="str">
        <f>'Sprint poř.'!H79</f>
        <v>110 R</v>
      </c>
      <c r="G77" s="107"/>
      <c r="H77" s="108" t="str">
        <f>'Sprint poř.'!C79</f>
        <v/>
      </c>
      <c r="I77" s="108" t="str">
        <f>'Sprint poř.'!D79</f>
        <v/>
      </c>
      <c r="J77" s="108" t="str">
        <f>'Sprint poř.'!E79</f>
        <v/>
      </c>
      <c r="K77" s="27"/>
      <c r="L77" s="27"/>
      <c r="M77" s="27"/>
      <c r="N77" s="27"/>
      <c r="O77" s="27"/>
      <c r="P77" s="27"/>
      <c r="Q77" s="27"/>
      <c r="R77" s="27"/>
      <c r="S77" s="27"/>
      <c r="T77" s="27"/>
    </row>
    <row r="78" ht="18.75" customHeight="1">
      <c r="A78" s="104">
        <f>'Sprint poř.'!B80</f>
        <v>15.43</v>
      </c>
      <c r="B78" s="80">
        <f>'Sprint poř.'!A80</f>
        <v>77</v>
      </c>
      <c r="C78" s="105" t="str">
        <f>'Sprint poř.'!I80</f>
        <v>N3Z</v>
      </c>
      <c r="D78" s="106" t="str">
        <f>'Sprint poř.'!F80</f>
        <v>Jaroslav Kopáček</v>
      </c>
      <c r="E78" s="106" t="str">
        <f>'Sprint poř.'!G80</f>
        <v>k.jarek</v>
      </c>
      <c r="F78" s="106" t="str">
        <f>'Sprint poř.'!H80</f>
        <v>Škoda 130GL</v>
      </c>
      <c r="G78" s="107"/>
      <c r="H78" s="108" t="str">
        <f>'Sprint poř.'!C80</f>
        <v/>
      </c>
      <c r="I78" s="108" t="str">
        <f>'Sprint poř.'!D80</f>
        <v/>
      </c>
      <c r="J78" s="108" t="str">
        <f>'Sprint poř.'!E80</f>
        <v/>
      </c>
      <c r="K78" s="27"/>
      <c r="L78" s="27"/>
      <c r="M78" s="27"/>
      <c r="N78" s="27"/>
      <c r="O78" s="27"/>
      <c r="P78" s="27"/>
      <c r="Q78" s="27"/>
      <c r="R78" s="27"/>
      <c r="S78" s="27"/>
      <c r="T78" s="27"/>
    </row>
    <row r="79" ht="18.75" customHeight="1">
      <c r="A79" s="104">
        <f>'Sprint poř.'!B81</f>
        <v>15.61</v>
      </c>
      <c r="B79" s="80">
        <f>'Sprint poř.'!A81</f>
        <v>213</v>
      </c>
      <c r="C79" s="105" t="str">
        <f>'Sprint poř.'!I81</f>
        <v>N3Z</v>
      </c>
      <c r="D79" s="106" t="str">
        <f>'Sprint poř.'!F81</f>
        <v>martin jíří</v>
      </c>
      <c r="E79" s="106" t="str">
        <f>'Sprint poř.'!G81</f>
        <v>karel .</v>
      </c>
      <c r="F79" s="106">
        <f>'Sprint poř.'!H81</f>
        <v>125</v>
      </c>
      <c r="G79" s="107"/>
      <c r="H79" s="108" t="str">
        <f>'Sprint poř.'!C81</f>
        <v/>
      </c>
      <c r="I79" s="108" t="str">
        <f>'Sprint poř.'!D81</f>
        <v/>
      </c>
      <c r="J79" s="108" t="str">
        <f>'Sprint poř.'!E81</f>
        <v/>
      </c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ht="18.75" customHeight="1">
      <c r="A80" s="104">
        <f>'Sprint poř.'!B82</f>
        <v>16.05</v>
      </c>
      <c r="B80" s="80">
        <f>'Sprint poř.'!A82</f>
        <v>106</v>
      </c>
      <c r="C80" s="105" t="str">
        <f>'Sprint poř.'!I82</f>
        <v>N3Z</v>
      </c>
      <c r="D80" s="106" t="str">
        <f>'Sprint poř.'!F82</f>
        <v>Aleš Kučera</v>
      </c>
      <c r="E80" s="106" t="str">
        <f>'Sprint poř.'!G82</f>
        <v>malej bobeš</v>
      </c>
      <c r="F80" s="106">
        <f>'Sprint poř.'!H82</f>
        <v>120</v>
      </c>
      <c r="G80" s="107"/>
      <c r="H80" s="108" t="str">
        <f>'Sprint poř.'!C82</f>
        <v/>
      </c>
      <c r="I80" s="108" t="str">
        <f>'Sprint poř.'!D82</f>
        <v/>
      </c>
      <c r="J80" s="108" t="str">
        <f>'Sprint poř.'!E82</f>
        <v/>
      </c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ht="18.75" customHeight="1">
      <c r="A81" s="104">
        <f>'Sprint poř.'!B83</f>
        <v>16.5</v>
      </c>
      <c r="B81" s="80">
        <f>'Sprint poř.'!A83</f>
        <v>52</v>
      </c>
      <c r="C81" s="105" t="str">
        <f>'Sprint poř.'!I83</f>
        <v>N3Z</v>
      </c>
      <c r="D81" s="106" t="str">
        <f>'Sprint poř.'!F83</f>
        <v>martin řehoř</v>
      </c>
      <c r="E81" s="106" t="str">
        <f>'Sprint poř.'!G83</f>
        <v>marťas</v>
      </c>
      <c r="F81" s="106">
        <f>'Sprint poř.'!H83</f>
        <v>120</v>
      </c>
      <c r="G81" s="107"/>
      <c r="H81" s="108" t="str">
        <f>'Sprint poř.'!C83</f>
        <v/>
      </c>
      <c r="I81" s="108" t="str">
        <f>'Sprint poř.'!D83</f>
        <v/>
      </c>
      <c r="J81" s="108" t="str">
        <f>'Sprint poř.'!E83</f>
        <v/>
      </c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ht="18.75" customHeight="1">
      <c r="A82" s="104">
        <f>'Sprint poř.'!B84</f>
        <v>18.22</v>
      </c>
      <c r="B82" s="80">
        <f>'Sprint poř.'!A84</f>
        <v>72</v>
      </c>
      <c r="C82" s="105" t="str">
        <f>'Sprint poř.'!I84</f>
        <v>N3Z</v>
      </c>
      <c r="D82" s="106" t="str">
        <f>'Sprint poř.'!F84</f>
        <v>Dan Korynta</v>
      </c>
      <c r="E82" s="106" t="str">
        <f>'Sprint poř.'!G84</f>
        <v>danny</v>
      </c>
      <c r="F82" s="106" t="str">
        <f>'Sprint poř.'!H84</f>
        <v>Škoda 120 L</v>
      </c>
      <c r="G82" s="107"/>
      <c r="H82" s="108" t="str">
        <f>'Sprint poř.'!C84</f>
        <v/>
      </c>
      <c r="I82" s="108" t="str">
        <f>'Sprint poř.'!D84</f>
        <v/>
      </c>
      <c r="J82" s="108" t="str">
        <f>'Sprint poř.'!E84</f>
        <v/>
      </c>
      <c r="K82" s="27"/>
      <c r="L82" s="27"/>
      <c r="M82" s="27"/>
      <c r="N82" s="27"/>
      <c r="O82" s="27"/>
      <c r="P82" s="27"/>
      <c r="Q82" s="27"/>
      <c r="R82" s="27"/>
      <c r="S82" s="27"/>
      <c r="T82" s="27"/>
    </row>
    <row r="83" ht="18.75" customHeight="1">
      <c r="A83" s="104">
        <f>'Sprint poř.'!B85</f>
        <v>12.77</v>
      </c>
      <c r="B83" s="80">
        <f>'Sprint poř.'!A85</f>
        <v>56</v>
      </c>
      <c r="C83" s="105" t="str">
        <f>'Sprint poř.'!I85</f>
        <v>N4</v>
      </c>
      <c r="D83" s="106" t="str">
        <f>'Sprint poř.'!F85</f>
        <v>Svatopluk Beránek</v>
      </c>
      <c r="E83" s="106" t="str">
        <f>'Sprint poř.'!G85</f>
        <v>Tula</v>
      </c>
      <c r="F83" s="106" t="str">
        <f>'Sprint poř.'!H85</f>
        <v>Fabia 1</v>
      </c>
      <c r="G83" s="107"/>
      <c r="H83" s="108" t="str">
        <f>'Sprint poř.'!C85</f>
        <v/>
      </c>
      <c r="I83" s="108" t="str">
        <f>'Sprint poř.'!D85</f>
        <v/>
      </c>
      <c r="J83" s="108" t="str">
        <f>'Sprint poř.'!E85</f>
        <v/>
      </c>
      <c r="K83" s="27"/>
      <c r="L83" s="27"/>
      <c r="M83" s="27"/>
      <c r="N83" s="27"/>
      <c r="O83" s="27"/>
      <c r="P83" s="27"/>
      <c r="Q83" s="27"/>
      <c r="R83" s="27"/>
      <c r="S83" s="27"/>
      <c r="T83" s="27"/>
    </row>
    <row r="84" ht="18.75" customHeight="1">
      <c r="A84" s="104">
        <f>'Sprint poř.'!B86</f>
        <v>12.78</v>
      </c>
      <c r="B84" s="80" t="str">
        <f>'Sprint poř.'!A86</f>
        <v>p6</v>
      </c>
      <c r="C84" s="105" t="str">
        <f>'Sprint poř.'!I86</f>
        <v>N4</v>
      </c>
      <c r="D84" s="106" t="str">
        <f>'Sprint poř.'!F86</f>
        <v>Radek Kyselý</v>
      </c>
      <c r="E84" s="106" t="str">
        <f>'Sprint poř.'!G86</f>
        <v>Radek</v>
      </c>
      <c r="F84" s="106" t="str">
        <f>'Sprint poř.'!H86</f>
        <v>Škoda Octavia</v>
      </c>
      <c r="G84" s="107"/>
      <c r="H84" s="108">
        <f>'Sprint poř.'!C86</f>
        <v>12.66</v>
      </c>
      <c r="I84" s="108">
        <f>'Sprint poř.'!D86</f>
        <v>12.86</v>
      </c>
      <c r="J84" s="108" t="str">
        <f>'Sprint poř.'!E86</f>
        <v/>
      </c>
      <c r="K84" s="27"/>
      <c r="L84" s="27"/>
      <c r="M84" s="27"/>
      <c r="N84" s="27"/>
      <c r="O84" s="27"/>
      <c r="P84" s="27"/>
      <c r="Q84" s="27"/>
      <c r="R84" s="27"/>
      <c r="S84" s="27"/>
      <c r="T84" s="27"/>
    </row>
    <row r="85" ht="18.75" customHeight="1">
      <c r="A85" s="104">
        <f>'Sprint poř.'!B87</f>
        <v>13.18</v>
      </c>
      <c r="B85" s="80">
        <f>'Sprint poř.'!A87</f>
        <v>221</v>
      </c>
      <c r="C85" s="105" t="str">
        <f>'Sprint poř.'!I87</f>
        <v>N4</v>
      </c>
      <c r="D85" s="106" t="str">
        <f>'Sprint poř.'!F87</f>
        <v>Pavel Parma</v>
      </c>
      <c r="E85" s="106" t="str">
        <f>'Sprint poř.'!G87</f>
        <v>Škodamen</v>
      </c>
      <c r="F85" s="106" t="str">
        <f>'Sprint poř.'!H87</f>
        <v>Škoda Octavia</v>
      </c>
      <c r="G85" s="107"/>
      <c r="H85" s="108" t="str">
        <f>'Sprint poř.'!C87</f>
        <v/>
      </c>
      <c r="I85" s="108" t="str">
        <f>'Sprint poř.'!D87</f>
        <v/>
      </c>
      <c r="J85" s="108" t="str">
        <f>'Sprint poř.'!E87</f>
        <v/>
      </c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 ht="18.75" customHeight="1">
      <c r="A86" s="104">
        <f>'Sprint poř.'!B88</f>
        <v>13.54</v>
      </c>
      <c r="B86" s="80">
        <f>'Sprint poř.'!A88</f>
        <v>100</v>
      </c>
      <c r="C86" s="105" t="str">
        <f>'Sprint poř.'!I88</f>
        <v>N4</v>
      </c>
      <c r="D86" s="106" t="str">
        <f>'Sprint poř.'!F88</f>
        <v>Ondřej Krejčí</v>
      </c>
      <c r="E86" s="106" t="str">
        <f>'Sprint poř.'!G88</f>
        <v>Barbie a Ken</v>
      </c>
      <c r="F86" s="106" t="str">
        <f>'Sprint poř.'!H88</f>
        <v>Škoda Octavia 2.0 MPi</v>
      </c>
      <c r="G86" s="107"/>
      <c r="H86" s="108" t="str">
        <f>'Sprint poř.'!C88</f>
        <v/>
      </c>
      <c r="I86" s="108" t="str">
        <f>'Sprint poř.'!D88</f>
        <v/>
      </c>
      <c r="J86" s="108" t="str">
        <f>'Sprint poř.'!E88</f>
        <v/>
      </c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ht="18.75" customHeight="1">
      <c r="A87" s="104">
        <f>'Sprint poř.'!B89</f>
        <v>13.69</v>
      </c>
      <c r="B87" s="80">
        <f>'Sprint poř.'!A89</f>
        <v>117</v>
      </c>
      <c r="C87" s="105" t="str">
        <f>'Sprint poř.'!I89</f>
        <v>N4</v>
      </c>
      <c r="D87" s="106" t="str">
        <f>'Sprint poř.'!F89</f>
        <v>Jan Vaněk</v>
      </c>
      <c r="E87" s="106" t="str">
        <f>'Sprint poř.'!G89</f>
        <v>johnny</v>
      </c>
      <c r="F87" s="106" t="str">
        <f>'Sprint poř.'!H89</f>
        <v>Škoda Fabia 2.0MPI</v>
      </c>
      <c r="G87" s="107"/>
      <c r="H87" s="108" t="str">
        <f>'Sprint poř.'!C89</f>
        <v/>
      </c>
      <c r="I87" s="108" t="str">
        <f>'Sprint poř.'!D89</f>
        <v/>
      </c>
      <c r="J87" s="108" t="str">
        <f>'Sprint poř.'!E89</f>
        <v/>
      </c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ht="18.75" customHeight="1">
      <c r="A88" s="104">
        <f>'Sprint poř.'!B90</f>
        <v>13.73</v>
      </c>
      <c r="B88" s="80">
        <f>'Sprint poř.'!A90</f>
        <v>7</v>
      </c>
      <c r="C88" s="105" t="str">
        <f>'Sprint poř.'!I90</f>
        <v>n4</v>
      </c>
      <c r="D88" s="106" t="str">
        <f>'Sprint poř.'!F90</f>
        <v>Monika Růžičková</v>
      </c>
      <c r="E88" s="106" t="str">
        <f>'Sprint poř.'!G90</f>
        <v>Brauno</v>
      </c>
      <c r="F88" s="106" t="str">
        <f>'Sprint poř.'!H90</f>
        <v>Škoda Felicia</v>
      </c>
      <c r="G88" s="107"/>
      <c r="H88" s="108" t="str">
        <f>'Sprint poř.'!C90</f>
        <v/>
      </c>
      <c r="I88" s="108" t="str">
        <f>'Sprint poř.'!D90</f>
        <v/>
      </c>
      <c r="J88" s="108" t="str">
        <f>'Sprint poř.'!E90</f>
        <v/>
      </c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ht="18.75" customHeight="1">
      <c r="A89" s="104">
        <f>'Sprint poř.'!B91</f>
        <v>14.22</v>
      </c>
      <c r="B89" s="80">
        <f>'Sprint poř.'!A91</f>
        <v>6</v>
      </c>
      <c r="C89" s="105" t="str">
        <f>'Sprint poř.'!I91</f>
        <v>N4</v>
      </c>
      <c r="D89" s="106" t="str">
        <f>'Sprint poř.'!F91</f>
        <v>Petr Gančev</v>
      </c>
      <c r="E89" s="106" t="str">
        <f>'Sprint poř.'!G91</f>
        <v/>
      </c>
      <c r="F89" s="106" t="str">
        <f>'Sprint poř.'!H91</f>
        <v>Fun</v>
      </c>
      <c r="G89" s="107"/>
      <c r="H89" s="108" t="str">
        <f>'Sprint poř.'!C91</f>
        <v/>
      </c>
      <c r="I89" s="108" t="str">
        <f>'Sprint poř.'!D91</f>
        <v/>
      </c>
      <c r="J89" s="108" t="str">
        <f>'Sprint poř.'!E91</f>
        <v/>
      </c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ht="18.75" customHeight="1">
      <c r="A90" s="104">
        <f>'Sprint poř.'!B92</f>
        <v>14.29</v>
      </c>
      <c r="B90" s="80">
        <f>'Sprint poř.'!A92</f>
        <v>100</v>
      </c>
      <c r="C90" s="105" t="str">
        <f>'Sprint poř.'!I92</f>
        <v>N4</v>
      </c>
      <c r="D90" s="106" t="str">
        <f>'Sprint poř.'!F92</f>
        <v>Ondřej Krejčí</v>
      </c>
      <c r="E90" s="106" t="str">
        <f>'Sprint poř.'!G92</f>
        <v>Barbie a Ken</v>
      </c>
      <c r="F90" s="106" t="str">
        <f>'Sprint poř.'!H92</f>
        <v>Škoda Octavia 2.0 MPi</v>
      </c>
      <c r="G90" s="107"/>
      <c r="H90" s="108" t="str">
        <f>'Sprint poř.'!C92</f>
        <v/>
      </c>
      <c r="I90" s="108" t="str">
        <f>'Sprint poř.'!D92</f>
        <v/>
      </c>
      <c r="J90" s="108" t="str">
        <f>'Sprint poř.'!E92</f>
        <v/>
      </c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ht="18.75" customHeight="1">
      <c r="A91" s="104">
        <f>'Sprint poř.'!B93</f>
        <v>13.68</v>
      </c>
      <c r="B91" s="80">
        <f>'Sprint poř.'!A93</f>
        <v>214</v>
      </c>
      <c r="C91" s="105" t="str">
        <f>'Sprint poř.'!I93</f>
        <v>s1</v>
      </c>
      <c r="D91" s="106" t="str">
        <f>'Sprint poř.'!F93</f>
        <v>pavel bárta</v>
      </c>
      <c r="E91" s="106" t="str">
        <f>'Sprint poř.'!G93</f>
        <v>nemám</v>
      </c>
      <c r="F91" s="106" t="str">
        <f>'Sprint poř.'!H93</f>
        <v>fav</v>
      </c>
      <c r="G91" s="107"/>
      <c r="H91" s="108">
        <f>'Sprint poř.'!C93</f>
        <v>13.52</v>
      </c>
      <c r="I91" s="108" t="str">
        <f>'Sprint poř.'!D93</f>
        <v/>
      </c>
      <c r="J91" s="108" t="str">
        <f>'Sprint poř.'!E93</f>
        <v/>
      </c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ht="18.75" customHeight="1">
      <c r="A92" s="104">
        <f>'Sprint poř.'!B94</f>
        <v>15.03</v>
      </c>
      <c r="B92" s="80">
        <f>'Sprint poř.'!A94</f>
        <v>148</v>
      </c>
      <c r="C92" s="105" t="str">
        <f>'Sprint poř.'!I94</f>
        <v>S1</v>
      </c>
      <c r="D92" s="106" t="str">
        <f>'Sprint poř.'!F94</f>
        <v>Štěpán Petráš</v>
      </c>
      <c r="E92" s="106" t="str">
        <f>'Sprint poř.'!G94</f>
        <v>Zdeba</v>
      </c>
      <c r="F92" s="106" t="str">
        <f>'Sprint poř.'!H94</f>
        <v>Škoda 120LS</v>
      </c>
      <c r="G92" s="107"/>
      <c r="H92" s="108" t="str">
        <f>'Sprint poř.'!C94</f>
        <v/>
      </c>
      <c r="I92" s="108" t="str">
        <f>'Sprint poř.'!D94</f>
        <v/>
      </c>
      <c r="J92" s="108" t="str">
        <f>'Sprint poř.'!E94</f>
        <v/>
      </c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ht="18.75" customHeight="1">
      <c r="A93" s="104">
        <f>'Sprint poř.'!B95</f>
        <v>15.78</v>
      </c>
      <c r="B93" s="80">
        <f>'Sprint poř.'!A95</f>
        <v>160</v>
      </c>
      <c r="C93" s="105" t="str">
        <f>'Sprint poř.'!I95</f>
        <v>S1</v>
      </c>
      <c r="D93" s="106" t="str">
        <f>'Sprint poř.'!F95</f>
        <v>Daniel Macháň</v>
      </c>
      <c r="E93" s="106" t="str">
        <f>'Sprint poř.'!G95</f>
        <v>edozone</v>
      </c>
      <c r="F93" s="106" t="str">
        <f>'Sprint poř.'!H95</f>
        <v>Škoda 120 LS</v>
      </c>
      <c r="G93" s="107"/>
      <c r="H93" s="108" t="str">
        <f>'Sprint poř.'!C95</f>
        <v/>
      </c>
      <c r="I93" s="108" t="str">
        <f>'Sprint poř.'!D95</f>
        <v/>
      </c>
      <c r="J93" s="108" t="str">
        <f>'Sprint poř.'!E95</f>
        <v/>
      </c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ht="18.75" customHeight="1">
      <c r="A94" s="104">
        <f>'Sprint poř.'!B96</f>
        <v>11.28</v>
      </c>
      <c r="B94" s="80">
        <f>'Sprint poř.'!A96</f>
        <v>116</v>
      </c>
      <c r="C94" s="105" t="str">
        <f>'Sprint poř.'!I96</f>
        <v>S2</v>
      </c>
      <c r="D94" s="106" t="str">
        <f>'Sprint poř.'!F96</f>
        <v>ondřej klimeš</v>
      </c>
      <c r="E94" s="106" t="str">
        <f>'Sprint poř.'!G96</f>
        <v>klíma</v>
      </c>
      <c r="F94" s="106">
        <f>'Sprint poř.'!H96</f>
        <v>130</v>
      </c>
      <c r="G94" s="107"/>
      <c r="H94" s="108" t="str">
        <f>'Sprint poř.'!C96</f>
        <v/>
      </c>
      <c r="I94" s="108" t="str">
        <f>'Sprint poř.'!D96</f>
        <v/>
      </c>
      <c r="J94" s="108" t="str">
        <f>'Sprint poř.'!E96</f>
        <v/>
      </c>
      <c r="K94" s="27"/>
      <c r="L94" s="27"/>
      <c r="M94" s="27"/>
      <c r="N94" s="27"/>
      <c r="O94" s="27"/>
      <c r="P94" s="27"/>
      <c r="Q94" s="27"/>
      <c r="R94" s="27"/>
      <c r="S94" s="27"/>
      <c r="T94" s="27"/>
    </row>
    <row r="95" ht="18.75" customHeight="1">
      <c r="A95" s="104">
        <f>'Sprint poř.'!B97</f>
        <v>11.56</v>
      </c>
      <c r="B95" s="80">
        <f>'Sprint poř.'!A97</f>
        <v>177</v>
      </c>
      <c r="C95" s="105" t="str">
        <f>'Sprint poř.'!I97</f>
        <v>S2</v>
      </c>
      <c r="D95" s="106" t="str">
        <f>'Sprint poř.'!F97</f>
        <v>Marek Váhala</v>
      </c>
      <c r="E95" s="106" t="str">
        <f>'Sprint poř.'!G97</f>
        <v>VIP vahala</v>
      </c>
      <c r="F95" s="106">
        <f>'Sprint poř.'!H97</f>
        <v>130</v>
      </c>
      <c r="G95" s="107"/>
      <c r="H95" s="108" t="str">
        <f>'Sprint poř.'!C97</f>
        <v/>
      </c>
      <c r="I95" s="108" t="str">
        <f>'Sprint poř.'!D97</f>
        <v/>
      </c>
      <c r="J95" s="108" t="str">
        <f>'Sprint poř.'!E97</f>
        <v/>
      </c>
      <c r="K95" s="27"/>
      <c r="L95" s="27"/>
      <c r="M95" s="27"/>
      <c r="N95" s="27"/>
      <c r="O95" s="27"/>
      <c r="P95" s="27"/>
      <c r="Q95" s="27"/>
      <c r="R95" s="27"/>
      <c r="S95" s="27"/>
      <c r="T95" s="27"/>
    </row>
    <row r="96" ht="18.75" customHeight="1">
      <c r="A96" s="104">
        <f>'Sprint poř.'!B98</f>
        <v>11.66</v>
      </c>
      <c r="B96" s="80">
        <f>'Sprint poř.'!A98</f>
        <v>115</v>
      </c>
      <c r="C96" s="105" t="str">
        <f>'Sprint poř.'!I98</f>
        <v>s2</v>
      </c>
      <c r="D96" s="106" t="str">
        <f>'Sprint poř.'!F98</f>
        <v>Martin Vrbecký</v>
      </c>
      <c r="E96" s="106" t="str">
        <f>'Sprint poř.'!G98</f>
        <v>Vrba</v>
      </c>
      <c r="F96" s="106" t="str">
        <f>'Sprint poř.'!H98</f>
        <v>rapid</v>
      </c>
      <c r="G96" s="107"/>
      <c r="H96" s="108">
        <f>'Sprint poř.'!C98</f>
        <v>11.57</v>
      </c>
      <c r="I96" s="108" t="str">
        <f>'Sprint poř.'!D98</f>
        <v/>
      </c>
      <c r="J96" s="108" t="str">
        <f>'Sprint poř.'!E98</f>
        <v/>
      </c>
      <c r="K96" s="27"/>
      <c r="L96" s="27"/>
      <c r="M96" s="27"/>
      <c r="N96" s="27"/>
      <c r="O96" s="27"/>
      <c r="P96" s="27"/>
      <c r="Q96" s="27"/>
      <c r="R96" s="27"/>
      <c r="S96" s="27"/>
      <c r="T96" s="27"/>
    </row>
    <row r="97" ht="18.75" customHeight="1">
      <c r="A97" s="104">
        <f>'Sprint poř.'!B99</f>
        <v>11.75</v>
      </c>
      <c r="B97" s="80">
        <f>'Sprint poř.'!A99</f>
        <v>28</v>
      </c>
      <c r="C97" s="105" t="str">
        <f>'Sprint poř.'!I99</f>
        <v>S2</v>
      </c>
      <c r="D97" s="106" t="str">
        <f>'Sprint poř.'!F99</f>
        <v>Roman Hájek</v>
      </c>
      <c r="E97" s="106" t="str">
        <f>'Sprint poř.'!G99</f>
        <v>Hája</v>
      </c>
      <c r="F97" s="106" t="str">
        <f>'Sprint poř.'!H99</f>
        <v>Škoda 100</v>
      </c>
      <c r="G97" s="107"/>
      <c r="H97" s="108">
        <f>'Sprint poř.'!C99</f>
        <v>11.68</v>
      </c>
      <c r="I97" s="108" t="str">
        <f>'Sprint poř.'!D99</f>
        <v/>
      </c>
      <c r="J97" s="108" t="str">
        <f>'Sprint poř.'!E99</f>
        <v/>
      </c>
      <c r="K97" s="27"/>
      <c r="L97" s="27"/>
      <c r="M97" s="27"/>
      <c r="N97" s="27"/>
      <c r="O97" s="27"/>
      <c r="P97" s="27"/>
      <c r="Q97" s="27"/>
      <c r="R97" s="27"/>
      <c r="S97" s="27"/>
      <c r="T97" s="27"/>
    </row>
    <row r="98" ht="18.75" customHeight="1">
      <c r="A98" s="104">
        <f>'Sprint poř.'!B100</f>
        <v>12.84</v>
      </c>
      <c r="B98" s="80">
        <f>'Sprint poř.'!A100</f>
        <v>200</v>
      </c>
      <c r="C98" s="105" t="str">
        <f>'Sprint poř.'!I100</f>
        <v>S2</v>
      </c>
      <c r="D98" s="106" t="str">
        <f>'Sprint poř.'!F100</f>
        <v>Jan Břečka</v>
      </c>
      <c r="E98" s="106" t="str">
        <f>'Sprint poř.'!G100</f>
        <v>Jenda</v>
      </c>
      <c r="F98" s="106" t="str">
        <f>'Sprint poř.'!H100</f>
        <v>Škoda Favorit</v>
      </c>
      <c r="G98" s="107"/>
      <c r="H98" s="108" t="str">
        <f>'Sprint poř.'!C100</f>
        <v/>
      </c>
      <c r="I98" s="108" t="str">
        <f>'Sprint poř.'!D100</f>
        <v/>
      </c>
      <c r="J98" s="108" t="str">
        <f>'Sprint poř.'!E100</f>
        <v/>
      </c>
      <c r="K98" s="27"/>
      <c r="L98" s="27"/>
      <c r="M98" s="27"/>
      <c r="N98" s="27"/>
      <c r="O98" s="27"/>
      <c r="P98" s="27"/>
      <c r="Q98" s="27"/>
      <c r="R98" s="27"/>
      <c r="S98" s="27"/>
      <c r="T98" s="27"/>
    </row>
    <row r="99" ht="18.75" customHeight="1">
      <c r="A99" s="104">
        <f>'Sprint poř.'!B101</f>
        <v>12.88</v>
      </c>
      <c r="B99" s="80">
        <f>'Sprint poř.'!A101</f>
        <v>212</v>
      </c>
      <c r="C99" s="105" t="str">
        <f>'Sprint poř.'!I101</f>
        <v>S2</v>
      </c>
      <c r="D99" s="106" t="str">
        <f>'Sprint poř.'!F101</f>
        <v>Radek Fišer</v>
      </c>
      <c r="E99" s="106" t="str">
        <f>'Sprint poř.'!G101</f>
        <v>Fífa</v>
      </c>
      <c r="F99" s="106" t="str">
        <f>'Sprint poř.'!H101</f>
        <v>1000 MB</v>
      </c>
      <c r="G99" s="107"/>
      <c r="H99" s="108">
        <f>'Sprint poř.'!C101</f>
        <v>12.75</v>
      </c>
      <c r="I99" s="108" t="str">
        <f>'Sprint poř.'!D101</f>
        <v/>
      </c>
      <c r="J99" s="108" t="str">
        <f>'Sprint poř.'!E101</f>
        <v/>
      </c>
      <c r="K99" s="27"/>
      <c r="L99" s="27"/>
      <c r="M99" s="27"/>
      <c r="N99" s="27"/>
      <c r="O99" s="27"/>
      <c r="P99" s="27"/>
      <c r="Q99" s="27"/>
      <c r="R99" s="27"/>
      <c r="S99" s="27"/>
      <c r="T99" s="27"/>
    </row>
    <row r="100" ht="18.75" customHeight="1">
      <c r="A100" s="104">
        <f>'Sprint poř.'!B102</f>
        <v>13.39</v>
      </c>
      <c r="B100" s="80">
        <f>'Sprint poř.'!A102</f>
        <v>50</v>
      </c>
      <c r="C100" s="105" t="str">
        <f>'Sprint poř.'!I102</f>
        <v>S2</v>
      </c>
      <c r="D100" s="106" t="str">
        <f>'Sprint poř.'!F102</f>
        <v>Jaroslav Spáčil</v>
      </c>
      <c r="E100" s="106" t="str">
        <f>'Sprint poř.'!G102</f>
        <v>Jarda 130</v>
      </c>
      <c r="F100" s="106" t="str">
        <f>'Sprint poř.'!H102</f>
        <v>Škoda 130 GL</v>
      </c>
      <c r="G100" s="107"/>
      <c r="H100" s="108" t="str">
        <f>'Sprint poř.'!C102</f>
        <v/>
      </c>
      <c r="I100" s="108" t="str">
        <f>'Sprint poř.'!D102</f>
        <v/>
      </c>
      <c r="J100" s="108" t="str">
        <f>'Sprint poř.'!E102</f>
        <v/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</row>
    <row r="101" ht="18.75" customHeight="1">
      <c r="A101" s="104">
        <f>'Sprint poř.'!B103</f>
        <v>13.71</v>
      </c>
      <c r="B101" s="80">
        <f>'Sprint poř.'!A103</f>
        <v>168</v>
      </c>
      <c r="C101" s="105" t="str">
        <f>'Sprint poř.'!I103</f>
        <v>S2</v>
      </c>
      <c r="D101" s="106" t="str">
        <f>'Sprint poř.'!F103</f>
        <v>Štěpán Kozbert</v>
      </c>
      <c r="E101" s="106" t="str">
        <f>'Sprint poř.'!G103</f>
        <v>Stříbrný šíp</v>
      </c>
      <c r="F101" s="106" t="str">
        <f>'Sprint poř.'!H103</f>
        <v>Škoda Felicia Combi</v>
      </c>
      <c r="G101" s="107"/>
      <c r="H101" s="108" t="str">
        <f>'Sprint poř.'!C103</f>
        <v/>
      </c>
      <c r="I101" s="108" t="str">
        <f>'Sprint poř.'!D103</f>
        <v/>
      </c>
      <c r="J101" s="108" t="str">
        <f>'Sprint poř.'!E103</f>
        <v/>
      </c>
      <c r="K101" s="27"/>
      <c r="L101" s="27"/>
      <c r="M101" s="27"/>
      <c r="N101" s="27"/>
      <c r="O101" s="27"/>
      <c r="P101" s="27"/>
      <c r="Q101" s="27"/>
      <c r="R101" s="27"/>
      <c r="S101" s="27"/>
      <c r="T101" s="27"/>
    </row>
    <row r="102" ht="18.75" customHeight="1">
      <c r="A102" s="104">
        <f>'Sprint poř.'!B104</f>
        <v>13.79</v>
      </c>
      <c r="B102" s="80">
        <f>'Sprint poř.'!A104</f>
        <v>208</v>
      </c>
      <c r="C102" s="105" t="str">
        <f>'Sprint poř.'!I104</f>
        <v>S2</v>
      </c>
      <c r="D102" s="106" t="str">
        <f>'Sprint poř.'!F104</f>
        <v>Michal Sindelka</v>
      </c>
      <c r="E102" s="106" t="str">
        <f>'Sprint poř.'!G104</f>
        <v>col</v>
      </c>
      <c r="F102" s="106" t="str">
        <f>'Sprint poř.'!H104</f>
        <v>Rapid</v>
      </c>
      <c r="G102" s="107"/>
      <c r="H102" s="108" t="str">
        <f>'Sprint poř.'!C104</f>
        <v/>
      </c>
      <c r="I102" s="108" t="str">
        <f>'Sprint poř.'!D104</f>
        <v/>
      </c>
      <c r="J102" s="108" t="str">
        <f>'Sprint poř.'!E104</f>
        <v/>
      </c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ht="18.75" customHeight="1">
      <c r="A103" s="104">
        <f>'Sprint poř.'!B105</f>
        <v>13.94</v>
      </c>
      <c r="B103" s="80" t="str">
        <f>'Sprint poř.'!A105</f>
        <v>p14</v>
      </c>
      <c r="C103" s="105" t="str">
        <f>'Sprint poř.'!I105</f>
        <v>S2</v>
      </c>
      <c r="D103" s="106" t="str">
        <f>'Sprint poř.'!F105</f>
        <v>ALeš Jedlička</v>
      </c>
      <c r="E103" s="106" t="str">
        <f>'Sprint poř.'!G105</f>
        <v>Yelimán</v>
      </c>
      <c r="F103" s="106" t="str">
        <f>'Sprint poř.'!H105</f>
        <v>š136</v>
      </c>
      <c r="G103" s="107"/>
      <c r="H103" s="108" t="str">
        <f>'Sprint poř.'!C105</f>
        <v/>
      </c>
      <c r="I103" s="108" t="str">
        <f>'Sprint poř.'!D105</f>
        <v/>
      </c>
      <c r="J103" s="108" t="str">
        <f>'Sprint poř.'!E105</f>
        <v/>
      </c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ht="18.75" customHeight="1">
      <c r="A104" s="104">
        <f>'Sprint poř.'!B106</f>
        <v>14.59</v>
      </c>
      <c r="B104" s="80">
        <f>'Sprint poř.'!A106</f>
        <v>200</v>
      </c>
      <c r="C104" s="105" t="str">
        <f>'Sprint poř.'!I106</f>
        <v>S2</v>
      </c>
      <c r="D104" s="106" t="str">
        <f>'Sprint poř.'!F106</f>
        <v>Jan Břečka</v>
      </c>
      <c r="E104" s="106" t="str">
        <f>'Sprint poř.'!G106</f>
        <v>Jenda</v>
      </c>
      <c r="F104" s="106" t="str">
        <f>'Sprint poř.'!H106</f>
        <v>Škoda Favorit</v>
      </c>
      <c r="G104" s="107"/>
      <c r="H104" s="108" t="str">
        <f>'Sprint poř.'!C106</f>
        <v/>
      </c>
      <c r="I104" s="108" t="str">
        <f>'Sprint poř.'!D106</f>
        <v/>
      </c>
      <c r="J104" s="108" t="str">
        <f>'Sprint poř.'!E106</f>
        <v/>
      </c>
      <c r="K104" s="27"/>
      <c r="L104" s="27"/>
      <c r="M104" s="27"/>
      <c r="N104" s="27"/>
      <c r="O104" s="27"/>
      <c r="P104" s="27"/>
      <c r="Q104" s="27"/>
      <c r="R104" s="27"/>
      <c r="S104" s="27"/>
      <c r="T104" s="27"/>
    </row>
    <row r="105" ht="18.75" customHeight="1">
      <c r="A105" s="104">
        <f>'Sprint poř.'!B107</f>
        <v>11.41</v>
      </c>
      <c r="B105" s="80">
        <f>'Sprint poř.'!A107</f>
        <v>46</v>
      </c>
      <c r="C105" s="105" t="str">
        <f>'Sprint poř.'!I107</f>
        <v>S3</v>
      </c>
      <c r="D105" s="106" t="str">
        <f>'Sprint poř.'!F107</f>
        <v>Tomáš Pelikán</v>
      </c>
      <c r="E105" s="106" t="str">
        <f>'Sprint poř.'!G107</f>
        <v>Tom</v>
      </c>
      <c r="F105" s="106" t="str">
        <f>'Sprint poř.'!H107</f>
        <v>Škoda 130</v>
      </c>
      <c r="G105" s="107"/>
      <c r="H105" s="108" t="str">
        <f>'Sprint poř.'!C107</f>
        <v/>
      </c>
      <c r="I105" s="108" t="str">
        <f>'Sprint poř.'!D107</f>
        <v/>
      </c>
      <c r="J105" s="108" t="str">
        <f>'Sprint poř.'!E107</f>
        <v/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</row>
    <row r="106" ht="18.75" customHeight="1">
      <c r="A106" s="104">
        <f>'Sprint poř.'!B108</f>
        <v>12.36</v>
      </c>
      <c r="B106" s="80">
        <f>'Sprint poř.'!A108</f>
        <v>170</v>
      </c>
      <c r="C106" s="105" t="str">
        <f>'Sprint poř.'!I108</f>
        <v>S3</v>
      </c>
      <c r="D106" s="106" t="str">
        <f>'Sprint poř.'!F108</f>
        <v>Tomáš Tomeček</v>
      </c>
      <c r="E106" s="106" t="str">
        <f>'Sprint poř.'!G108</f>
        <v>Tomino</v>
      </c>
      <c r="F106" s="106" t="str">
        <f>'Sprint poř.'!H108</f>
        <v>Škoda Favorit</v>
      </c>
      <c r="G106" s="107"/>
      <c r="H106" s="108">
        <f>'Sprint poř.'!C108</f>
        <v>12.36</v>
      </c>
      <c r="I106" s="108" t="str">
        <f>'Sprint poř.'!D108</f>
        <v/>
      </c>
      <c r="J106" s="108" t="str">
        <f>'Sprint poř.'!E108</f>
        <v/>
      </c>
      <c r="K106" s="27"/>
      <c r="L106" s="27"/>
      <c r="M106" s="27"/>
      <c r="N106" s="27"/>
      <c r="O106" s="27"/>
      <c r="P106" s="27"/>
      <c r="Q106" s="27"/>
      <c r="R106" s="27"/>
      <c r="S106" s="27"/>
      <c r="T106" s="27"/>
    </row>
    <row r="107" ht="18.75" customHeight="1">
      <c r="A107" s="104">
        <f>'Sprint poř.'!B109</f>
        <v>13.38</v>
      </c>
      <c r="B107" s="80">
        <f>'Sprint poř.'!A109</f>
        <v>199</v>
      </c>
      <c r="C107" s="105" t="str">
        <f>'Sprint poř.'!I109</f>
        <v>S3</v>
      </c>
      <c r="D107" s="106" t="str">
        <f>'Sprint poř.'!F109</f>
        <v>Michal Stránský</v>
      </c>
      <c r="E107" s="106" t="str">
        <f>'Sprint poř.'!G109</f>
        <v>Chali</v>
      </c>
      <c r="F107" s="106" t="str">
        <f>'Sprint poř.'!H109</f>
        <v>Favorit</v>
      </c>
      <c r="G107" s="107"/>
      <c r="H107" s="108" t="str">
        <f>'Sprint poř.'!C109</f>
        <v/>
      </c>
      <c r="I107" s="108" t="str">
        <f>'Sprint poř.'!D109</f>
        <v/>
      </c>
      <c r="J107" s="108" t="str">
        <f>'Sprint poř.'!E109</f>
        <v/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ht="18.75" customHeight="1">
      <c r="A108" s="104">
        <f>'Sprint poř.'!B110</f>
        <v>10.82</v>
      </c>
      <c r="B108" s="80">
        <f>'Sprint poř.'!A110</f>
        <v>104</v>
      </c>
      <c r="C108" s="105" t="str">
        <f>'Sprint poř.'!I110</f>
        <v>T1</v>
      </c>
      <c r="D108" s="106" t="str">
        <f>'Sprint poř.'!F110</f>
        <v>Vojtěch Kuba</v>
      </c>
      <c r="E108" s="106" t="str">
        <f>'Sprint poř.'!G110</f>
        <v>Pavucina</v>
      </c>
      <c r="F108" s="106" t="str">
        <f>'Sprint poř.'!H110</f>
        <v>Turborit</v>
      </c>
      <c r="G108" s="107"/>
      <c r="H108" s="108" t="str">
        <f>'Sprint poř.'!C110</f>
        <v/>
      </c>
      <c r="I108" s="108" t="str">
        <f>'Sprint poř.'!D110</f>
        <v/>
      </c>
      <c r="J108" s="108" t="str">
        <f>'Sprint poř.'!E110</f>
        <v/>
      </c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ht="18.75" customHeight="1">
      <c r="A109" s="104">
        <f>'Sprint poř.'!B111</f>
        <v>11.49</v>
      </c>
      <c r="B109" s="80">
        <f>'Sprint poř.'!A111</f>
        <v>55</v>
      </c>
      <c r="C109" s="105" t="str">
        <f>'Sprint poř.'!I111</f>
        <v>T1</v>
      </c>
      <c r="D109" s="106" t="str">
        <f>'Sprint poř.'!F111</f>
        <v>Michaela Beránková</v>
      </c>
      <c r="E109" s="106" t="str">
        <f>'Sprint poř.'!G111</f>
        <v>ovečka</v>
      </c>
      <c r="F109" s="106" t="str">
        <f>'Sprint poř.'!H111</f>
        <v>Škoda Fabia II RS</v>
      </c>
      <c r="G109" s="107"/>
      <c r="H109" s="108" t="str">
        <f>'Sprint poř.'!C111</f>
        <v/>
      </c>
      <c r="I109" s="108" t="str">
        <f>'Sprint poř.'!D111</f>
        <v/>
      </c>
      <c r="J109" s="108" t="str">
        <f>'Sprint poř.'!E111</f>
        <v/>
      </c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ht="18.75" customHeight="1">
      <c r="A110" s="104">
        <f>'Sprint poř.'!B112</f>
        <v>11.57</v>
      </c>
      <c r="B110" s="80">
        <f>'Sprint poř.'!A112</f>
        <v>40</v>
      </c>
      <c r="C110" s="105" t="str">
        <f>'Sprint poř.'!I112</f>
        <v>T1</v>
      </c>
      <c r="D110" s="106" t="str">
        <f>'Sprint poř.'!F112</f>
        <v>Johny Qwak</v>
      </c>
      <c r="E110" s="106" t="str">
        <f>'Sprint poř.'!G112</f>
        <v>Qwak</v>
      </c>
      <c r="F110" s="106">
        <f>'Sprint poř.'!H112</f>
        <v>105</v>
      </c>
      <c r="G110" s="107"/>
      <c r="H110" s="108">
        <f>'Sprint poř.'!C112</f>
        <v>10.78</v>
      </c>
      <c r="I110" s="108" t="str">
        <f>'Sprint poř.'!D112</f>
        <v/>
      </c>
      <c r="J110" s="108" t="str">
        <f>'Sprint poř.'!E112</f>
        <v/>
      </c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ht="18.75" customHeight="1">
      <c r="A111" s="104">
        <f>'Sprint poř.'!B113</f>
        <v>13.6</v>
      </c>
      <c r="B111" s="80">
        <f>'Sprint poř.'!A113</f>
        <v>99</v>
      </c>
      <c r="C111" s="105" t="str">
        <f>'Sprint poř.'!I113</f>
        <v>t1</v>
      </c>
      <c r="D111" s="106" t="str">
        <f>'Sprint poř.'!F113</f>
        <v>Jakub Krejčí</v>
      </c>
      <c r="E111" s="106" t="str">
        <f>'Sprint poř.'!G113</f>
        <v>AUTOBUSÁK TĚLEM I DUŠÍ</v>
      </c>
      <c r="F111" s="106" t="str">
        <f>'Sprint poř.'!H113</f>
        <v>Škoda Rapid</v>
      </c>
      <c r="G111" s="107"/>
      <c r="H111" s="108" t="str">
        <f>'Sprint poř.'!C113</f>
        <v/>
      </c>
      <c r="I111" s="108" t="str">
        <f>'Sprint poř.'!D113</f>
        <v/>
      </c>
      <c r="J111" s="108" t="str">
        <f>'Sprint poř.'!E113</f>
        <v/>
      </c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ht="18.75" customHeight="1">
      <c r="A112" s="104">
        <f>'Sprint poř.'!B114</f>
        <v>10.46</v>
      </c>
      <c r="B112" s="80">
        <f>'Sprint poř.'!A114</f>
        <v>32</v>
      </c>
      <c r="C112" s="105" t="str">
        <f>'Sprint poř.'!I114</f>
        <v>T2</v>
      </c>
      <c r="D112" s="106" t="str">
        <f>'Sprint poř.'!F114</f>
        <v>Karel Schneller</v>
      </c>
      <c r="E112" s="106" t="str">
        <f>'Sprint poř.'!G114</f>
        <v>Karel .</v>
      </c>
      <c r="F112" s="106" t="str">
        <f>'Sprint poř.'!H114</f>
        <v>Škoda 120</v>
      </c>
      <c r="G112" s="107"/>
      <c r="H112" s="108" t="str">
        <f>'Sprint poř.'!C114</f>
        <v/>
      </c>
      <c r="I112" s="108" t="str">
        <f>'Sprint poř.'!D114</f>
        <v/>
      </c>
      <c r="J112" s="108" t="str">
        <f>'Sprint poř.'!E114</f>
        <v/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ht="18.75" customHeight="1">
      <c r="A113" s="104">
        <f>'Sprint poř.'!B115</f>
        <v>10.54</v>
      </c>
      <c r="B113" s="80">
        <f>'Sprint poř.'!A115</f>
        <v>31</v>
      </c>
      <c r="C113" s="105" t="str">
        <f>'Sprint poř.'!I115</f>
        <v>T2</v>
      </c>
      <c r="D113" s="106" t="str">
        <f>'Sprint poř.'!F115</f>
        <v>Dušan Hrazdíra</v>
      </c>
      <c r="E113" s="106" t="str">
        <f>'Sprint poř.'!G115</f>
        <v>Dušan</v>
      </c>
      <c r="F113" s="106" t="str">
        <f>'Sprint poř.'!H115</f>
        <v>Skoda 120L</v>
      </c>
      <c r="G113" s="107"/>
      <c r="H113" s="108" t="str">
        <f>'Sprint poř.'!C115</f>
        <v/>
      </c>
      <c r="I113" s="108" t="str">
        <f>'Sprint poř.'!D115</f>
        <v/>
      </c>
      <c r="J113" s="108" t="str">
        <f>'Sprint poř.'!E115</f>
        <v/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ht="18.75" customHeight="1">
      <c r="A114" s="104">
        <f>'Sprint poř.'!B116</f>
        <v>11.24</v>
      </c>
      <c r="B114" s="80">
        <f>'Sprint poř.'!A116</f>
        <v>113</v>
      </c>
      <c r="C114" s="105" t="str">
        <f>'Sprint poř.'!I116</f>
        <v>T2</v>
      </c>
      <c r="D114" s="106" t="str">
        <f>'Sprint poř.'!F116</f>
        <v>marek šustek</v>
      </c>
      <c r="E114" s="106" t="str">
        <f>'Sprint poř.'!G116</f>
        <v>marra</v>
      </c>
      <c r="F114" s="106" t="str">
        <f>'Sprint poř.'!H116</f>
        <v>octavia</v>
      </c>
      <c r="G114" s="107"/>
      <c r="H114" s="108" t="str">
        <f>'Sprint poř.'!C116</f>
        <v/>
      </c>
      <c r="I114" s="108" t="str">
        <f>'Sprint poř.'!D116</f>
        <v/>
      </c>
      <c r="J114" s="108" t="str">
        <f>'Sprint poř.'!E116</f>
        <v/>
      </c>
      <c r="K114" s="27"/>
      <c r="L114" s="27"/>
      <c r="M114" s="27"/>
      <c r="N114" s="27"/>
      <c r="O114" s="27"/>
      <c r="P114" s="27"/>
      <c r="Q114" s="27"/>
      <c r="R114" s="27"/>
      <c r="S114" s="27"/>
      <c r="T114" s="27"/>
    </row>
    <row r="115" ht="18.75" customHeight="1">
      <c r="A115" s="104">
        <f>'Sprint poř.'!B117</f>
        <v>11.44</v>
      </c>
      <c r="B115" s="80">
        <f>'Sprint poř.'!A117</f>
        <v>54</v>
      </c>
      <c r="C115" s="105" t="str">
        <f>'Sprint poř.'!I117</f>
        <v>T2</v>
      </c>
      <c r="D115" s="106" t="str">
        <f>'Sprint poř.'!F117</f>
        <v>Daniel Mlynář</v>
      </c>
      <c r="E115" s="106" t="str">
        <f>'Sprint poř.'!G117</f>
        <v>Dandy</v>
      </c>
      <c r="F115" s="106" t="str">
        <f>'Sprint poř.'!H117</f>
        <v>Škoda 120T</v>
      </c>
      <c r="G115" s="107"/>
      <c r="H115" s="108" t="str">
        <f>'Sprint poř.'!C117</f>
        <v/>
      </c>
      <c r="I115" s="108" t="str">
        <f>'Sprint poř.'!D117</f>
        <v/>
      </c>
      <c r="J115" s="108" t="str">
        <f>'Sprint poř.'!E117</f>
        <v/>
      </c>
      <c r="K115" s="27"/>
      <c r="L115" s="27"/>
      <c r="M115" s="27"/>
      <c r="N115" s="27"/>
      <c r="O115" s="27"/>
      <c r="P115" s="27"/>
      <c r="Q115" s="27"/>
      <c r="R115" s="27"/>
      <c r="S115" s="27"/>
      <c r="T115" s="27"/>
    </row>
    <row r="116" ht="18.75" customHeight="1">
      <c r="A116" s="104">
        <f>'Sprint poř.'!B118</f>
        <v>11.81</v>
      </c>
      <c r="B116" s="80">
        <f>'Sprint poř.'!A118</f>
        <v>197</v>
      </c>
      <c r="C116" s="105" t="str">
        <f>'Sprint poř.'!I118</f>
        <v>T2</v>
      </c>
      <c r="D116" s="106" t="str">
        <f>'Sprint poř.'!F118</f>
        <v>Martin Zubík</v>
      </c>
      <c r="E116" s="106" t="str">
        <f>'Sprint poř.'!G118</f>
        <v>Zub</v>
      </c>
      <c r="F116" s="106" t="str">
        <f>'Sprint poř.'!H118</f>
        <v>Škoda Octavia rs</v>
      </c>
      <c r="G116" s="107"/>
      <c r="H116" s="108" t="str">
        <f>'Sprint poř.'!C118</f>
        <v/>
      </c>
      <c r="I116" s="108" t="str">
        <f>'Sprint poř.'!D118</f>
        <v/>
      </c>
      <c r="J116" s="108" t="str">
        <f>'Sprint poř.'!E118</f>
        <v/>
      </c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r="117" ht="18.75" customHeight="1">
      <c r="A117" s="104">
        <f>'Sprint poř.'!B119</f>
        <v>10.12</v>
      </c>
      <c r="B117" s="80">
        <f>'Sprint poř.'!A119</f>
        <v>193</v>
      </c>
      <c r="C117" s="105" t="str">
        <f>'Sprint poř.'!I119</f>
        <v>T3</v>
      </c>
      <c r="D117" s="106" t="str">
        <f>'Sprint poř.'!F119</f>
        <v>vladimír kosek</v>
      </c>
      <c r="E117" s="106" t="str">
        <f>'Sprint poř.'!G119</f>
        <v>láďa</v>
      </c>
      <c r="F117" s="106" t="str">
        <f>'Sprint poř.'!H119</f>
        <v>Fabia</v>
      </c>
      <c r="G117" s="107"/>
      <c r="H117" s="108" t="str">
        <f>'Sprint poř.'!C119</f>
        <v/>
      </c>
      <c r="I117" s="108" t="str">
        <f>'Sprint poř.'!D119</f>
        <v/>
      </c>
      <c r="J117" s="108" t="str">
        <f>'Sprint poř.'!E119</f>
        <v/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ht="18.75" customHeight="1">
      <c r="A118" s="104">
        <f>'Sprint poř.'!B120</f>
        <v>11.39</v>
      </c>
      <c r="B118" s="80">
        <f>'Sprint poř.'!A120</f>
        <v>42</v>
      </c>
      <c r="C118" s="105" t="str">
        <f>'Sprint poř.'!I120</f>
        <v>T3</v>
      </c>
      <c r="D118" s="106" t="str">
        <f>'Sprint poř.'!F120</f>
        <v>Jakub Bílek</v>
      </c>
      <c r="E118" s="106" t="str">
        <f>'Sprint poř.'!G120</f>
        <v>Škoda z Pejru</v>
      </c>
      <c r="F118" s="106" t="str">
        <f>'Sprint poř.'!H120</f>
        <v>Škoda Octavia iV RS 2.0TDi 4x4</v>
      </c>
      <c r="G118" s="107"/>
      <c r="H118" s="108" t="str">
        <f>'Sprint poř.'!C120</f>
        <v/>
      </c>
      <c r="I118" s="108" t="str">
        <f>'Sprint poř.'!D120</f>
        <v/>
      </c>
      <c r="J118" s="108" t="str">
        <f>'Sprint poř.'!E120</f>
        <v/>
      </c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ht="18.75" customHeight="1">
      <c r="A119" s="104">
        <f>'Sprint poř.'!B121</f>
        <v>11.71</v>
      </c>
      <c r="B119" s="80">
        <f>'Sprint poř.'!A121</f>
        <v>163</v>
      </c>
      <c r="C119" s="105" t="str">
        <f>'Sprint poř.'!I121</f>
        <v>t3</v>
      </c>
      <c r="D119" s="106" t="str">
        <f>'Sprint poř.'!F121</f>
        <v>Kateřina Petrášová</v>
      </c>
      <c r="E119" s="106" t="str">
        <f>'Sprint poř.'!G121</f>
        <v>Prej žádná</v>
      </c>
      <c r="F119" s="106" t="str">
        <f>'Sprint poř.'!H121</f>
        <v>fabia RS</v>
      </c>
      <c r="G119" s="107"/>
      <c r="H119" s="108" t="str">
        <f>'Sprint poř.'!C121</f>
        <v/>
      </c>
      <c r="I119" s="108" t="str">
        <f>'Sprint poř.'!D121</f>
        <v/>
      </c>
      <c r="J119" s="108" t="str">
        <f>'Sprint poř.'!E121</f>
        <v/>
      </c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ht="18.75" customHeight="1">
      <c r="A120" s="104">
        <f>'Sprint poř.'!B122</f>
        <v>11.75</v>
      </c>
      <c r="B120" s="80">
        <f>'Sprint poř.'!A122</f>
        <v>134</v>
      </c>
      <c r="C120" s="105" t="str">
        <f>'Sprint poř.'!I122</f>
        <v>t3</v>
      </c>
      <c r="D120" s="106" t="str">
        <f>'Sprint poř.'!F122</f>
        <v>vašák jaroslav</v>
      </c>
      <c r="E120" s="106" t="str">
        <f>'Sprint poř.'!G122</f>
        <v>jarýsek</v>
      </c>
      <c r="F120" s="106" t="str">
        <f>'Sprint poř.'!H122</f>
        <v>fab</v>
      </c>
      <c r="G120" s="107"/>
      <c r="H120" s="108">
        <f>'Sprint poř.'!C122</f>
        <v>11.71</v>
      </c>
      <c r="I120" s="108" t="str">
        <f>'Sprint poř.'!D122</f>
        <v/>
      </c>
      <c r="J120" s="108" t="str">
        <f>'Sprint poř.'!E122</f>
        <v/>
      </c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ht="18.75" customHeight="1">
      <c r="A121" s="104">
        <f>'Sprint poř.'!B123</f>
        <v>12.36</v>
      </c>
      <c r="B121" s="80">
        <f>'Sprint poř.'!A123</f>
        <v>241</v>
      </c>
      <c r="C121" s="105" t="str">
        <f>'Sprint poř.'!I123</f>
        <v>T3</v>
      </c>
      <c r="D121" s="106" t="str">
        <f>'Sprint poř.'!F123</f>
        <v>Jiří bartoníček</v>
      </c>
      <c r="E121" s="106" t="str">
        <f>'Sprint poř.'!G123</f>
        <v>Bart</v>
      </c>
      <c r="F121" s="106" t="str">
        <f>'Sprint poř.'!H123</f>
        <v>Octavia ii</v>
      </c>
      <c r="G121" s="107"/>
      <c r="H121" s="108" t="str">
        <f>'Sprint poř.'!C123</f>
        <v/>
      </c>
      <c r="I121" s="108" t="str">
        <f>'Sprint poř.'!D123</f>
        <v/>
      </c>
      <c r="J121" s="108" t="str">
        <f>'Sprint poř.'!E123</f>
        <v/>
      </c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ht="18.75" customHeight="1">
      <c r="A122" s="104">
        <f>'Sprint poř.'!B124</f>
        <v>8.75</v>
      </c>
      <c r="B122" s="80" t="str">
        <f>'Sprint poř.'!A124</f>
        <v>Tesla</v>
      </c>
      <c r="C122" s="105" t="str">
        <f>'Sprint poř.'!I124</f>
        <v>X</v>
      </c>
      <c r="D122" s="106" t="str">
        <f>'Sprint poř.'!F124</f>
        <v>#N/A</v>
      </c>
      <c r="E122" s="106" t="str">
        <f>'Sprint poř.'!G124</f>
        <v>#N/A</v>
      </c>
      <c r="F122" s="106" t="str">
        <f>'Sprint poř.'!H124</f>
        <v>#N/A</v>
      </c>
      <c r="G122" s="107"/>
      <c r="H122" s="108" t="str">
        <f>'Sprint poř.'!C124</f>
        <v/>
      </c>
      <c r="I122" s="108" t="str">
        <f>'Sprint poř.'!D124</f>
        <v/>
      </c>
      <c r="J122" s="108" t="str">
        <f>'Sprint poř.'!E124</f>
        <v/>
      </c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ht="18.75" customHeight="1">
      <c r="A123" s="104">
        <f>'Sprint poř.'!B125</f>
        <v>10.28</v>
      </c>
      <c r="B123" s="80" t="str">
        <f>'Sprint poř.'!A125</f>
        <v>Enyaq</v>
      </c>
      <c r="C123" s="105" t="str">
        <f>'Sprint poř.'!I125</f>
        <v>X</v>
      </c>
      <c r="D123" s="106" t="str">
        <f>'Sprint poř.'!F125</f>
        <v>#N/A</v>
      </c>
      <c r="E123" s="106" t="str">
        <f>'Sprint poř.'!G125</f>
        <v>#N/A</v>
      </c>
      <c r="F123" s="106" t="str">
        <f>'Sprint poř.'!H125</f>
        <v>#N/A</v>
      </c>
      <c r="G123" s="107"/>
      <c r="H123" s="108" t="str">
        <f>'Sprint poř.'!C125</f>
        <v/>
      </c>
      <c r="I123" s="108" t="str">
        <f>'Sprint poř.'!D125</f>
        <v/>
      </c>
      <c r="J123" s="108" t="str">
        <f>'Sprint poř.'!E125</f>
        <v/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ht="18.75" customHeight="1">
      <c r="A124" s="104">
        <f>'Sprint poř.'!B126</f>
        <v>11.06</v>
      </c>
      <c r="B124" s="80" t="str">
        <f>'Sprint poř.'!A126</f>
        <v>Mantra</v>
      </c>
      <c r="C124" s="105" t="str">
        <f>'Sprint poř.'!I126</f>
        <v>X</v>
      </c>
      <c r="D124" s="106" t="str">
        <f>'Sprint poř.'!F126</f>
        <v>#N/A</v>
      </c>
      <c r="E124" s="106" t="str">
        <f>'Sprint poř.'!G126</f>
        <v>#N/A</v>
      </c>
      <c r="F124" s="106" t="str">
        <f>'Sprint poř.'!H126</f>
        <v>#N/A</v>
      </c>
      <c r="G124" s="107"/>
      <c r="H124" s="108" t="str">
        <f>'Sprint poř.'!C126</f>
        <v/>
      </c>
      <c r="I124" s="108" t="str">
        <f>'Sprint poř.'!D126</f>
        <v/>
      </c>
      <c r="J124" s="108" t="str">
        <f>'Sprint poř.'!E126</f>
        <v/>
      </c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ht="18.75" customHeight="1">
      <c r="A125" s="104">
        <f>'Sprint poř.'!B127</f>
        <v>12.89</v>
      </c>
      <c r="B125" s="80" t="str">
        <f>'Sprint poř.'!A127</f>
        <v>vip tom</v>
      </c>
      <c r="C125" s="105" t="str">
        <f>'Sprint poř.'!I127</f>
        <v>X</v>
      </c>
      <c r="D125" s="106" t="str">
        <f>'Sprint poř.'!F127</f>
        <v>#N/A</v>
      </c>
      <c r="E125" s="106" t="str">
        <f>'Sprint poř.'!G127</f>
        <v>#N/A</v>
      </c>
      <c r="F125" s="106" t="str">
        <f>'Sprint poř.'!H127</f>
        <v>#N/A</v>
      </c>
      <c r="G125" s="107"/>
      <c r="H125" s="108" t="str">
        <f>'Sprint poř.'!C127</f>
        <v/>
      </c>
      <c r="I125" s="108" t="str">
        <f>'Sprint poř.'!D127</f>
        <v/>
      </c>
      <c r="J125" s="108" t="str">
        <f>'Sprint poř.'!E127</f>
        <v/>
      </c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ht="18.75" customHeight="1">
      <c r="A126" s="104" t="str">
        <f>'Sprint poř.'!B128</f>
        <v/>
      </c>
      <c r="B126" s="80" t="str">
        <f>'Sprint poř.'!A128</f>
        <v/>
      </c>
      <c r="C126" s="105" t="str">
        <f>'Sprint poř.'!I128</f>
        <v/>
      </c>
      <c r="D126" s="106" t="str">
        <f>'Sprint poř.'!F128</f>
        <v/>
      </c>
      <c r="E126" s="106" t="str">
        <f>'Sprint poř.'!G128</f>
        <v/>
      </c>
      <c r="F126" s="106" t="str">
        <f>'Sprint poř.'!H128</f>
        <v/>
      </c>
      <c r="G126" s="107"/>
      <c r="H126" s="108" t="str">
        <f>'Sprint poř.'!C128</f>
        <v/>
      </c>
      <c r="I126" s="108" t="str">
        <f>'Sprint poř.'!D128</f>
        <v/>
      </c>
      <c r="J126" s="108" t="str">
        <f>'Sprint poř.'!E128</f>
        <v/>
      </c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ht="18.75" customHeight="1">
      <c r="A127" s="104" t="str">
        <f>'Sprint poř.'!B129</f>
        <v/>
      </c>
      <c r="B127" s="80" t="str">
        <f>'Sprint poř.'!A129</f>
        <v/>
      </c>
      <c r="C127" s="105" t="str">
        <f>'Sprint poř.'!I129</f>
        <v/>
      </c>
      <c r="D127" s="106" t="str">
        <f>'Sprint poř.'!F129</f>
        <v/>
      </c>
      <c r="E127" s="106" t="str">
        <f>'Sprint poř.'!G129</f>
        <v/>
      </c>
      <c r="F127" s="106" t="str">
        <f>'Sprint poř.'!H129</f>
        <v/>
      </c>
      <c r="G127" s="107"/>
      <c r="H127" s="108" t="str">
        <f>'Sprint poř.'!C129</f>
        <v/>
      </c>
      <c r="I127" s="108" t="str">
        <f>'Sprint poř.'!D129</f>
        <v/>
      </c>
      <c r="J127" s="108" t="str">
        <f>'Sprint poř.'!E129</f>
        <v/>
      </c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ht="18.75" customHeight="1">
      <c r="A128" s="104" t="str">
        <f>'Sprint poř.'!B130</f>
        <v/>
      </c>
      <c r="B128" s="80" t="str">
        <f>'Sprint poř.'!A130</f>
        <v/>
      </c>
      <c r="C128" s="105" t="str">
        <f>'Sprint poř.'!I130</f>
        <v/>
      </c>
      <c r="D128" s="106" t="str">
        <f>'Sprint poř.'!F130</f>
        <v/>
      </c>
      <c r="E128" s="106" t="str">
        <f>'Sprint poř.'!G130</f>
        <v/>
      </c>
      <c r="F128" s="106" t="str">
        <f>'Sprint poř.'!H130</f>
        <v/>
      </c>
      <c r="G128" s="107"/>
      <c r="H128" s="108" t="str">
        <f>'Sprint poř.'!C130</f>
        <v/>
      </c>
      <c r="I128" s="108" t="str">
        <f>'Sprint poř.'!D130</f>
        <v/>
      </c>
      <c r="J128" s="108" t="str">
        <f>'Sprint poř.'!E130</f>
        <v/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ht="18.75" customHeight="1">
      <c r="A129" s="104" t="str">
        <f>'Sprint poř.'!B131</f>
        <v/>
      </c>
      <c r="B129" s="80" t="str">
        <f>'Sprint poř.'!A131</f>
        <v/>
      </c>
      <c r="C129" s="105" t="str">
        <f>'Sprint poř.'!I131</f>
        <v/>
      </c>
      <c r="D129" s="106" t="str">
        <f>'Sprint poř.'!F131</f>
        <v/>
      </c>
      <c r="E129" s="106" t="str">
        <f>'Sprint poř.'!G131</f>
        <v/>
      </c>
      <c r="F129" s="106" t="str">
        <f>'Sprint poř.'!H131</f>
        <v/>
      </c>
      <c r="G129" s="107"/>
      <c r="H129" s="108" t="str">
        <f>'Sprint poř.'!C131</f>
        <v/>
      </c>
      <c r="I129" s="108" t="str">
        <f>'Sprint poř.'!D131</f>
        <v/>
      </c>
      <c r="J129" s="108" t="str">
        <f>'Sprint poř.'!E131</f>
        <v/>
      </c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ht="18.75" customHeight="1">
      <c r="A130" s="104" t="str">
        <f>'Sprint poř.'!B132</f>
        <v/>
      </c>
      <c r="B130" s="80" t="str">
        <f>'Sprint poř.'!A132</f>
        <v/>
      </c>
      <c r="C130" s="105" t="str">
        <f>'Sprint poř.'!I132</f>
        <v/>
      </c>
      <c r="D130" s="106" t="str">
        <f>'Sprint poř.'!F132</f>
        <v/>
      </c>
      <c r="E130" s="106" t="str">
        <f>'Sprint poř.'!G132</f>
        <v/>
      </c>
      <c r="F130" s="106" t="str">
        <f>'Sprint poř.'!H132</f>
        <v/>
      </c>
      <c r="G130" s="107"/>
      <c r="H130" s="108" t="str">
        <f>'Sprint poř.'!C132</f>
        <v/>
      </c>
      <c r="I130" s="108" t="str">
        <f>'Sprint poř.'!D132</f>
        <v/>
      </c>
      <c r="J130" s="108" t="str">
        <f>'Sprint poř.'!E132</f>
        <v/>
      </c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ht="18.75" customHeight="1">
      <c r="A131" s="104" t="str">
        <f>'Sprint poř.'!B133</f>
        <v/>
      </c>
      <c r="B131" s="80" t="str">
        <f>'Sprint poř.'!A133</f>
        <v/>
      </c>
      <c r="C131" s="105" t="str">
        <f>'Sprint poř.'!I133</f>
        <v/>
      </c>
      <c r="D131" s="106" t="str">
        <f>'Sprint poř.'!F133</f>
        <v/>
      </c>
      <c r="E131" s="106" t="str">
        <f>'Sprint poř.'!G133</f>
        <v/>
      </c>
      <c r="F131" s="106" t="str">
        <f>'Sprint poř.'!H133</f>
        <v/>
      </c>
      <c r="G131" s="107"/>
      <c r="H131" s="108" t="str">
        <f>'Sprint poř.'!C133</f>
        <v/>
      </c>
      <c r="I131" s="108" t="str">
        <f>'Sprint poř.'!D133</f>
        <v/>
      </c>
      <c r="J131" s="108" t="str">
        <f>'Sprint poř.'!E133</f>
        <v/>
      </c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ht="18.75" customHeight="1">
      <c r="A132" s="104" t="str">
        <f>'Sprint poř.'!B134</f>
        <v/>
      </c>
      <c r="B132" s="80" t="str">
        <f>'Sprint poř.'!A134</f>
        <v/>
      </c>
      <c r="C132" s="105" t="str">
        <f>'Sprint poř.'!I134</f>
        <v/>
      </c>
      <c r="D132" s="106" t="str">
        <f>'Sprint poř.'!F134</f>
        <v/>
      </c>
      <c r="E132" s="106" t="str">
        <f>'Sprint poř.'!G134</f>
        <v/>
      </c>
      <c r="F132" s="106" t="str">
        <f>'Sprint poř.'!H134</f>
        <v/>
      </c>
      <c r="G132" s="107"/>
      <c r="H132" s="108" t="str">
        <f>'Sprint poř.'!C134</f>
        <v/>
      </c>
      <c r="I132" s="108" t="str">
        <f>'Sprint poř.'!D134</f>
        <v/>
      </c>
      <c r="J132" s="108" t="str">
        <f>'Sprint poř.'!E134</f>
        <v/>
      </c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ht="18.75" customHeight="1">
      <c r="A133" s="104" t="str">
        <f>'Sprint poř.'!B135</f>
        <v/>
      </c>
      <c r="B133" s="80" t="str">
        <f>'Sprint poř.'!A135</f>
        <v/>
      </c>
      <c r="C133" s="105" t="str">
        <f>'Sprint poř.'!I135</f>
        <v/>
      </c>
      <c r="D133" s="106" t="str">
        <f>'Sprint poř.'!F135</f>
        <v/>
      </c>
      <c r="E133" s="106" t="str">
        <f>'Sprint poř.'!G135</f>
        <v/>
      </c>
      <c r="F133" s="106" t="str">
        <f>'Sprint poř.'!H135</f>
        <v/>
      </c>
      <c r="G133" s="107"/>
      <c r="H133" s="108" t="str">
        <f>'Sprint poř.'!C135</f>
        <v/>
      </c>
      <c r="I133" s="108" t="str">
        <f>'Sprint poř.'!D135</f>
        <v/>
      </c>
      <c r="J133" s="108" t="str">
        <f>'Sprint poř.'!E135</f>
        <v/>
      </c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ht="18.75" customHeight="1">
      <c r="A134" s="104" t="str">
        <f>'Sprint poř.'!B136</f>
        <v/>
      </c>
      <c r="B134" s="80" t="str">
        <f>'Sprint poř.'!A136</f>
        <v/>
      </c>
      <c r="C134" s="105" t="str">
        <f>'Sprint poř.'!I136</f>
        <v/>
      </c>
      <c r="D134" s="106" t="str">
        <f>'Sprint poř.'!F136</f>
        <v/>
      </c>
      <c r="E134" s="106" t="str">
        <f>'Sprint poř.'!G136</f>
        <v/>
      </c>
      <c r="F134" s="106" t="str">
        <f>'Sprint poř.'!H136</f>
        <v/>
      </c>
      <c r="G134" s="107"/>
      <c r="H134" s="108" t="str">
        <f>'Sprint poř.'!C136</f>
        <v/>
      </c>
      <c r="I134" s="108" t="str">
        <f>'Sprint poř.'!D136</f>
        <v/>
      </c>
      <c r="J134" s="108" t="str">
        <f>'Sprint poř.'!E136</f>
        <v/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ht="18.75" customHeight="1">
      <c r="A135" s="104" t="str">
        <f>'Sprint poř.'!B137</f>
        <v/>
      </c>
      <c r="B135" s="80" t="str">
        <f>'Sprint poř.'!A137</f>
        <v/>
      </c>
      <c r="C135" s="105" t="str">
        <f>'Sprint poř.'!I137</f>
        <v/>
      </c>
      <c r="D135" s="106" t="str">
        <f>'Sprint poř.'!F137</f>
        <v/>
      </c>
      <c r="E135" s="106" t="str">
        <f>'Sprint poř.'!G137</f>
        <v/>
      </c>
      <c r="F135" s="106" t="str">
        <f>'Sprint poř.'!H137</f>
        <v/>
      </c>
      <c r="G135" s="107"/>
      <c r="H135" s="108" t="str">
        <f>'Sprint poř.'!C137</f>
        <v/>
      </c>
      <c r="I135" s="108" t="str">
        <f>'Sprint poř.'!D137</f>
        <v/>
      </c>
      <c r="J135" s="108" t="str">
        <f>'Sprint poř.'!E137</f>
        <v/>
      </c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ht="18.75" customHeight="1">
      <c r="A136" s="104" t="str">
        <f>'Sprint poř.'!B138</f>
        <v/>
      </c>
      <c r="B136" s="80" t="str">
        <f>'Sprint poř.'!A138</f>
        <v/>
      </c>
      <c r="C136" s="105" t="str">
        <f>'Sprint poř.'!I138</f>
        <v/>
      </c>
      <c r="D136" s="106" t="str">
        <f>'Sprint poř.'!F138</f>
        <v/>
      </c>
      <c r="E136" s="106" t="str">
        <f>'Sprint poř.'!G138</f>
        <v/>
      </c>
      <c r="F136" s="106" t="str">
        <f>'Sprint poř.'!H138</f>
        <v/>
      </c>
      <c r="G136" s="107"/>
      <c r="H136" s="108" t="str">
        <f>'Sprint poř.'!C138</f>
        <v/>
      </c>
      <c r="I136" s="108" t="str">
        <f>'Sprint poř.'!D138</f>
        <v/>
      </c>
      <c r="J136" s="108" t="str">
        <f>'Sprint poř.'!E138</f>
        <v/>
      </c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ht="18.75" customHeight="1">
      <c r="A137" s="104" t="str">
        <f>'Sprint poř.'!B142</f>
        <v/>
      </c>
      <c r="B137" s="80" t="str">
        <f>'Sprint poř.'!A142</f>
        <v/>
      </c>
      <c r="C137" s="105" t="str">
        <f>'Sprint poř.'!I142</f>
        <v/>
      </c>
      <c r="D137" s="106" t="str">
        <f>'Sprint poř.'!F142</f>
        <v/>
      </c>
      <c r="E137" s="106" t="str">
        <f>'Sprint poř.'!G142</f>
        <v/>
      </c>
      <c r="F137" s="106" t="str">
        <f>'Sprint poř.'!H142</f>
        <v/>
      </c>
      <c r="G137" s="114"/>
      <c r="H137" s="108" t="str">
        <f>'Sprint poř.'!C142</f>
        <v/>
      </c>
      <c r="I137" s="108" t="str">
        <f>'Sprint poř.'!D142</f>
        <v/>
      </c>
      <c r="J137" s="108" t="str">
        <f>'Sprint poř.'!E142</f>
        <v/>
      </c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ht="18.75" customHeight="1">
      <c r="A138" s="104" t="str">
        <f>'Sprint poř.'!B143</f>
        <v/>
      </c>
      <c r="B138" s="80" t="str">
        <f>'Sprint poř.'!A143</f>
        <v/>
      </c>
      <c r="C138" s="80" t="str">
        <f>'Sprint poř.'!I143</f>
        <v/>
      </c>
      <c r="D138" s="106" t="str">
        <f>'Sprint poř.'!F143</f>
        <v/>
      </c>
      <c r="E138" s="106" t="str">
        <f>'Sprint poř.'!G143</f>
        <v/>
      </c>
      <c r="F138" s="106" t="str">
        <f>'Sprint poř.'!H143</f>
        <v/>
      </c>
      <c r="G138" s="114"/>
      <c r="H138" s="108" t="str">
        <f>'Sprint poř.'!C143</f>
        <v/>
      </c>
      <c r="I138" s="108" t="str">
        <f>'Sprint poř.'!D143</f>
        <v/>
      </c>
      <c r="J138" s="108" t="str">
        <f>'Sprint poř.'!E143</f>
        <v/>
      </c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ht="18.75" customHeight="1">
      <c r="A139" s="104" t="str">
        <f>'Sprint poř.'!B144</f>
        <v/>
      </c>
      <c r="B139" s="80" t="str">
        <f>'Sprint poř.'!A144</f>
        <v/>
      </c>
      <c r="C139" s="105" t="str">
        <f>'Sprint poř.'!I144</f>
        <v/>
      </c>
      <c r="D139" s="106" t="str">
        <f>'Sprint poř.'!F144</f>
        <v/>
      </c>
      <c r="E139" s="106" t="str">
        <f>'Sprint poř.'!G144</f>
        <v/>
      </c>
      <c r="F139" s="106" t="str">
        <f>'Sprint poř.'!H144</f>
        <v/>
      </c>
      <c r="G139" s="114"/>
      <c r="H139" s="108" t="str">
        <f>'Sprint poř.'!C144</f>
        <v/>
      </c>
      <c r="I139" s="108" t="str">
        <f>'Sprint poř.'!D144</f>
        <v/>
      </c>
      <c r="J139" s="108" t="str">
        <f>'Sprint poř.'!E144</f>
        <v/>
      </c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ht="18.75" customHeight="1">
      <c r="A140" s="104" t="str">
        <f>'Sprint poř.'!B145</f>
        <v/>
      </c>
      <c r="B140" s="80" t="str">
        <f>'Sprint poř.'!A145</f>
        <v/>
      </c>
      <c r="C140" s="80" t="str">
        <f>'Sprint poř.'!I145</f>
        <v/>
      </c>
      <c r="D140" s="106" t="str">
        <f>'Sprint poř.'!F145</f>
        <v/>
      </c>
      <c r="E140" s="106" t="str">
        <f>'Sprint poř.'!G145</f>
        <v/>
      </c>
      <c r="F140" s="106" t="str">
        <f>'Sprint poř.'!H145</f>
        <v/>
      </c>
      <c r="G140" s="114"/>
      <c r="H140" s="108" t="str">
        <f>'Sprint poř.'!C145</f>
        <v/>
      </c>
      <c r="I140" s="108" t="str">
        <f>'Sprint poř.'!D145</f>
        <v/>
      </c>
      <c r="J140" s="108" t="str">
        <f>'Sprint poř.'!E145</f>
        <v/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ht="18.75" customHeight="1">
      <c r="A141" s="104" t="str">
        <f>'Sprint poř.'!B146</f>
        <v/>
      </c>
      <c r="B141" s="80" t="str">
        <f>'Sprint poř.'!A146</f>
        <v/>
      </c>
      <c r="C141" s="105" t="str">
        <f>'Sprint poř.'!I146</f>
        <v/>
      </c>
      <c r="D141" s="106" t="str">
        <f>'Sprint poř.'!F146</f>
        <v/>
      </c>
      <c r="E141" s="106" t="str">
        <f>'Sprint poř.'!G146</f>
        <v/>
      </c>
      <c r="F141" s="106" t="str">
        <f>'Sprint poř.'!H146</f>
        <v/>
      </c>
      <c r="G141" s="114"/>
      <c r="H141" s="108" t="str">
        <f>'Sprint poř.'!C146</f>
        <v/>
      </c>
      <c r="I141" s="108" t="str">
        <f>'Sprint poř.'!D146</f>
        <v/>
      </c>
      <c r="J141" s="108" t="str">
        <f>'Sprint poř.'!E146</f>
        <v/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ht="18.75" customHeight="1">
      <c r="A142" s="104" t="str">
        <f>'Sprint poř.'!B147</f>
        <v/>
      </c>
      <c r="B142" s="80" t="str">
        <f>'Sprint poř.'!A147</f>
        <v/>
      </c>
      <c r="C142" s="80" t="str">
        <f>'Sprint poř.'!I147</f>
        <v/>
      </c>
      <c r="D142" s="106" t="str">
        <f>'Sprint poř.'!F147</f>
        <v/>
      </c>
      <c r="E142" s="106" t="str">
        <f>'Sprint poř.'!G147</f>
        <v/>
      </c>
      <c r="F142" s="106" t="str">
        <f>'Sprint poř.'!H147</f>
        <v/>
      </c>
      <c r="G142" s="114"/>
      <c r="H142" s="108" t="str">
        <f>'Sprint poř.'!C147</f>
        <v/>
      </c>
      <c r="I142" s="108" t="str">
        <f>'Sprint poř.'!D147</f>
        <v/>
      </c>
      <c r="J142" s="108" t="str">
        <f>'Sprint poř.'!E147</f>
        <v/>
      </c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ht="18.75" customHeight="1">
      <c r="A143" s="104" t="str">
        <f>'Sprint poř.'!B148</f>
        <v/>
      </c>
      <c r="B143" s="80" t="str">
        <f>'Sprint poř.'!A148</f>
        <v/>
      </c>
      <c r="C143" s="105" t="str">
        <f>'Sprint poř.'!I148</f>
        <v/>
      </c>
      <c r="D143" s="106" t="str">
        <f>'Sprint poř.'!F148</f>
        <v/>
      </c>
      <c r="E143" s="106" t="str">
        <f>'Sprint poř.'!G148</f>
        <v/>
      </c>
      <c r="F143" s="106" t="str">
        <f>'Sprint poř.'!H148</f>
        <v/>
      </c>
      <c r="G143" s="114"/>
      <c r="H143" s="108" t="str">
        <f>'Sprint poř.'!C148</f>
        <v/>
      </c>
      <c r="I143" s="108" t="str">
        <f>'Sprint poř.'!D148</f>
        <v/>
      </c>
      <c r="J143" s="108" t="str">
        <f>'Sprint poř.'!E148</f>
        <v/>
      </c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ht="18.75" customHeight="1">
      <c r="A144" s="104" t="str">
        <f>'Sprint poř.'!B149</f>
        <v/>
      </c>
      <c r="B144" s="80" t="str">
        <f>'Sprint poř.'!A149</f>
        <v/>
      </c>
      <c r="C144" s="80" t="str">
        <f>'Sprint poř.'!I149</f>
        <v/>
      </c>
      <c r="D144" s="106" t="str">
        <f>'Sprint poř.'!F149</f>
        <v/>
      </c>
      <c r="E144" s="106" t="str">
        <f>'Sprint poř.'!G149</f>
        <v/>
      </c>
      <c r="F144" s="106" t="str">
        <f>'Sprint poř.'!H149</f>
        <v/>
      </c>
      <c r="G144" s="114"/>
      <c r="H144" s="108" t="str">
        <f>'Sprint poř.'!C149</f>
        <v/>
      </c>
      <c r="I144" s="108" t="str">
        <f>'Sprint poř.'!D149</f>
        <v/>
      </c>
      <c r="J144" s="108" t="str">
        <f>'Sprint poř.'!E149</f>
        <v/>
      </c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ht="18.75" customHeight="1">
      <c r="A145" s="104" t="str">
        <f>'Sprint poř.'!B150</f>
        <v/>
      </c>
      <c r="B145" s="80" t="str">
        <f>'Sprint poř.'!A150</f>
        <v/>
      </c>
      <c r="C145" s="105" t="str">
        <f>'Sprint poř.'!I150</f>
        <v/>
      </c>
      <c r="D145" s="106" t="str">
        <f>'Sprint poř.'!F150</f>
        <v/>
      </c>
      <c r="E145" s="106" t="str">
        <f>'Sprint poř.'!G150</f>
        <v/>
      </c>
      <c r="F145" s="106" t="str">
        <f>'Sprint poř.'!H150</f>
        <v/>
      </c>
      <c r="G145" s="114"/>
      <c r="H145" s="108" t="str">
        <f>'Sprint poř.'!C150</f>
        <v/>
      </c>
      <c r="I145" s="108" t="str">
        <f>'Sprint poř.'!D150</f>
        <v/>
      </c>
      <c r="J145" s="108" t="str">
        <f>'Sprint poř.'!E150</f>
        <v/>
      </c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ht="18.75" customHeight="1">
      <c r="A146" s="104" t="str">
        <f>'Sprint poř.'!B151</f>
        <v/>
      </c>
      <c r="B146" s="80" t="str">
        <f>'Sprint poř.'!A151</f>
        <v/>
      </c>
      <c r="C146" s="80" t="str">
        <f>'Sprint poř.'!I151</f>
        <v/>
      </c>
      <c r="D146" s="106" t="str">
        <f>'Sprint poř.'!F151</f>
        <v/>
      </c>
      <c r="E146" s="106" t="str">
        <f>'Sprint poř.'!G151</f>
        <v/>
      </c>
      <c r="F146" s="106" t="str">
        <f>'Sprint poř.'!H151</f>
        <v/>
      </c>
      <c r="G146" s="114"/>
      <c r="H146" s="108" t="str">
        <f>'Sprint poř.'!C151</f>
        <v/>
      </c>
      <c r="I146" s="108" t="str">
        <f>'Sprint poř.'!D151</f>
        <v/>
      </c>
      <c r="J146" s="108" t="str">
        <f>'Sprint poř.'!E151</f>
        <v/>
      </c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ht="18.75" customHeight="1">
      <c r="A147" s="104" t="str">
        <f>'Sprint poř.'!B152</f>
        <v/>
      </c>
      <c r="B147" s="80" t="str">
        <f>'Sprint poř.'!A152</f>
        <v/>
      </c>
      <c r="C147" s="105" t="str">
        <f>'Sprint poř.'!I152</f>
        <v/>
      </c>
      <c r="D147" s="106" t="str">
        <f>'Sprint poř.'!F152</f>
        <v/>
      </c>
      <c r="E147" s="106" t="str">
        <f>'Sprint poř.'!G152</f>
        <v/>
      </c>
      <c r="F147" s="106" t="str">
        <f>'Sprint poř.'!H152</f>
        <v/>
      </c>
      <c r="G147" s="114"/>
      <c r="H147" s="108" t="str">
        <f>'Sprint poř.'!C152</f>
        <v/>
      </c>
      <c r="I147" s="108" t="str">
        <f>'Sprint poř.'!D152</f>
        <v/>
      </c>
      <c r="J147" s="108" t="str">
        <f>'Sprint poř.'!E152</f>
        <v/>
      </c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ht="18.75" customHeight="1">
      <c r="A148" s="104" t="str">
        <f>'Sprint poř.'!B153</f>
        <v/>
      </c>
      <c r="B148" s="80" t="str">
        <f>'Sprint poř.'!A153</f>
        <v/>
      </c>
      <c r="C148" s="80" t="str">
        <f>'Sprint poř.'!I153</f>
        <v/>
      </c>
      <c r="D148" s="106" t="str">
        <f>'Sprint poř.'!F153</f>
        <v/>
      </c>
      <c r="E148" s="106" t="str">
        <f>'Sprint poř.'!G153</f>
        <v/>
      </c>
      <c r="F148" s="106" t="str">
        <f>'Sprint poř.'!H153</f>
        <v/>
      </c>
      <c r="G148" s="114"/>
      <c r="H148" s="108" t="str">
        <f>'Sprint poř.'!C153</f>
        <v/>
      </c>
      <c r="I148" s="108" t="str">
        <f>'Sprint poř.'!D153</f>
        <v/>
      </c>
      <c r="J148" s="108" t="str">
        <f>'Sprint poř.'!E153</f>
        <v/>
      </c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ht="18.75" customHeight="1">
      <c r="A149" s="104" t="str">
        <f>'Sprint poř.'!B154</f>
        <v/>
      </c>
      <c r="B149" s="80" t="str">
        <f>'Sprint poř.'!A154</f>
        <v/>
      </c>
      <c r="C149" s="105" t="str">
        <f>'Sprint poř.'!I154</f>
        <v/>
      </c>
      <c r="D149" s="106" t="str">
        <f>'Sprint poř.'!F154</f>
        <v/>
      </c>
      <c r="E149" s="106" t="str">
        <f>'Sprint poř.'!G154</f>
        <v/>
      </c>
      <c r="F149" s="106" t="str">
        <f>'Sprint poř.'!H154</f>
        <v/>
      </c>
      <c r="G149" s="114"/>
      <c r="H149" s="108" t="str">
        <f>'Sprint poř.'!C154</f>
        <v/>
      </c>
      <c r="I149" s="108" t="str">
        <f>'Sprint poř.'!D154</f>
        <v/>
      </c>
      <c r="J149" s="108" t="str">
        <f>'Sprint poř.'!E154</f>
        <v/>
      </c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ht="18.75" customHeight="1">
      <c r="A150" s="104" t="str">
        <f>'Sprint poř.'!B155</f>
        <v/>
      </c>
      <c r="B150" s="80" t="str">
        <f>'Sprint poř.'!A155</f>
        <v/>
      </c>
      <c r="C150" s="80" t="str">
        <f>'Sprint poř.'!I155</f>
        <v/>
      </c>
      <c r="D150" s="106" t="str">
        <f>'Sprint poř.'!F155</f>
        <v/>
      </c>
      <c r="E150" s="106" t="str">
        <f>'Sprint poř.'!G155</f>
        <v/>
      </c>
      <c r="F150" s="106" t="str">
        <f>'Sprint poř.'!H155</f>
        <v/>
      </c>
      <c r="G150" s="114"/>
      <c r="H150" s="108" t="str">
        <f>'Sprint poř.'!C155</f>
        <v/>
      </c>
      <c r="I150" s="108" t="str">
        <f>'Sprint poř.'!D155</f>
        <v/>
      </c>
      <c r="J150" s="108" t="str">
        <f>'Sprint poř.'!E155</f>
        <v/>
      </c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ht="18.75" customHeight="1">
      <c r="A151" s="104" t="str">
        <f>'Sprint poř.'!B156</f>
        <v/>
      </c>
      <c r="B151" s="80" t="str">
        <f>'Sprint poř.'!A156</f>
        <v/>
      </c>
      <c r="C151" s="105" t="str">
        <f>'Sprint poř.'!I156</f>
        <v/>
      </c>
      <c r="D151" s="106" t="str">
        <f>'Sprint poř.'!F156</f>
        <v/>
      </c>
      <c r="E151" s="106" t="str">
        <f>'Sprint poř.'!G156</f>
        <v/>
      </c>
      <c r="F151" s="106" t="str">
        <f>'Sprint poř.'!H156</f>
        <v/>
      </c>
      <c r="G151" s="114"/>
      <c r="H151" s="108" t="str">
        <f>'Sprint poř.'!C156</f>
        <v/>
      </c>
      <c r="I151" s="108" t="str">
        <f>'Sprint poř.'!D156</f>
        <v/>
      </c>
      <c r="J151" s="108" t="str">
        <f>'Sprint poř.'!E156</f>
        <v/>
      </c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ht="18.75" customHeight="1">
      <c r="A152" s="104" t="str">
        <f>'Sprint poř.'!B157</f>
        <v/>
      </c>
      <c r="B152" s="80" t="str">
        <f>'Sprint poř.'!A157</f>
        <v/>
      </c>
      <c r="C152" s="80" t="str">
        <f>'Sprint poř.'!I157</f>
        <v/>
      </c>
      <c r="D152" s="106" t="str">
        <f>'Sprint poř.'!F157</f>
        <v/>
      </c>
      <c r="E152" s="106" t="str">
        <f>'Sprint poř.'!G157</f>
        <v/>
      </c>
      <c r="F152" s="106" t="str">
        <f>'Sprint poř.'!H157</f>
        <v/>
      </c>
      <c r="G152" s="114"/>
      <c r="H152" s="108" t="str">
        <f>'Sprint poř.'!C157</f>
        <v/>
      </c>
      <c r="I152" s="108" t="str">
        <f>'Sprint poř.'!D157</f>
        <v/>
      </c>
      <c r="J152" s="108" t="str">
        <f>'Sprint poř.'!E157</f>
        <v/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ht="18.75" customHeight="1">
      <c r="A153" s="104" t="str">
        <f>'Sprint poř.'!B158</f>
        <v/>
      </c>
      <c r="B153" s="80" t="str">
        <f>'Sprint poř.'!A158</f>
        <v/>
      </c>
      <c r="C153" s="105" t="str">
        <f>'Sprint poř.'!I158</f>
        <v/>
      </c>
      <c r="D153" s="106" t="str">
        <f>'Sprint poř.'!F158</f>
        <v/>
      </c>
      <c r="E153" s="106" t="str">
        <f>'Sprint poř.'!G158</f>
        <v/>
      </c>
      <c r="F153" s="106" t="str">
        <f>'Sprint poř.'!H158</f>
        <v/>
      </c>
      <c r="G153" s="114"/>
      <c r="H153" s="108" t="str">
        <f>'Sprint poř.'!C158</f>
        <v/>
      </c>
      <c r="I153" s="108" t="str">
        <f>'Sprint poř.'!D158</f>
        <v/>
      </c>
      <c r="J153" s="108" t="str">
        <f>'Sprint poř.'!E158</f>
        <v/>
      </c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ht="18.75" customHeight="1">
      <c r="A154" s="104" t="str">
        <f>'Sprint poř.'!B159</f>
        <v/>
      </c>
      <c r="B154" s="80" t="str">
        <f>'Sprint poř.'!A159</f>
        <v/>
      </c>
      <c r="C154" s="80" t="str">
        <f>'Sprint poř.'!I159</f>
        <v/>
      </c>
      <c r="D154" s="106" t="str">
        <f>'Sprint poř.'!F159</f>
        <v/>
      </c>
      <c r="E154" s="106" t="str">
        <f>'Sprint poř.'!G159</f>
        <v/>
      </c>
      <c r="F154" s="106" t="str">
        <f>'Sprint poř.'!H159</f>
        <v/>
      </c>
      <c r="G154" s="114"/>
      <c r="H154" s="108" t="str">
        <f>'Sprint poř.'!C159</f>
        <v/>
      </c>
      <c r="I154" s="108" t="str">
        <f>'Sprint poř.'!D159</f>
        <v/>
      </c>
      <c r="J154" s="108" t="str">
        <f>'Sprint poř.'!E159</f>
        <v/>
      </c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>
      <c r="A155" s="92"/>
      <c r="B155" s="115"/>
      <c r="C155" s="115"/>
      <c r="D155" s="116"/>
      <c r="E155" s="116"/>
      <c r="F155" s="11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>
      <c r="A156" s="92"/>
      <c r="B156" s="115"/>
      <c r="C156" s="115"/>
      <c r="D156" s="116"/>
      <c r="E156" s="116"/>
      <c r="F156" s="11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>
      <c r="A157" s="92"/>
      <c r="B157" s="115"/>
      <c r="C157" s="115"/>
      <c r="D157" s="116"/>
      <c r="E157" s="116"/>
      <c r="F157" s="11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>
      <c r="A158" s="92"/>
      <c r="B158" s="115"/>
      <c r="C158" s="115"/>
      <c r="D158" s="116"/>
      <c r="E158" s="116"/>
      <c r="F158" s="11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>
      <c r="A159" s="92"/>
      <c r="B159" s="115"/>
      <c r="C159" s="115"/>
      <c r="D159" s="116"/>
      <c r="E159" s="116"/>
      <c r="F159" s="11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>
      <c r="A160" s="92"/>
      <c r="B160" s="115"/>
      <c r="C160" s="115"/>
      <c r="D160" s="116"/>
      <c r="E160" s="116"/>
      <c r="F160" s="11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>
      <c r="A161" s="92"/>
      <c r="B161" s="115"/>
      <c r="C161" s="115"/>
      <c r="D161" s="116"/>
      <c r="E161" s="116"/>
      <c r="F161" s="11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>
      <c r="A162" s="92"/>
      <c r="B162" s="115"/>
      <c r="C162" s="115"/>
      <c r="D162" s="116"/>
      <c r="E162" s="116"/>
      <c r="F162" s="11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>
      <c r="A163" s="92"/>
      <c r="B163" s="115"/>
      <c r="C163" s="115"/>
      <c r="D163" s="116"/>
      <c r="E163" s="116"/>
      <c r="F163" s="11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>
      <c r="A164" s="92"/>
      <c r="B164" s="115"/>
      <c r="C164" s="115"/>
      <c r="D164" s="116"/>
      <c r="E164" s="116"/>
      <c r="F164" s="11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>
      <c r="A165" s="92"/>
      <c r="B165" s="115"/>
      <c r="C165" s="115"/>
      <c r="D165" s="116"/>
      <c r="E165" s="116"/>
      <c r="F165" s="11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>
      <c r="A166" s="92"/>
      <c r="B166" s="115"/>
      <c r="C166" s="115"/>
      <c r="D166" s="116"/>
      <c r="E166" s="116"/>
      <c r="F166" s="11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>
      <c r="A167" s="92"/>
      <c r="B167" s="115"/>
      <c r="C167" s="115"/>
      <c r="D167" s="116"/>
      <c r="E167" s="116"/>
      <c r="F167" s="11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>
      <c r="A168" s="92"/>
      <c r="B168" s="115"/>
      <c r="C168" s="115"/>
      <c r="D168" s="116"/>
      <c r="E168" s="116"/>
      <c r="F168" s="11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>
      <c r="A169" s="92"/>
      <c r="B169" s="115"/>
      <c r="C169" s="115"/>
      <c r="D169" s="116"/>
      <c r="E169" s="116"/>
      <c r="F169" s="11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>
      <c r="A170" s="92"/>
      <c r="B170" s="115"/>
      <c r="C170" s="115"/>
      <c r="D170" s="116"/>
      <c r="E170" s="116"/>
      <c r="F170" s="11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>
      <c r="A171" s="92"/>
      <c r="B171" s="115"/>
      <c r="C171" s="115"/>
      <c r="D171" s="116"/>
      <c r="E171" s="116"/>
      <c r="F171" s="11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>
      <c r="A172" s="92"/>
      <c r="B172" s="115"/>
      <c r="C172" s="115"/>
      <c r="D172" s="116"/>
      <c r="E172" s="116"/>
      <c r="F172" s="11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>
      <c r="A173" s="92"/>
      <c r="B173" s="115"/>
      <c r="C173" s="115"/>
      <c r="D173" s="116"/>
      <c r="E173" s="116"/>
      <c r="F173" s="11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>
      <c r="A174" s="92"/>
      <c r="B174" s="115"/>
      <c r="C174" s="115"/>
      <c r="D174" s="116"/>
      <c r="E174" s="116"/>
      <c r="F174" s="11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>
      <c r="A175" s="92"/>
      <c r="B175" s="115"/>
      <c r="C175" s="115"/>
      <c r="D175" s="116"/>
      <c r="E175" s="116"/>
      <c r="F175" s="11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>
      <c r="A176" s="92"/>
      <c r="B176" s="115"/>
      <c r="C176" s="115"/>
      <c r="D176" s="116"/>
      <c r="E176" s="116"/>
      <c r="F176" s="11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>
      <c r="A177" s="92"/>
      <c r="B177" s="115"/>
      <c r="C177" s="115"/>
      <c r="D177" s="116"/>
      <c r="E177" s="116"/>
      <c r="F177" s="11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>
      <c r="A178" s="92"/>
      <c r="B178" s="115"/>
      <c r="C178" s="115"/>
      <c r="D178" s="116"/>
      <c r="E178" s="116"/>
      <c r="F178" s="11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>
      <c r="A179" s="92"/>
      <c r="B179" s="115"/>
      <c r="C179" s="115"/>
      <c r="D179" s="116"/>
      <c r="E179" s="116"/>
      <c r="F179" s="11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>
      <c r="A180" s="92"/>
      <c r="B180" s="115"/>
      <c r="C180" s="115"/>
      <c r="D180" s="116"/>
      <c r="E180" s="116"/>
      <c r="F180" s="11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>
      <c r="A181" s="92"/>
      <c r="B181" s="115"/>
      <c r="C181" s="115"/>
      <c r="D181" s="116"/>
      <c r="E181" s="116"/>
      <c r="F181" s="11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>
      <c r="A182" s="92"/>
      <c r="B182" s="115"/>
      <c r="C182" s="115"/>
      <c r="D182" s="116"/>
      <c r="E182" s="116"/>
      <c r="F182" s="11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>
      <c r="A183" s="92"/>
      <c r="B183" s="115"/>
      <c r="C183" s="115"/>
      <c r="D183" s="116"/>
      <c r="E183" s="116"/>
      <c r="F183" s="11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>
      <c r="A184" s="92"/>
      <c r="B184" s="115"/>
      <c r="C184" s="115"/>
      <c r="D184" s="116"/>
      <c r="E184" s="116"/>
      <c r="F184" s="11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>
      <c r="A185" s="92"/>
      <c r="B185" s="115"/>
      <c r="C185" s="115"/>
      <c r="D185" s="116"/>
      <c r="E185" s="116"/>
      <c r="F185" s="11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>
      <c r="A186" s="92"/>
      <c r="B186" s="115"/>
      <c r="C186" s="115"/>
      <c r="D186" s="116"/>
      <c r="E186" s="116"/>
      <c r="F186" s="11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>
      <c r="A187" s="92"/>
      <c r="B187" s="115"/>
      <c r="C187" s="115"/>
      <c r="D187" s="116"/>
      <c r="E187" s="116"/>
      <c r="F187" s="11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>
      <c r="A188" s="92"/>
      <c r="B188" s="115"/>
      <c r="C188" s="115"/>
      <c r="D188" s="116"/>
      <c r="E188" s="116"/>
      <c r="F188" s="11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>
      <c r="A189" s="92"/>
      <c r="B189" s="115"/>
      <c r="C189" s="115"/>
      <c r="D189" s="116"/>
      <c r="E189" s="116"/>
      <c r="F189" s="11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>
      <c r="A190" s="92"/>
      <c r="B190" s="115"/>
      <c r="C190" s="115"/>
      <c r="D190" s="116"/>
      <c r="E190" s="116"/>
      <c r="F190" s="11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>
      <c r="A191" s="92"/>
      <c r="B191" s="115"/>
      <c r="C191" s="115"/>
      <c r="D191" s="116"/>
      <c r="E191" s="116"/>
      <c r="F191" s="11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>
      <c r="A192" s="92"/>
      <c r="B192" s="115"/>
      <c r="C192" s="115"/>
      <c r="D192" s="116"/>
      <c r="E192" s="116"/>
      <c r="F192" s="11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>
      <c r="A193" s="92"/>
      <c r="B193" s="115"/>
      <c r="C193" s="115"/>
      <c r="D193" s="116"/>
      <c r="E193" s="116"/>
      <c r="F193" s="11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>
      <c r="A194" s="92"/>
      <c r="B194" s="115"/>
      <c r="C194" s="115"/>
      <c r="D194" s="116"/>
      <c r="E194" s="116"/>
      <c r="F194" s="11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>
      <c r="A195" s="92"/>
      <c r="B195" s="115"/>
      <c r="C195" s="115"/>
      <c r="D195" s="116"/>
      <c r="E195" s="116"/>
      <c r="F195" s="11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>
      <c r="A196" s="92"/>
      <c r="B196" s="115"/>
      <c r="C196" s="115"/>
      <c r="D196" s="116"/>
      <c r="E196" s="116"/>
      <c r="F196" s="11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>
      <c r="A197" s="92"/>
      <c r="B197" s="115"/>
      <c r="C197" s="115"/>
      <c r="D197" s="116"/>
      <c r="E197" s="116"/>
      <c r="F197" s="11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>
      <c r="A198" s="92"/>
      <c r="B198" s="115"/>
      <c r="C198" s="115"/>
      <c r="D198" s="116"/>
      <c r="E198" s="116"/>
      <c r="F198" s="11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>
      <c r="A199" s="92"/>
      <c r="B199" s="115"/>
      <c r="C199" s="115"/>
      <c r="D199" s="116"/>
      <c r="E199" s="116"/>
      <c r="F199" s="11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>
      <c r="A200" s="92"/>
      <c r="B200" s="115"/>
      <c r="C200" s="115"/>
      <c r="D200" s="116"/>
      <c r="E200" s="116"/>
      <c r="F200" s="11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>
      <c r="A201" s="92"/>
      <c r="B201" s="115"/>
      <c r="C201" s="115"/>
      <c r="D201" s="116"/>
      <c r="E201" s="116"/>
      <c r="F201" s="11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>
      <c r="A202" s="92"/>
      <c r="B202" s="115"/>
      <c r="C202" s="115"/>
      <c r="D202" s="116"/>
      <c r="E202" s="116"/>
      <c r="F202" s="11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</row>
    <row r="203">
      <c r="A203" s="92"/>
      <c r="B203" s="115"/>
      <c r="C203" s="115"/>
      <c r="D203" s="116"/>
      <c r="E203" s="116"/>
      <c r="F203" s="11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</row>
    <row r="204">
      <c r="A204" s="92"/>
      <c r="B204" s="115"/>
      <c r="C204" s="115"/>
      <c r="D204" s="116"/>
      <c r="E204" s="116"/>
      <c r="F204" s="11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</row>
    <row r="205">
      <c r="A205" s="92"/>
      <c r="B205" s="115"/>
      <c r="C205" s="115"/>
      <c r="D205" s="116"/>
      <c r="E205" s="116"/>
      <c r="F205" s="11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>
      <c r="A206" s="92"/>
      <c r="B206" s="115"/>
      <c r="C206" s="115"/>
      <c r="D206" s="116"/>
      <c r="E206" s="116"/>
      <c r="F206" s="11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</row>
    <row r="207">
      <c r="A207" s="92"/>
      <c r="B207" s="115"/>
      <c r="C207" s="115"/>
      <c r="D207" s="116"/>
      <c r="E207" s="116"/>
      <c r="F207" s="11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</row>
    <row r="208">
      <c r="A208" s="92"/>
      <c r="B208" s="115"/>
      <c r="C208" s="115"/>
      <c r="D208" s="116"/>
      <c r="E208" s="116"/>
      <c r="F208" s="11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</row>
    <row r="209">
      <c r="A209" s="92"/>
      <c r="B209" s="115"/>
      <c r="C209" s="115"/>
      <c r="D209" s="116"/>
      <c r="E209" s="116"/>
      <c r="F209" s="11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</row>
    <row r="210">
      <c r="A210" s="92"/>
      <c r="B210" s="115"/>
      <c r="C210" s="115"/>
      <c r="D210" s="116"/>
      <c r="E210" s="116"/>
      <c r="F210" s="11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</row>
    <row r="211">
      <c r="A211" s="92"/>
      <c r="B211" s="115"/>
      <c r="C211" s="115"/>
      <c r="D211" s="116"/>
      <c r="E211" s="116"/>
      <c r="F211" s="11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</row>
    <row r="212">
      <c r="A212" s="92"/>
      <c r="B212" s="115"/>
      <c r="C212" s="115"/>
      <c r="D212" s="116"/>
      <c r="E212" s="116"/>
      <c r="F212" s="11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</row>
    <row r="213">
      <c r="A213" s="92"/>
      <c r="B213" s="115"/>
      <c r="C213" s="115"/>
      <c r="D213" s="116"/>
      <c r="E213" s="116"/>
      <c r="F213" s="11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</row>
    <row r="214">
      <c r="A214" s="92"/>
      <c r="B214" s="115"/>
      <c r="C214" s="115"/>
      <c r="D214" s="116"/>
      <c r="E214" s="116"/>
      <c r="F214" s="11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</row>
    <row r="215">
      <c r="A215" s="92"/>
      <c r="B215" s="115"/>
      <c r="C215" s="115"/>
      <c r="D215" s="116"/>
      <c r="E215" s="116"/>
      <c r="F215" s="11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</row>
    <row r="216">
      <c r="A216" s="92"/>
      <c r="B216" s="115"/>
      <c r="C216" s="115"/>
      <c r="D216" s="116"/>
      <c r="E216" s="116"/>
      <c r="F216" s="11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</row>
    <row r="217">
      <c r="A217" s="92"/>
      <c r="B217" s="115"/>
      <c r="C217" s="115"/>
      <c r="D217" s="116"/>
      <c r="E217" s="116"/>
      <c r="F217" s="11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</row>
    <row r="218">
      <c r="A218" s="92"/>
      <c r="B218" s="115"/>
      <c r="C218" s="115"/>
      <c r="D218" s="116"/>
      <c r="E218" s="116"/>
      <c r="F218" s="11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</row>
    <row r="219">
      <c r="A219" s="92"/>
      <c r="B219" s="115"/>
      <c r="C219" s="115"/>
      <c r="D219" s="116"/>
      <c r="E219" s="116"/>
      <c r="F219" s="11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</row>
    <row r="220">
      <c r="A220" s="92"/>
      <c r="B220" s="115"/>
      <c r="C220" s="115"/>
      <c r="D220" s="116"/>
      <c r="E220" s="116"/>
      <c r="F220" s="11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</row>
    <row r="221">
      <c r="A221" s="92"/>
      <c r="B221" s="115"/>
      <c r="C221" s="115"/>
      <c r="D221" s="116"/>
      <c r="E221" s="116"/>
      <c r="F221" s="11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</row>
    <row r="222">
      <c r="A222" s="92"/>
      <c r="B222" s="115"/>
      <c r="C222" s="115"/>
      <c r="D222" s="116"/>
      <c r="E222" s="116"/>
      <c r="F222" s="11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</row>
    <row r="223">
      <c r="A223" s="92"/>
      <c r="B223" s="115"/>
      <c r="C223" s="115"/>
      <c r="D223" s="116"/>
      <c r="E223" s="116"/>
      <c r="F223" s="11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</row>
    <row r="224">
      <c r="A224" s="92"/>
      <c r="B224" s="115"/>
      <c r="C224" s="115"/>
      <c r="D224" s="116"/>
      <c r="E224" s="116"/>
      <c r="F224" s="11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</row>
    <row r="225">
      <c r="A225" s="92"/>
      <c r="B225" s="115"/>
      <c r="C225" s="115"/>
      <c r="D225" s="116"/>
      <c r="E225" s="116"/>
      <c r="F225" s="11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</row>
    <row r="226">
      <c r="A226" s="92"/>
      <c r="B226" s="115"/>
      <c r="C226" s="115"/>
      <c r="D226" s="116"/>
      <c r="E226" s="116"/>
      <c r="F226" s="11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</row>
    <row r="227">
      <c r="A227" s="92"/>
      <c r="B227" s="115"/>
      <c r="C227" s="115"/>
      <c r="D227" s="116"/>
      <c r="E227" s="116"/>
      <c r="F227" s="11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</row>
    <row r="228">
      <c r="A228" s="92"/>
      <c r="B228" s="115"/>
      <c r="C228" s="115"/>
      <c r="D228" s="116"/>
      <c r="E228" s="116"/>
      <c r="F228" s="11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</row>
    <row r="229">
      <c r="A229" s="92"/>
      <c r="B229" s="115"/>
      <c r="C229" s="115"/>
      <c r="D229" s="116"/>
      <c r="E229" s="116"/>
      <c r="F229" s="11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</row>
    <row r="230">
      <c r="A230" s="92"/>
      <c r="B230" s="115"/>
      <c r="C230" s="115"/>
      <c r="D230" s="116"/>
      <c r="E230" s="116"/>
      <c r="F230" s="11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</row>
    <row r="231">
      <c r="A231" s="92"/>
      <c r="B231" s="115"/>
      <c r="C231" s="115"/>
      <c r="D231" s="116"/>
      <c r="E231" s="116"/>
      <c r="F231" s="11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</row>
    <row r="232">
      <c r="A232" s="92"/>
      <c r="B232" s="115"/>
      <c r="C232" s="115"/>
      <c r="D232" s="116"/>
      <c r="E232" s="116"/>
      <c r="F232" s="11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</row>
    <row r="233">
      <c r="A233" s="92"/>
      <c r="B233" s="115"/>
      <c r="C233" s="115"/>
      <c r="D233" s="116"/>
      <c r="E233" s="116"/>
      <c r="F233" s="11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</row>
    <row r="234">
      <c r="A234" s="92"/>
      <c r="B234" s="115"/>
      <c r="C234" s="115"/>
      <c r="D234" s="116"/>
      <c r="E234" s="116"/>
      <c r="F234" s="11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</row>
    <row r="235">
      <c r="A235" s="92"/>
      <c r="B235" s="115"/>
      <c r="C235" s="115"/>
      <c r="D235" s="116"/>
      <c r="E235" s="116"/>
      <c r="F235" s="11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</row>
    <row r="236">
      <c r="A236" s="92"/>
      <c r="B236" s="115"/>
      <c r="C236" s="115"/>
      <c r="D236" s="116"/>
      <c r="E236" s="116"/>
      <c r="F236" s="11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</row>
    <row r="237">
      <c r="A237" s="92"/>
      <c r="B237" s="115"/>
      <c r="C237" s="115"/>
      <c r="D237" s="116"/>
      <c r="E237" s="116"/>
      <c r="F237" s="11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</row>
    <row r="238">
      <c r="A238" s="92"/>
      <c r="B238" s="115"/>
      <c r="C238" s="115"/>
      <c r="D238" s="116"/>
      <c r="E238" s="116"/>
      <c r="F238" s="11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</row>
    <row r="239">
      <c r="A239" s="92"/>
      <c r="B239" s="115"/>
      <c r="C239" s="115"/>
      <c r="D239" s="116"/>
      <c r="E239" s="116"/>
      <c r="F239" s="11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</row>
    <row r="240">
      <c r="A240" s="92"/>
      <c r="B240" s="115"/>
      <c r="C240" s="115"/>
      <c r="D240" s="116"/>
      <c r="E240" s="116"/>
      <c r="F240" s="11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</row>
    <row r="241">
      <c r="A241" s="92"/>
      <c r="B241" s="115"/>
      <c r="C241" s="115"/>
      <c r="D241" s="116"/>
      <c r="E241" s="116"/>
      <c r="F241" s="11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</row>
    <row r="242">
      <c r="A242" s="92"/>
      <c r="B242" s="115"/>
      <c r="C242" s="115"/>
      <c r="D242" s="116"/>
      <c r="E242" s="116"/>
      <c r="F242" s="11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</row>
    <row r="243">
      <c r="A243" s="92"/>
      <c r="B243" s="115"/>
      <c r="C243" s="115"/>
      <c r="D243" s="116"/>
      <c r="E243" s="116"/>
      <c r="F243" s="11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</row>
    <row r="244">
      <c r="A244" s="92"/>
      <c r="B244" s="115"/>
      <c r="C244" s="115"/>
      <c r="D244" s="116"/>
      <c r="E244" s="116"/>
      <c r="F244" s="11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</row>
    <row r="245">
      <c r="A245" s="92"/>
      <c r="B245" s="115"/>
      <c r="C245" s="115"/>
      <c r="D245" s="116"/>
      <c r="E245" s="116"/>
      <c r="F245" s="11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</row>
    <row r="246">
      <c r="A246" s="92"/>
      <c r="B246" s="115"/>
      <c r="C246" s="115"/>
      <c r="D246" s="116"/>
      <c r="E246" s="116"/>
      <c r="F246" s="11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</row>
    <row r="247">
      <c r="A247" s="92"/>
      <c r="B247" s="115"/>
      <c r="C247" s="115"/>
      <c r="D247" s="116"/>
      <c r="E247" s="116"/>
      <c r="F247" s="11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</row>
    <row r="248">
      <c r="A248" s="92"/>
      <c r="B248" s="115"/>
      <c r="C248" s="115"/>
      <c r="D248" s="116"/>
      <c r="E248" s="116"/>
      <c r="F248" s="11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</row>
    <row r="249">
      <c r="A249" s="92"/>
      <c r="B249" s="115"/>
      <c r="C249" s="115"/>
      <c r="D249" s="116"/>
      <c r="E249" s="116"/>
      <c r="F249" s="11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</row>
    <row r="250">
      <c r="A250" s="92"/>
      <c r="B250" s="115"/>
      <c r="C250" s="115"/>
      <c r="D250" s="116"/>
      <c r="E250" s="116"/>
      <c r="F250" s="11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</row>
    <row r="251">
      <c r="A251" s="92"/>
      <c r="B251" s="115"/>
      <c r="C251" s="115"/>
      <c r="D251" s="116"/>
      <c r="E251" s="116"/>
      <c r="F251" s="11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</row>
    <row r="252">
      <c r="A252" s="92"/>
      <c r="B252" s="115"/>
      <c r="C252" s="115"/>
      <c r="D252" s="116"/>
      <c r="E252" s="116"/>
      <c r="F252" s="11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</row>
    <row r="253">
      <c r="A253" s="92"/>
      <c r="B253" s="115"/>
      <c r="C253" s="115"/>
      <c r="D253" s="116"/>
      <c r="E253" s="116"/>
      <c r="F253" s="11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</row>
    <row r="254">
      <c r="A254" s="92"/>
      <c r="B254" s="115"/>
      <c r="C254" s="115"/>
      <c r="D254" s="116"/>
      <c r="E254" s="116"/>
      <c r="F254" s="11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</row>
    <row r="255">
      <c r="A255" s="92"/>
      <c r="B255" s="115"/>
      <c r="C255" s="115"/>
      <c r="D255" s="116"/>
      <c r="E255" s="116"/>
      <c r="F255" s="11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</row>
    <row r="256">
      <c r="A256" s="92"/>
      <c r="B256" s="115"/>
      <c r="C256" s="115"/>
      <c r="D256" s="116"/>
      <c r="E256" s="116"/>
      <c r="F256" s="11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</row>
    <row r="257">
      <c r="A257" s="92"/>
      <c r="B257" s="115"/>
      <c r="C257" s="115"/>
      <c r="D257" s="116"/>
      <c r="E257" s="116"/>
      <c r="F257" s="11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</row>
    <row r="258">
      <c r="A258" s="92"/>
      <c r="B258" s="115"/>
      <c r="C258" s="115"/>
      <c r="D258" s="116"/>
      <c r="E258" s="116"/>
      <c r="F258" s="11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</row>
    <row r="259">
      <c r="A259" s="92"/>
      <c r="B259" s="115"/>
      <c r="C259" s="115"/>
      <c r="D259" s="116"/>
      <c r="E259" s="116"/>
      <c r="F259" s="11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</row>
    <row r="260">
      <c r="A260" s="92"/>
      <c r="B260" s="115"/>
      <c r="C260" s="115"/>
      <c r="D260" s="116"/>
      <c r="E260" s="116"/>
      <c r="F260" s="11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</row>
    <row r="261">
      <c r="A261" s="92"/>
      <c r="B261" s="115"/>
      <c r="C261" s="115"/>
      <c r="D261" s="116"/>
      <c r="E261" s="116"/>
      <c r="F261" s="11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</row>
    <row r="262">
      <c r="A262" s="92"/>
      <c r="B262" s="115"/>
      <c r="C262" s="115"/>
      <c r="D262" s="116"/>
      <c r="E262" s="116"/>
      <c r="F262" s="11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</row>
    <row r="263">
      <c r="A263" s="92"/>
      <c r="B263" s="115"/>
      <c r="C263" s="115"/>
      <c r="D263" s="116"/>
      <c r="E263" s="116"/>
      <c r="F263" s="11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</row>
    <row r="264">
      <c r="A264" s="92"/>
      <c r="B264" s="115"/>
      <c r="C264" s="115"/>
      <c r="D264" s="116"/>
      <c r="E264" s="116"/>
      <c r="F264" s="11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</row>
    <row r="265">
      <c r="A265" s="92"/>
      <c r="B265" s="115"/>
      <c r="C265" s="115"/>
      <c r="D265" s="116"/>
      <c r="E265" s="116"/>
      <c r="F265" s="11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</row>
    <row r="266">
      <c r="A266" s="92"/>
      <c r="B266" s="115"/>
      <c r="C266" s="115"/>
      <c r="D266" s="116"/>
      <c r="E266" s="116"/>
      <c r="F266" s="11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</row>
    <row r="267">
      <c r="A267" s="92"/>
      <c r="B267" s="115"/>
      <c r="C267" s="115"/>
      <c r="D267" s="116"/>
      <c r="E267" s="116"/>
      <c r="F267" s="11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</row>
    <row r="268">
      <c r="A268" s="92"/>
      <c r="B268" s="115"/>
      <c r="C268" s="115"/>
      <c r="D268" s="116"/>
      <c r="E268" s="116"/>
      <c r="F268" s="11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</row>
    <row r="269">
      <c r="A269" s="92"/>
      <c r="B269" s="115"/>
      <c r="C269" s="115"/>
      <c r="D269" s="116"/>
      <c r="E269" s="116"/>
      <c r="F269" s="11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</row>
    <row r="270">
      <c r="A270" s="92"/>
      <c r="B270" s="115"/>
      <c r="C270" s="115"/>
      <c r="D270" s="116"/>
      <c r="E270" s="116"/>
      <c r="F270" s="11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</row>
    <row r="271">
      <c r="A271" s="92"/>
      <c r="B271" s="115"/>
      <c r="C271" s="115"/>
      <c r="D271" s="116"/>
      <c r="E271" s="116"/>
      <c r="F271" s="11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</row>
    <row r="272">
      <c r="A272" s="92"/>
      <c r="B272" s="115"/>
      <c r="C272" s="115"/>
      <c r="D272" s="116"/>
      <c r="E272" s="116"/>
      <c r="F272" s="11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</row>
    <row r="273">
      <c r="A273" s="92"/>
      <c r="B273" s="115"/>
      <c r="C273" s="115"/>
      <c r="D273" s="116"/>
      <c r="E273" s="116"/>
      <c r="F273" s="11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</row>
    <row r="274">
      <c r="A274" s="92"/>
      <c r="B274" s="115"/>
      <c r="C274" s="115"/>
      <c r="D274" s="116"/>
      <c r="E274" s="116"/>
      <c r="F274" s="11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</row>
    <row r="275">
      <c r="A275" s="92"/>
      <c r="B275" s="115"/>
      <c r="C275" s="115"/>
      <c r="D275" s="116"/>
      <c r="E275" s="116"/>
      <c r="F275" s="11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</row>
    <row r="276">
      <c r="A276" s="92"/>
      <c r="B276" s="115"/>
      <c r="C276" s="115"/>
      <c r="D276" s="116"/>
      <c r="E276" s="116"/>
      <c r="F276" s="11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</row>
    <row r="277">
      <c r="A277" s="92"/>
      <c r="B277" s="115"/>
      <c r="C277" s="115"/>
      <c r="D277" s="116"/>
      <c r="E277" s="116"/>
      <c r="F277" s="11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</row>
    <row r="278">
      <c r="A278" s="92"/>
      <c r="B278" s="115"/>
      <c r="C278" s="115"/>
      <c r="D278" s="116"/>
      <c r="E278" s="116"/>
      <c r="F278" s="11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</row>
    <row r="279">
      <c r="A279" s="92"/>
      <c r="B279" s="115"/>
      <c r="C279" s="115"/>
      <c r="D279" s="116"/>
      <c r="E279" s="116"/>
      <c r="F279" s="11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</row>
    <row r="280">
      <c r="A280" s="92"/>
      <c r="B280" s="115"/>
      <c r="C280" s="115"/>
      <c r="D280" s="116"/>
      <c r="E280" s="116"/>
      <c r="F280" s="11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</row>
    <row r="281">
      <c r="A281" s="92"/>
      <c r="B281" s="115"/>
      <c r="C281" s="115"/>
      <c r="D281" s="116"/>
      <c r="E281" s="116"/>
      <c r="F281" s="11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</row>
    <row r="282">
      <c r="A282" s="92"/>
      <c r="B282" s="115"/>
      <c r="C282" s="115"/>
      <c r="D282" s="116"/>
      <c r="E282" s="116"/>
      <c r="F282" s="11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</row>
    <row r="283">
      <c r="A283" s="92"/>
      <c r="B283" s="115"/>
      <c r="C283" s="115"/>
      <c r="D283" s="116"/>
      <c r="E283" s="116"/>
      <c r="F283" s="11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</row>
    <row r="284">
      <c r="A284" s="92"/>
      <c r="B284" s="115"/>
      <c r="C284" s="115"/>
      <c r="D284" s="116"/>
      <c r="E284" s="116"/>
      <c r="F284" s="11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</row>
    <row r="285">
      <c r="A285" s="92"/>
      <c r="B285" s="115"/>
      <c r="C285" s="115"/>
      <c r="D285" s="116"/>
      <c r="E285" s="116"/>
      <c r="F285" s="11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</row>
    <row r="286">
      <c r="A286" s="92"/>
      <c r="B286" s="115"/>
      <c r="C286" s="115"/>
      <c r="D286" s="116"/>
      <c r="E286" s="116"/>
      <c r="F286" s="11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</row>
    <row r="287">
      <c r="A287" s="92"/>
      <c r="B287" s="115"/>
      <c r="C287" s="115"/>
      <c r="D287" s="116"/>
      <c r="E287" s="116"/>
      <c r="F287" s="11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</row>
    <row r="288">
      <c r="A288" s="92"/>
      <c r="B288" s="115"/>
      <c r="C288" s="115"/>
      <c r="D288" s="116"/>
      <c r="E288" s="116"/>
      <c r="F288" s="11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</row>
    <row r="289">
      <c r="A289" s="92"/>
      <c r="B289" s="115"/>
      <c r="C289" s="115"/>
      <c r="D289" s="116"/>
      <c r="E289" s="116"/>
      <c r="F289" s="11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</row>
    <row r="290">
      <c r="A290" s="92"/>
      <c r="B290" s="115"/>
      <c r="C290" s="115"/>
      <c r="D290" s="116"/>
      <c r="E290" s="116"/>
      <c r="F290" s="11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</row>
    <row r="291">
      <c r="A291" s="92"/>
      <c r="B291" s="115"/>
      <c r="C291" s="115"/>
      <c r="D291" s="116"/>
      <c r="E291" s="116"/>
      <c r="F291" s="11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</row>
    <row r="292">
      <c r="A292" s="92"/>
      <c r="B292" s="115"/>
      <c r="C292" s="115"/>
      <c r="D292" s="116"/>
      <c r="E292" s="116"/>
      <c r="F292" s="11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</row>
    <row r="293">
      <c r="A293" s="92"/>
      <c r="B293" s="115"/>
      <c r="C293" s="115"/>
      <c r="D293" s="116"/>
      <c r="E293" s="116"/>
      <c r="F293" s="11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</row>
    <row r="294">
      <c r="A294" s="92"/>
      <c r="B294" s="115"/>
      <c r="C294" s="115"/>
      <c r="D294" s="116"/>
      <c r="E294" s="116"/>
      <c r="F294" s="11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</row>
    <row r="295">
      <c r="A295" s="92"/>
      <c r="B295" s="115"/>
      <c r="C295" s="115"/>
      <c r="D295" s="116"/>
      <c r="E295" s="116"/>
      <c r="F295" s="11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</row>
    <row r="296">
      <c r="A296" s="92"/>
      <c r="B296" s="115"/>
      <c r="C296" s="115"/>
      <c r="D296" s="116"/>
      <c r="E296" s="116"/>
      <c r="F296" s="11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</row>
    <row r="297">
      <c r="A297" s="92"/>
      <c r="B297" s="115"/>
      <c r="C297" s="115"/>
      <c r="D297" s="116"/>
      <c r="E297" s="116"/>
      <c r="F297" s="11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</row>
    <row r="298">
      <c r="A298" s="92"/>
      <c r="B298" s="115"/>
      <c r="C298" s="115"/>
      <c r="D298" s="116"/>
      <c r="E298" s="116"/>
      <c r="F298" s="11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</row>
    <row r="299">
      <c r="A299" s="92"/>
      <c r="B299" s="115"/>
      <c r="C299" s="115"/>
      <c r="D299" s="116"/>
      <c r="E299" s="116"/>
      <c r="F299" s="11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</row>
    <row r="300">
      <c r="A300" s="92"/>
      <c r="B300" s="115"/>
      <c r="C300" s="115"/>
      <c r="D300" s="116"/>
      <c r="E300" s="116"/>
      <c r="F300" s="11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</row>
    <row r="301">
      <c r="A301" s="92"/>
      <c r="B301" s="115"/>
      <c r="C301" s="115"/>
      <c r="D301" s="116"/>
      <c r="E301" s="116"/>
      <c r="F301" s="11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>
      <c r="A302" s="92"/>
      <c r="B302" s="115"/>
      <c r="C302" s="115"/>
      <c r="D302" s="116"/>
      <c r="E302" s="116"/>
      <c r="F302" s="11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</row>
    <row r="303">
      <c r="A303" s="92"/>
      <c r="B303" s="115"/>
      <c r="C303" s="115"/>
      <c r="D303" s="116"/>
      <c r="E303" s="116"/>
      <c r="F303" s="11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</row>
    <row r="304">
      <c r="A304" s="92"/>
      <c r="B304" s="115"/>
      <c r="C304" s="115"/>
      <c r="D304" s="116"/>
      <c r="E304" s="116"/>
      <c r="F304" s="11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</row>
    <row r="305">
      <c r="A305" s="92"/>
      <c r="B305" s="115"/>
      <c r="C305" s="115"/>
      <c r="D305" s="116"/>
      <c r="E305" s="116"/>
      <c r="F305" s="11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</row>
    <row r="306">
      <c r="A306" s="92"/>
      <c r="B306" s="115"/>
      <c r="C306" s="115"/>
      <c r="D306" s="116"/>
      <c r="E306" s="116"/>
      <c r="F306" s="11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</row>
    <row r="307">
      <c r="A307" s="92"/>
      <c r="B307" s="115"/>
      <c r="C307" s="115"/>
      <c r="D307" s="116"/>
      <c r="E307" s="116"/>
      <c r="F307" s="11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</row>
    <row r="308">
      <c r="A308" s="92"/>
      <c r="B308" s="115"/>
      <c r="C308" s="115"/>
      <c r="D308" s="116"/>
      <c r="E308" s="116"/>
      <c r="F308" s="11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</row>
    <row r="309">
      <c r="A309" s="92"/>
      <c r="B309" s="115"/>
      <c r="C309" s="115"/>
      <c r="D309" s="116"/>
      <c r="E309" s="116"/>
      <c r="F309" s="11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</row>
    <row r="310">
      <c r="A310" s="92"/>
      <c r="B310" s="115"/>
      <c r="C310" s="115"/>
      <c r="D310" s="116"/>
      <c r="E310" s="116"/>
      <c r="F310" s="11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</row>
    <row r="311">
      <c r="A311" s="92"/>
      <c r="B311" s="115"/>
      <c r="C311" s="115"/>
      <c r="D311" s="116"/>
      <c r="E311" s="116"/>
      <c r="F311" s="11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</row>
    <row r="312">
      <c r="A312" s="92"/>
      <c r="B312" s="115"/>
      <c r="C312" s="115"/>
      <c r="D312" s="116"/>
      <c r="E312" s="116"/>
      <c r="F312" s="11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</row>
    <row r="313">
      <c r="A313" s="92"/>
      <c r="B313" s="115"/>
      <c r="C313" s="115"/>
      <c r="D313" s="116"/>
      <c r="E313" s="116"/>
      <c r="F313" s="11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</row>
    <row r="314">
      <c r="A314" s="92"/>
      <c r="B314" s="115"/>
      <c r="C314" s="115"/>
      <c r="D314" s="116"/>
      <c r="E314" s="116"/>
      <c r="F314" s="11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</row>
    <row r="315">
      <c r="A315" s="92"/>
      <c r="B315" s="115"/>
      <c r="C315" s="115"/>
      <c r="D315" s="116"/>
      <c r="E315" s="116"/>
      <c r="F315" s="11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</row>
    <row r="316">
      <c r="A316" s="92"/>
      <c r="B316" s="115"/>
      <c r="C316" s="115"/>
      <c r="D316" s="116"/>
      <c r="E316" s="116"/>
      <c r="F316" s="11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</row>
    <row r="317">
      <c r="A317" s="92"/>
      <c r="B317" s="115"/>
      <c r="C317" s="115"/>
      <c r="D317" s="116"/>
      <c r="E317" s="116"/>
      <c r="F317" s="11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</row>
    <row r="318">
      <c r="A318" s="92"/>
      <c r="B318" s="115"/>
      <c r="C318" s="115"/>
      <c r="D318" s="116"/>
      <c r="E318" s="116"/>
      <c r="F318" s="11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</row>
    <row r="319">
      <c r="A319" s="92"/>
      <c r="B319" s="115"/>
      <c r="C319" s="115"/>
      <c r="D319" s="116"/>
      <c r="E319" s="116"/>
      <c r="F319" s="11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</row>
    <row r="320">
      <c r="A320" s="92"/>
      <c r="B320" s="115"/>
      <c r="C320" s="115"/>
      <c r="D320" s="116"/>
      <c r="E320" s="116"/>
      <c r="F320" s="11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</row>
    <row r="321">
      <c r="A321" s="92"/>
      <c r="B321" s="115"/>
      <c r="C321" s="115"/>
      <c r="D321" s="116"/>
      <c r="E321" s="116"/>
      <c r="F321" s="11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</row>
    <row r="322">
      <c r="A322" s="92"/>
      <c r="B322" s="115"/>
      <c r="C322" s="115"/>
      <c r="D322" s="116"/>
      <c r="E322" s="116"/>
      <c r="F322" s="11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</row>
    <row r="323">
      <c r="A323" s="92"/>
      <c r="B323" s="115"/>
      <c r="C323" s="115"/>
      <c r="D323" s="116"/>
      <c r="E323" s="116"/>
      <c r="F323" s="11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</row>
    <row r="324">
      <c r="A324" s="92"/>
      <c r="B324" s="115"/>
      <c r="C324" s="115"/>
      <c r="D324" s="116"/>
      <c r="E324" s="116"/>
      <c r="F324" s="11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</row>
    <row r="325">
      <c r="A325" s="92"/>
      <c r="B325" s="115"/>
      <c r="C325" s="115"/>
      <c r="D325" s="116"/>
      <c r="E325" s="116"/>
      <c r="F325" s="11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>
      <c r="A326" s="92"/>
      <c r="B326" s="115"/>
      <c r="C326" s="115"/>
      <c r="D326" s="116"/>
      <c r="E326" s="116"/>
      <c r="F326" s="11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</row>
    <row r="327">
      <c r="A327" s="92"/>
      <c r="B327" s="115"/>
      <c r="C327" s="115"/>
      <c r="D327" s="116"/>
      <c r="E327" s="116"/>
      <c r="F327" s="11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</row>
    <row r="328">
      <c r="A328" s="92"/>
      <c r="B328" s="115"/>
      <c r="C328" s="115"/>
      <c r="D328" s="116"/>
      <c r="E328" s="116"/>
      <c r="F328" s="11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</row>
    <row r="329">
      <c r="A329" s="92"/>
      <c r="B329" s="115"/>
      <c r="C329" s="115"/>
      <c r="D329" s="116"/>
      <c r="E329" s="116"/>
      <c r="F329" s="11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</row>
    <row r="330">
      <c r="A330" s="92"/>
      <c r="B330" s="115"/>
      <c r="C330" s="115"/>
      <c r="D330" s="116"/>
      <c r="E330" s="116"/>
      <c r="F330" s="11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</row>
    <row r="331">
      <c r="A331" s="92"/>
      <c r="B331" s="115"/>
      <c r="C331" s="115"/>
      <c r="D331" s="116"/>
      <c r="E331" s="116"/>
      <c r="F331" s="11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</row>
    <row r="332">
      <c r="A332" s="92"/>
      <c r="B332" s="115"/>
      <c r="C332" s="115"/>
      <c r="D332" s="116"/>
      <c r="E332" s="116"/>
      <c r="F332" s="11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</row>
    <row r="333">
      <c r="A333" s="92"/>
      <c r="B333" s="115"/>
      <c r="C333" s="115"/>
      <c r="D333" s="116"/>
      <c r="E333" s="116"/>
      <c r="F333" s="11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</row>
    <row r="334">
      <c r="A334" s="92"/>
      <c r="B334" s="115"/>
      <c r="C334" s="115"/>
      <c r="D334" s="116"/>
      <c r="E334" s="116"/>
      <c r="F334" s="11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</row>
    <row r="335">
      <c r="A335" s="92"/>
      <c r="B335" s="115"/>
      <c r="C335" s="115"/>
      <c r="D335" s="116"/>
      <c r="E335" s="116"/>
      <c r="F335" s="11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</row>
    <row r="336">
      <c r="A336" s="92"/>
      <c r="B336" s="115"/>
      <c r="C336" s="115"/>
      <c r="D336" s="116"/>
      <c r="E336" s="116"/>
      <c r="F336" s="11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</row>
    <row r="337">
      <c r="A337" s="92"/>
      <c r="B337" s="115"/>
      <c r="C337" s="115"/>
      <c r="D337" s="116"/>
      <c r="E337" s="116"/>
      <c r="F337" s="11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</row>
    <row r="338">
      <c r="A338" s="92"/>
      <c r="B338" s="115"/>
      <c r="C338" s="115"/>
      <c r="D338" s="116"/>
      <c r="E338" s="116"/>
      <c r="F338" s="11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</row>
    <row r="339">
      <c r="A339" s="92"/>
      <c r="B339" s="115"/>
      <c r="C339" s="115"/>
      <c r="D339" s="116"/>
      <c r="E339" s="116"/>
      <c r="F339" s="11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</row>
    <row r="340">
      <c r="A340" s="92"/>
      <c r="B340" s="115"/>
      <c r="C340" s="115"/>
      <c r="D340" s="116"/>
      <c r="E340" s="116"/>
      <c r="F340" s="11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</row>
    <row r="341">
      <c r="A341" s="92"/>
      <c r="B341" s="115"/>
      <c r="C341" s="115"/>
      <c r="D341" s="116"/>
      <c r="E341" s="116"/>
      <c r="F341" s="11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</row>
    <row r="342">
      <c r="A342" s="92"/>
      <c r="B342" s="115"/>
      <c r="C342" s="115"/>
      <c r="D342" s="116"/>
      <c r="E342" s="116"/>
      <c r="F342" s="11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</row>
    <row r="343">
      <c r="A343" s="92"/>
      <c r="B343" s="115"/>
      <c r="C343" s="115"/>
      <c r="D343" s="116"/>
      <c r="E343" s="116"/>
      <c r="F343" s="11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</row>
    <row r="344">
      <c r="A344" s="92"/>
      <c r="B344" s="115"/>
      <c r="C344" s="115"/>
      <c r="D344" s="116"/>
      <c r="E344" s="116"/>
      <c r="F344" s="11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</row>
    <row r="345">
      <c r="A345" s="92"/>
      <c r="B345" s="115"/>
      <c r="C345" s="115"/>
      <c r="D345" s="116"/>
      <c r="E345" s="116"/>
      <c r="F345" s="11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</row>
    <row r="346">
      <c r="A346" s="92"/>
      <c r="B346" s="115"/>
      <c r="C346" s="115"/>
      <c r="D346" s="116"/>
      <c r="E346" s="116"/>
      <c r="F346" s="11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</row>
    <row r="347">
      <c r="A347" s="92"/>
      <c r="B347" s="115"/>
      <c r="C347" s="115"/>
      <c r="D347" s="116"/>
      <c r="E347" s="116"/>
      <c r="F347" s="11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</row>
    <row r="348">
      <c r="A348" s="92"/>
      <c r="B348" s="115"/>
      <c r="C348" s="115"/>
      <c r="D348" s="116"/>
      <c r="E348" s="116"/>
      <c r="F348" s="11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</row>
    <row r="349">
      <c r="A349" s="92"/>
      <c r="B349" s="115"/>
      <c r="C349" s="115"/>
      <c r="D349" s="116"/>
      <c r="E349" s="116"/>
      <c r="F349" s="11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</row>
    <row r="350">
      <c r="A350" s="92"/>
      <c r="B350" s="115"/>
      <c r="C350" s="115"/>
      <c r="D350" s="116"/>
      <c r="E350" s="116"/>
      <c r="F350" s="11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</row>
    <row r="351">
      <c r="A351" s="92"/>
      <c r="B351" s="115"/>
      <c r="C351" s="115"/>
      <c r="D351" s="116"/>
      <c r="E351" s="116"/>
      <c r="F351" s="11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</row>
    <row r="352">
      <c r="A352" s="92"/>
      <c r="B352" s="115"/>
      <c r="C352" s="115"/>
      <c r="D352" s="116"/>
      <c r="E352" s="116"/>
      <c r="F352" s="11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</row>
    <row r="353">
      <c r="A353" s="92"/>
      <c r="B353" s="115"/>
      <c r="C353" s="115"/>
      <c r="D353" s="116"/>
      <c r="E353" s="116"/>
      <c r="F353" s="11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</row>
    <row r="354">
      <c r="A354" s="92"/>
      <c r="B354" s="115"/>
      <c r="C354" s="115"/>
      <c r="D354" s="116"/>
      <c r="E354" s="116"/>
      <c r="F354" s="11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</row>
    <row r="355">
      <c r="A355" s="92"/>
      <c r="B355" s="115"/>
      <c r="C355" s="115"/>
      <c r="D355" s="116"/>
      <c r="E355" s="116"/>
      <c r="F355" s="11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</row>
    <row r="356">
      <c r="A356" s="92"/>
      <c r="B356" s="115"/>
      <c r="C356" s="115"/>
      <c r="D356" s="116"/>
      <c r="E356" s="116"/>
      <c r="F356" s="11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</row>
    <row r="357">
      <c r="A357" s="92"/>
      <c r="B357" s="115"/>
      <c r="C357" s="115"/>
      <c r="D357" s="116"/>
      <c r="E357" s="116"/>
      <c r="F357" s="11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</row>
    <row r="358">
      <c r="A358" s="92"/>
      <c r="B358" s="115"/>
      <c r="C358" s="115"/>
      <c r="D358" s="116"/>
      <c r="E358" s="116"/>
      <c r="F358" s="11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</row>
    <row r="359">
      <c r="A359" s="92"/>
      <c r="B359" s="115"/>
      <c r="C359" s="115"/>
      <c r="D359" s="116"/>
      <c r="E359" s="116"/>
      <c r="F359" s="11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</row>
    <row r="360">
      <c r="A360" s="92"/>
      <c r="B360" s="115"/>
      <c r="C360" s="115"/>
      <c r="D360" s="116"/>
      <c r="E360" s="116"/>
      <c r="F360" s="11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</row>
    <row r="361">
      <c r="A361" s="92"/>
      <c r="B361" s="115"/>
      <c r="C361" s="115"/>
      <c r="D361" s="116"/>
      <c r="E361" s="116"/>
      <c r="F361" s="11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</row>
    <row r="362">
      <c r="A362" s="92"/>
      <c r="B362" s="115"/>
      <c r="C362" s="115"/>
      <c r="D362" s="116"/>
      <c r="E362" s="116"/>
      <c r="F362" s="11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</row>
    <row r="363">
      <c r="A363" s="92"/>
      <c r="B363" s="115"/>
      <c r="C363" s="115"/>
      <c r="D363" s="116"/>
      <c r="E363" s="116"/>
      <c r="F363" s="11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</row>
    <row r="364">
      <c r="A364" s="92"/>
      <c r="B364" s="115"/>
      <c r="C364" s="115"/>
      <c r="D364" s="116"/>
      <c r="E364" s="116"/>
      <c r="F364" s="11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</row>
    <row r="365">
      <c r="A365" s="92"/>
      <c r="B365" s="115"/>
      <c r="C365" s="115"/>
      <c r="D365" s="116"/>
      <c r="E365" s="116"/>
      <c r="F365" s="11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</row>
    <row r="366">
      <c r="A366" s="92"/>
      <c r="B366" s="115"/>
      <c r="C366" s="115"/>
      <c r="D366" s="116"/>
      <c r="E366" s="116"/>
      <c r="F366" s="11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</row>
    <row r="367">
      <c r="A367" s="92"/>
      <c r="B367" s="115"/>
      <c r="C367" s="115"/>
      <c r="D367" s="116"/>
      <c r="E367" s="116"/>
      <c r="F367" s="11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</row>
    <row r="368">
      <c r="A368" s="92"/>
      <c r="B368" s="115"/>
      <c r="C368" s="115"/>
      <c r="D368" s="116"/>
      <c r="E368" s="116"/>
      <c r="F368" s="11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</row>
    <row r="369">
      <c r="A369" s="92"/>
      <c r="B369" s="115"/>
      <c r="C369" s="115"/>
      <c r="D369" s="116"/>
      <c r="E369" s="116"/>
      <c r="F369" s="11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</row>
    <row r="370">
      <c r="A370" s="92"/>
      <c r="B370" s="115"/>
      <c r="C370" s="115"/>
      <c r="D370" s="116"/>
      <c r="E370" s="116"/>
      <c r="F370" s="11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</row>
    <row r="371">
      <c r="A371" s="92"/>
      <c r="B371" s="115"/>
      <c r="C371" s="115"/>
      <c r="D371" s="116"/>
      <c r="E371" s="116"/>
      <c r="F371" s="11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</row>
    <row r="372">
      <c r="A372" s="92"/>
      <c r="B372" s="115"/>
      <c r="C372" s="115"/>
      <c r="D372" s="116"/>
      <c r="E372" s="116"/>
      <c r="F372" s="11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</row>
    <row r="373">
      <c r="A373" s="92"/>
      <c r="B373" s="115"/>
      <c r="C373" s="115"/>
      <c r="D373" s="116"/>
      <c r="E373" s="116"/>
      <c r="F373" s="11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</row>
    <row r="374">
      <c r="A374" s="92"/>
      <c r="B374" s="115"/>
      <c r="C374" s="115"/>
      <c r="D374" s="116"/>
      <c r="E374" s="116"/>
      <c r="F374" s="11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</row>
    <row r="375">
      <c r="A375" s="92"/>
      <c r="B375" s="115"/>
      <c r="C375" s="115"/>
      <c r="D375" s="116"/>
      <c r="E375" s="116"/>
      <c r="F375" s="11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</row>
    <row r="376">
      <c r="A376" s="92"/>
      <c r="B376" s="115"/>
      <c r="C376" s="115"/>
      <c r="D376" s="116"/>
      <c r="E376" s="116"/>
      <c r="F376" s="11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</row>
    <row r="377">
      <c r="A377" s="92"/>
      <c r="B377" s="115"/>
      <c r="C377" s="115"/>
      <c r="D377" s="116"/>
      <c r="E377" s="116"/>
      <c r="F377" s="11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</row>
    <row r="378">
      <c r="A378" s="92"/>
      <c r="B378" s="115"/>
      <c r="C378" s="115"/>
      <c r="D378" s="116"/>
      <c r="E378" s="116"/>
      <c r="F378" s="11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</row>
    <row r="379">
      <c r="A379" s="92"/>
      <c r="B379" s="115"/>
      <c r="C379" s="115"/>
      <c r="D379" s="116"/>
      <c r="E379" s="116"/>
      <c r="F379" s="11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</row>
    <row r="380">
      <c r="A380" s="92"/>
      <c r="B380" s="115"/>
      <c r="C380" s="115"/>
      <c r="D380" s="116"/>
      <c r="E380" s="116"/>
      <c r="F380" s="11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</row>
    <row r="381">
      <c r="A381" s="92"/>
      <c r="B381" s="115"/>
      <c r="C381" s="115"/>
      <c r="D381" s="116"/>
      <c r="E381" s="116"/>
      <c r="F381" s="11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</row>
    <row r="382">
      <c r="A382" s="92"/>
      <c r="B382" s="115"/>
      <c r="C382" s="115"/>
      <c r="D382" s="116"/>
      <c r="E382" s="116"/>
      <c r="F382" s="11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</row>
    <row r="383">
      <c r="A383" s="92"/>
      <c r="B383" s="115"/>
      <c r="C383" s="115"/>
      <c r="D383" s="116"/>
      <c r="E383" s="116"/>
      <c r="F383" s="11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</row>
    <row r="384">
      <c r="A384" s="92"/>
      <c r="B384" s="115"/>
      <c r="C384" s="115"/>
      <c r="D384" s="116"/>
      <c r="E384" s="116"/>
      <c r="F384" s="11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</row>
    <row r="385">
      <c r="A385" s="92"/>
      <c r="B385" s="115"/>
      <c r="C385" s="115"/>
      <c r="D385" s="116"/>
      <c r="E385" s="116"/>
      <c r="F385" s="11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</row>
    <row r="386">
      <c r="A386" s="92"/>
      <c r="B386" s="115"/>
      <c r="C386" s="115"/>
      <c r="D386" s="116"/>
      <c r="E386" s="116"/>
      <c r="F386" s="11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</row>
    <row r="387">
      <c r="A387" s="92"/>
      <c r="B387" s="115"/>
      <c r="C387" s="115"/>
      <c r="D387" s="116"/>
      <c r="E387" s="116"/>
      <c r="F387" s="11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</row>
    <row r="388">
      <c r="A388" s="92"/>
      <c r="B388" s="115"/>
      <c r="C388" s="115"/>
      <c r="D388" s="116"/>
      <c r="E388" s="116"/>
      <c r="F388" s="11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</row>
    <row r="389">
      <c r="A389" s="92"/>
      <c r="B389" s="115"/>
      <c r="C389" s="115"/>
      <c r="D389" s="116"/>
      <c r="E389" s="116"/>
      <c r="F389" s="11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</row>
    <row r="390">
      <c r="A390" s="92"/>
      <c r="B390" s="115"/>
      <c r="C390" s="115"/>
      <c r="D390" s="116"/>
      <c r="E390" s="116"/>
      <c r="F390" s="11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</row>
    <row r="391">
      <c r="A391" s="92"/>
      <c r="B391" s="115"/>
      <c r="C391" s="115"/>
      <c r="D391" s="116"/>
      <c r="E391" s="116"/>
      <c r="F391" s="11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</row>
    <row r="392">
      <c r="A392" s="92"/>
      <c r="B392" s="115"/>
      <c r="C392" s="115"/>
      <c r="D392" s="116"/>
      <c r="E392" s="116"/>
      <c r="F392" s="11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</row>
    <row r="393">
      <c r="A393" s="92"/>
      <c r="B393" s="115"/>
      <c r="C393" s="115"/>
      <c r="D393" s="116"/>
      <c r="E393" s="116"/>
      <c r="F393" s="11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</row>
    <row r="394">
      <c r="A394" s="92"/>
      <c r="B394" s="115"/>
      <c r="C394" s="115"/>
      <c r="D394" s="116"/>
      <c r="E394" s="116"/>
      <c r="F394" s="11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</row>
    <row r="395">
      <c r="A395" s="92"/>
      <c r="B395" s="115"/>
      <c r="C395" s="115"/>
      <c r="D395" s="116"/>
      <c r="E395" s="116"/>
      <c r="F395" s="11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</row>
    <row r="396">
      <c r="A396" s="92"/>
      <c r="B396" s="115"/>
      <c r="C396" s="115"/>
      <c r="D396" s="116"/>
      <c r="E396" s="116"/>
      <c r="F396" s="11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</row>
    <row r="397">
      <c r="A397" s="92"/>
      <c r="B397" s="115"/>
      <c r="C397" s="115"/>
      <c r="D397" s="116"/>
      <c r="E397" s="116"/>
      <c r="F397" s="11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</row>
    <row r="398">
      <c r="A398" s="92"/>
      <c r="B398" s="115"/>
      <c r="C398" s="115"/>
      <c r="D398" s="116"/>
      <c r="E398" s="116"/>
      <c r="F398" s="11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</row>
    <row r="399">
      <c r="A399" s="92"/>
      <c r="B399" s="115"/>
      <c r="C399" s="115"/>
      <c r="D399" s="116"/>
      <c r="E399" s="116"/>
      <c r="F399" s="11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</row>
    <row r="400">
      <c r="A400" s="92"/>
      <c r="B400" s="115"/>
      <c r="C400" s="115"/>
      <c r="D400" s="116"/>
      <c r="E400" s="116"/>
      <c r="F400" s="11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</row>
    <row r="401">
      <c r="A401" s="92"/>
      <c r="B401" s="115"/>
      <c r="C401" s="115"/>
      <c r="D401" s="116"/>
      <c r="E401" s="116"/>
      <c r="F401" s="11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</row>
    <row r="402">
      <c r="A402" s="92"/>
      <c r="B402" s="115"/>
      <c r="C402" s="115"/>
      <c r="D402" s="116"/>
      <c r="E402" s="116"/>
      <c r="F402" s="11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</row>
    <row r="403">
      <c r="A403" s="92"/>
      <c r="B403" s="115"/>
      <c r="C403" s="115"/>
      <c r="D403" s="116"/>
      <c r="E403" s="116"/>
      <c r="F403" s="11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</row>
    <row r="404">
      <c r="A404" s="92"/>
      <c r="B404" s="115"/>
      <c r="C404" s="115"/>
      <c r="D404" s="116"/>
      <c r="E404" s="116"/>
      <c r="F404" s="11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</row>
    <row r="405">
      <c r="A405" s="92"/>
      <c r="B405" s="115"/>
      <c r="C405" s="115"/>
      <c r="D405" s="116"/>
      <c r="E405" s="116"/>
      <c r="F405" s="11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</row>
    <row r="406">
      <c r="A406" s="92"/>
      <c r="B406" s="115"/>
      <c r="C406" s="115"/>
      <c r="D406" s="116"/>
      <c r="E406" s="116"/>
      <c r="F406" s="11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</row>
    <row r="407">
      <c r="A407" s="92"/>
      <c r="B407" s="115"/>
      <c r="C407" s="115"/>
      <c r="D407" s="116"/>
      <c r="E407" s="116"/>
      <c r="F407" s="11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</row>
    <row r="408">
      <c r="A408" s="92"/>
      <c r="B408" s="115"/>
      <c r="C408" s="115"/>
      <c r="D408" s="116"/>
      <c r="E408" s="116"/>
      <c r="F408" s="11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</row>
    <row r="409">
      <c r="A409" s="92"/>
      <c r="B409" s="115"/>
      <c r="C409" s="115"/>
      <c r="D409" s="116"/>
      <c r="E409" s="116"/>
      <c r="F409" s="11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</row>
    <row r="410">
      <c r="A410" s="92"/>
      <c r="B410" s="115"/>
      <c r="C410" s="115"/>
      <c r="D410" s="116"/>
      <c r="E410" s="116"/>
      <c r="F410" s="11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</row>
    <row r="411">
      <c r="A411" s="92"/>
      <c r="B411" s="115"/>
      <c r="C411" s="115"/>
      <c r="D411" s="116"/>
      <c r="E411" s="116"/>
      <c r="F411" s="11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</row>
    <row r="412">
      <c r="A412" s="92"/>
      <c r="B412" s="115"/>
      <c r="C412" s="115"/>
      <c r="D412" s="116"/>
      <c r="E412" s="116"/>
      <c r="F412" s="11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</row>
    <row r="413">
      <c r="A413" s="92"/>
      <c r="B413" s="115"/>
      <c r="C413" s="115"/>
      <c r="D413" s="116"/>
      <c r="E413" s="116"/>
      <c r="F413" s="11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</row>
    <row r="414">
      <c r="A414" s="92"/>
      <c r="B414" s="115"/>
      <c r="C414" s="115"/>
      <c r="D414" s="116"/>
      <c r="E414" s="116"/>
      <c r="F414" s="11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</row>
    <row r="415">
      <c r="A415" s="92"/>
      <c r="B415" s="115"/>
      <c r="C415" s="115"/>
      <c r="D415" s="116"/>
      <c r="E415" s="116"/>
      <c r="F415" s="11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</row>
    <row r="416">
      <c r="A416" s="92"/>
      <c r="B416" s="115"/>
      <c r="C416" s="115"/>
      <c r="D416" s="116"/>
      <c r="E416" s="116"/>
      <c r="F416" s="11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</row>
    <row r="417">
      <c r="A417" s="92"/>
      <c r="B417" s="115"/>
      <c r="C417" s="115"/>
      <c r="D417" s="116"/>
      <c r="E417" s="116"/>
      <c r="F417" s="11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</row>
    <row r="418">
      <c r="A418" s="92"/>
      <c r="B418" s="115"/>
      <c r="C418" s="115"/>
      <c r="D418" s="116"/>
      <c r="E418" s="116"/>
      <c r="F418" s="11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</row>
    <row r="419">
      <c r="A419" s="92"/>
      <c r="B419" s="115"/>
      <c r="C419" s="115"/>
      <c r="D419" s="116"/>
      <c r="E419" s="116"/>
      <c r="F419" s="11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</row>
    <row r="420">
      <c r="A420" s="92"/>
      <c r="B420" s="115"/>
      <c r="C420" s="115"/>
      <c r="D420" s="116"/>
      <c r="E420" s="116"/>
      <c r="F420" s="11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</row>
    <row r="421">
      <c r="A421" s="92"/>
      <c r="B421" s="115"/>
      <c r="C421" s="115"/>
      <c r="D421" s="116"/>
      <c r="E421" s="116"/>
      <c r="F421" s="11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</row>
    <row r="422">
      <c r="A422" s="92"/>
      <c r="B422" s="115"/>
      <c r="C422" s="115"/>
      <c r="D422" s="116"/>
      <c r="E422" s="116"/>
      <c r="F422" s="11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</row>
    <row r="423">
      <c r="A423" s="92"/>
      <c r="B423" s="115"/>
      <c r="C423" s="115"/>
      <c r="D423" s="116"/>
      <c r="E423" s="116"/>
      <c r="F423" s="11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</row>
    <row r="424">
      <c r="A424" s="92"/>
      <c r="B424" s="115"/>
      <c r="C424" s="115"/>
      <c r="D424" s="116"/>
      <c r="E424" s="116"/>
      <c r="F424" s="11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</row>
    <row r="425">
      <c r="A425" s="92"/>
      <c r="B425" s="115"/>
      <c r="C425" s="115"/>
      <c r="D425" s="116"/>
      <c r="E425" s="116"/>
      <c r="F425" s="11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</row>
    <row r="426">
      <c r="A426" s="92"/>
      <c r="B426" s="115"/>
      <c r="C426" s="115"/>
      <c r="D426" s="116"/>
      <c r="E426" s="116"/>
      <c r="F426" s="11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</row>
    <row r="427">
      <c r="A427" s="92"/>
      <c r="B427" s="115"/>
      <c r="C427" s="115"/>
      <c r="D427" s="116"/>
      <c r="E427" s="116"/>
      <c r="F427" s="11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</row>
    <row r="428">
      <c r="A428" s="92"/>
      <c r="B428" s="115"/>
      <c r="C428" s="115"/>
      <c r="D428" s="116"/>
      <c r="E428" s="116"/>
      <c r="F428" s="11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</row>
    <row r="429">
      <c r="A429" s="92"/>
      <c r="B429" s="115"/>
      <c r="C429" s="115"/>
      <c r="D429" s="116"/>
      <c r="E429" s="116"/>
      <c r="F429" s="11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</row>
    <row r="430">
      <c r="A430" s="92"/>
      <c r="B430" s="115"/>
      <c r="C430" s="115"/>
      <c r="D430" s="116"/>
      <c r="E430" s="116"/>
      <c r="F430" s="11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</row>
    <row r="431">
      <c r="A431" s="92"/>
      <c r="B431" s="115"/>
      <c r="C431" s="115"/>
      <c r="D431" s="116"/>
      <c r="E431" s="116"/>
      <c r="F431" s="11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</row>
    <row r="432">
      <c r="A432" s="92"/>
      <c r="B432" s="115"/>
      <c r="C432" s="115"/>
      <c r="D432" s="116"/>
      <c r="E432" s="116"/>
      <c r="F432" s="11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</row>
    <row r="433">
      <c r="A433" s="92"/>
      <c r="B433" s="115"/>
      <c r="C433" s="115"/>
      <c r="D433" s="116"/>
      <c r="E433" s="116"/>
      <c r="F433" s="11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</row>
    <row r="434">
      <c r="A434" s="92"/>
      <c r="B434" s="115"/>
      <c r="C434" s="115"/>
      <c r="D434" s="116"/>
      <c r="E434" s="116"/>
      <c r="F434" s="11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</row>
    <row r="435">
      <c r="A435" s="92"/>
      <c r="B435" s="115"/>
      <c r="C435" s="115"/>
      <c r="D435" s="116"/>
      <c r="E435" s="116"/>
      <c r="F435" s="11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</row>
    <row r="436">
      <c r="A436" s="92"/>
      <c r="B436" s="115"/>
      <c r="C436" s="115"/>
      <c r="D436" s="116"/>
      <c r="E436" s="116"/>
      <c r="F436" s="11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</row>
    <row r="437">
      <c r="A437" s="92"/>
      <c r="B437" s="115"/>
      <c r="C437" s="115"/>
      <c r="D437" s="116"/>
      <c r="E437" s="116"/>
      <c r="F437" s="11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</row>
    <row r="438">
      <c r="A438" s="92"/>
      <c r="B438" s="115"/>
      <c r="C438" s="115"/>
      <c r="D438" s="116"/>
      <c r="E438" s="116"/>
      <c r="F438" s="11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</row>
    <row r="439">
      <c r="A439" s="92"/>
      <c r="B439" s="115"/>
      <c r="C439" s="115"/>
      <c r="D439" s="116"/>
      <c r="E439" s="116"/>
      <c r="F439" s="11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</row>
    <row r="440">
      <c r="A440" s="92"/>
      <c r="B440" s="115"/>
      <c r="C440" s="115"/>
      <c r="D440" s="116"/>
      <c r="E440" s="116"/>
      <c r="F440" s="11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</row>
    <row r="441">
      <c r="A441" s="92"/>
      <c r="B441" s="115"/>
      <c r="C441" s="115"/>
      <c r="D441" s="116"/>
      <c r="E441" s="116"/>
      <c r="F441" s="11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</row>
    <row r="442">
      <c r="A442" s="92"/>
      <c r="B442" s="115"/>
      <c r="C442" s="115"/>
      <c r="D442" s="116"/>
      <c r="E442" s="116"/>
      <c r="F442" s="11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</row>
    <row r="443">
      <c r="A443" s="92"/>
      <c r="B443" s="115"/>
      <c r="C443" s="115"/>
      <c r="D443" s="116"/>
      <c r="E443" s="116"/>
      <c r="F443" s="11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</row>
    <row r="444">
      <c r="A444" s="92"/>
      <c r="B444" s="115"/>
      <c r="C444" s="115"/>
      <c r="D444" s="116"/>
      <c r="E444" s="116"/>
      <c r="F444" s="11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</row>
    <row r="445">
      <c r="A445" s="92"/>
      <c r="B445" s="115"/>
      <c r="C445" s="115"/>
      <c r="D445" s="116"/>
      <c r="E445" s="116"/>
      <c r="F445" s="11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</row>
    <row r="446">
      <c r="A446" s="92"/>
      <c r="B446" s="115"/>
      <c r="C446" s="115"/>
      <c r="D446" s="116"/>
      <c r="E446" s="116"/>
      <c r="F446" s="11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</row>
    <row r="447">
      <c r="A447" s="92"/>
      <c r="B447" s="115"/>
      <c r="C447" s="115"/>
      <c r="D447" s="116"/>
      <c r="E447" s="116"/>
      <c r="F447" s="11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</row>
    <row r="448">
      <c r="A448" s="92"/>
      <c r="B448" s="115"/>
      <c r="C448" s="115"/>
      <c r="D448" s="116"/>
      <c r="E448" s="116"/>
      <c r="F448" s="11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</row>
    <row r="449">
      <c r="A449" s="92"/>
      <c r="B449" s="115"/>
      <c r="C449" s="115"/>
      <c r="D449" s="116"/>
      <c r="E449" s="116"/>
      <c r="F449" s="11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</row>
    <row r="450">
      <c r="A450" s="92"/>
      <c r="B450" s="115"/>
      <c r="C450" s="115"/>
      <c r="D450" s="116"/>
      <c r="E450" s="116"/>
      <c r="F450" s="11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</row>
    <row r="451">
      <c r="A451" s="92"/>
      <c r="B451" s="115"/>
      <c r="C451" s="115"/>
      <c r="D451" s="116"/>
      <c r="E451" s="116"/>
      <c r="F451" s="11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</row>
    <row r="452">
      <c r="A452" s="92"/>
      <c r="B452" s="115"/>
      <c r="C452" s="115"/>
      <c r="D452" s="116"/>
      <c r="E452" s="116"/>
      <c r="F452" s="11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</row>
    <row r="453">
      <c r="A453" s="92"/>
      <c r="B453" s="115"/>
      <c r="C453" s="115"/>
      <c r="D453" s="116"/>
      <c r="E453" s="116"/>
      <c r="F453" s="11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</row>
    <row r="454">
      <c r="A454" s="92"/>
      <c r="B454" s="115"/>
      <c r="C454" s="115"/>
      <c r="D454" s="116"/>
      <c r="E454" s="116"/>
      <c r="F454" s="11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</row>
    <row r="455">
      <c r="A455" s="92"/>
      <c r="B455" s="115"/>
      <c r="C455" s="115"/>
      <c r="D455" s="116"/>
      <c r="E455" s="116"/>
      <c r="F455" s="11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</row>
    <row r="456">
      <c r="A456" s="92"/>
      <c r="B456" s="115"/>
      <c r="C456" s="115"/>
      <c r="D456" s="116"/>
      <c r="E456" s="116"/>
      <c r="F456" s="11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</row>
    <row r="457">
      <c r="A457" s="92"/>
      <c r="B457" s="115"/>
      <c r="C457" s="115"/>
      <c r="D457" s="116"/>
      <c r="E457" s="116"/>
      <c r="F457" s="11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</row>
    <row r="458">
      <c r="A458" s="92"/>
      <c r="B458" s="115"/>
      <c r="C458" s="115"/>
      <c r="D458" s="116"/>
      <c r="E458" s="116"/>
      <c r="F458" s="11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</row>
    <row r="459">
      <c r="A459" s="92"/>
      <c r="B459" s="115"/>
      <c r="C459" s="115"/>
      <c r="D459" s="116"/>
      <c r="E459" s="116"/>
      <c r="F459" s="11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</row>
    <row r="460">
      <c r="A460" s="92"/>
      <c r="B460" s="115"/>
      <c r="C460" s="115"/>
      <c r="D460" s="116"/>
      <c r="E460" s="116"/>
      <c r="F460" s="11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</row>
    <row r="461">
      <c r="A461" s="92"/>
      <c r="B461" s="115"/>
      <c r="C461" s="115"/>
      <c r="D461" s="116"/>
      <c r="E461" s="116"/>
      <c r="F461" s="11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</row>
    <row r="462">
      <c r="A462" s="92"/>
      <c r="B462" s="115"/>
      <c r="C462" s="115"/>
      <c r="D462" s="116"/>
      <c r="E462" s="116"/>
      <c r="F462" s="11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</row>
    <row r="463">
      <c r="A463" s="92"/>
      <c r="B463" s="115"/>
      <c r="C463" s="115"/>
      <c r="D463" s="116"/>
      <c r="E463" s="116"/>
      <c r="F463" s="11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</row>
    <row r="464">
      <c r="A464" s="92"/>
      <c r="B464" s="115"/>
      <c r="C464" s="115"/>
      <c r="D464" s="116"/>
      <c r="E464" s="116"/>
      <c r="F464" s="11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</row>
    <row r="465">
      <c r="A465" s="92"/>
      <c r="B465" s="115"/>
      <c r="C465" s="115"/>
      <c r="D465" s="116"/>
      <c r="E465" s="116"/>
      <c r="F465" s="11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</row>
    <row r="466">
      <c r="A466" s="92"/>
      <c r="B466" s="115"/>
      <c r="C466" s="115"/>
      <c r="D466" s="116"/>
      <c r="E466" s="116"/>
      <c r="F466" s="11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</row>
    <row r="467">
      <c r="A467" s="92"/>
      <c r="B467" s="115"/>
      <c r="C467" s="115"/>
      <c r="D467" s="116"/>
      <c r="E467" s="116"/>
      <c r="F467" s="11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</row>
    <row r="468">
      <c r="A468" s="92"/>
      <c r="B468" s="115"/>
      <c r="C468" s="115"/>
      <c r="D468" s="116"/>
      <c r="E468" s="116"/>
      <c r="F468" s="11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</row>
    <row r="469">
      <c r="A469" s="92"/>
      <c r="B469" s="115"/>
      <c r="C469" s="115"/>
      <c r="D469" s="116"/>
      <c r="E469" s="116"/>
      <c r="F469" s="11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</row>
    <row r="470">
      <c r="A470" s="92"/>
      <c r="B470" s="115"/>
      <c r="C470" s="115"/>
      <c r="D470" s="116"/>
      <c r="E470" s="116"/>
      <c r="F470" s="11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</row>
    <row r="471">
      <c r="A471" s="92"/>
      <c r="B471" s="115"/>
      <c r="C471" s="115"/>
      <c r="D471" s="116"/>
      <c r="E471" s="116"/>
      <c r="F471" s="11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</row>
    <row r="472">
      <c r="A472" s="92"/>
      <c r="B472" s="115"/>
      <c r="C472" s="115"/>
      <c r="D472" s="116"/>
      <c r="E472" s="116"/>
      <c r="F472" s="11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</row>
    <row r="473">
      <c r="A473" s="92"/>
      <c r="B473" s="115"/>
      <c r="C473" s="115"/>
      <c r="D473" s="116"/>
      <c r="E473" s="116"/>
      <c r="F473" s="11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</row>
    <row r="474">
      <c r="A474" s="92"/>
      <c r="B474" s="115"/>
      <c r="C474" s="115"/>
      <c r="D474" s="116"/>
      <c r="E474" s="116"/>
      <c r="F474" s="11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</row>
    <row r="475">
      <c r="A475" s="92"/>
      <c r="B475" s="115"/>
      <c r="C475" s="115"/>
      <c r="D475" s="116"/>
      <c r="E475" s="116"/>
      <c r="F475" s="11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</row>
    <row r="476">
      <c r="A476" s="92"/>
      <c r="B476" s="115"/>
      <c r="C476" s="115"/>
      <c r="D476" s="116"/>
      <c r="E476" s="116"/>
      <c r="F476" s="11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</row>
    <row r="477">
      <c r="A477" s="92"/>
      <c r="B477" s="115"/>
      <c r="C477" s="115"/>
      <c r="D477" s="116"/>
      <c r="E477" s="116"/>
      <c r="F477" s="11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</row>
    <row r="478">
      <c r="A478" s="92"/>
      <c r="B478" s="115"/>
      <c r="C478" s="115"/>
      <c r="D478" s="116"/>
      <c r="E478" s="116"/>
      <c r="F478" s="11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</row>
    <row r="479">
      <c r="A479" s="92"/>
      <c r="B479" s="115"/>
      <c r="C479" s="115"/>
      <c r="D479" s="116"/>
      <c r="E479" s="116"/>
      <c r="F479" s="11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</row>
    <row r="480">
      <c r="A480" s="92"/>
      <c r="B480" s="115"/>
      <c r="C480" s="115"/>
      <c r="D480" s="116"/>
      <c r="E480" s="116"/>
      <c r="F480" s="11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</row>
    <row r="481">
      <c r="A481" s="92"/>
      <c r="B481" s="115"/>
      <c r="C481" s="115"/>
      <c r="D481" s="116"/>
      <c r="E481" s="116"/>
      <c r="F481" s="11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</row>
    <row r="482">
      <c r="A482" s="92"/>
      <c r="B482" s="115"/>
      <c r="C482" s="115"/>
      <c r="D482" s="116"/>
      <c r="E482" s="116"/>
      <c r="F482" s="11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</row>
    <row r="483">
      <c r="A483" s="92"/>
      <c r="B483" s="115"/>
      <c r="C483" s="115"/>
      <c r="D483" s="116"/>
      <c r="E483" s="116"/>
      <c r="F483" s="11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</row>
    <row r="484">
      <c r="A484" s="92"/>
      <c r="B484" s="115"/>
      <c r="C484" s="115"/>
      <c r="D484" s="116"/>
      <c r="E484" s="116"/>
      <c r="F484" s="11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</row>
    <row r="485">
      <c r="A485" s="92"/>
      <c r="B485" s="115"/>
      <c r="C485" s="115"/>
      <c r="D485" s="116"/>
      <c r="E485" s="116"/>
      <c r="F485" s="11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</row>
    <row r="486">
      <c r="A486" s="92"/>
      <c r="B486" s="115"/>
      <c r="C486" s="115"/>
      <c r="D486" s="116"/>
      <c r="E486" s="116"/>
      <c r="F486" s="11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</row>
    <row r="487">
      <c r="A487" s="92"/>
      <c r="B487" s="115"/>
      <c r="C487" s="115"/>
      <c r="D487" s="116"/>
      <c r="E487" s="116"/>
      <c r="F487" s="11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</row>
    <row r="488">
      <c r="A488" s="92"/>
      <c r="B488" s="115"/>
      <c r="C488" s="115"/>
      <c r="D488" s="116"/>
      <c r="E488" s="116"/>
      <c r="F488" s="11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</row>
    <row r="489">
      <c r="A489" s="92"/>
      <c r="B489" s="115"/>
      <c r="C489" s="115"/>
      <c r="D489" s="116"/>
      <c r="E489" s="116"/>
      <c r="F489" s="11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</row>
    <row r="490">
      <c r="A490" s="92"/>
      <c r="B490" s="115"/>
      <c r="C490" s="115"/>
      <c r="D490" s="116"/>
      <c r="E490" s="116"/>
      <c r="F490" s="11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</row>
    <row r="491">
      <c r="A491" s="92"/>
      <c r="B491" s="115"/>
      <c r="C491" s="115"/>
      <c r="D491" s="116"/>
      <c r="E491" s="116"/>
      <c r="F491" s="11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</row>
    <row r="492">
      <c r="A492" s="92"/>
      <c r="B492" s="115"/>
      <c r="C492" s="115"/>
      <c r="D492" s="116"/>
      <c r="E492" s="116"/>
      <c r="F492" s="11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</row>
    <row r="493">
      <c r="A493" s="92"/>
      <c r="B493" s="115"/>
      <c r="C493" s="115"/>
      <c r="D493" s="116"/>
      <c r="E493" s="116"/>
      <c r="F493" s="11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</row>
    <row r="494">
      <c r="A494" s="92"/>
      <c r="B494" s="115"/>
      <c r="C494" s="115"/>
      <c r="D494" s="116"/>
      <c r="E494" s="116"/>
      <c r="F494" s="11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</row>
    <row r="495">
      <c r="A495" s="92"/>
      <c r="B495" s="115"/>
      <c r="C495" s="115"/>
      <c r="D495" s="116"/>
      <c r="E495" s="116"/>
      <c r="F495" s="11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</row>
    <row r="496">
      <c r="A496" s="92"/>
      <c r="B496" s="115"/>
      <c r="C496" s="115"/>
      <c r="D496" s="116"/>
      <c r="E496" s="116"/>
      <c r="F496" s="11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</row>
    <row r="497">
      <c r="A497" s="92"/>
      <c r="B497" s="115"/>
      <c r="C497" s="115"/>
      <c r="D497" s="116"/>
      <c r="E497" s="116"/>
      <c r="F497" s="11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</row>
    <row r="498">
      <c r="A498" s="92"/>
      <c r="B498" s="115"/>
      <c r="C498" s="115"/>
      <c r="D498" s="116"/>
      <c r="E498" s="116"/>
      <c r="F498" s="11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</row>
    <row r="499">
      <c r="A499" s="92"/>
      <c r="B499" s="115"/>
      <c r="C499" s="115"/>
      <c r="D499" s="116"/>
      <c r="E499" s="116"/>
      <c r="F499" s="11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</row>
    <row r="500">
      <c r="A500" s="92"/>
      <c r="B500" s="115"/>
      <c r="C500" s="115"/>
      <c r="D500" s="116"/>
      <c r="E500" s="116"/>
      <c r="F500" s="11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</row>
    <row r="501">
      <c r="A501" s="92"/>
      <c r="B501" s="115"/>
      <c r="C501" s="115"/>
      <c r="D501" s="116"/>
      <c r="E501" s="116"/>
      <c r="F501" s="11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</row>
    <row r="502">
      <c r="A502" s="92"/>
      <c r="B502" s="115"/>
      <c r="C502" s="115"/>
      <c r="D502" s="116"/>
      <c r="E502" s="116"/>
      <c r="F502" s="11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</row>
    <row r="503">
      <c r="A503" s="92"/>
      <c r="B503" s="115"/>
      <c r="C503" s="115"/>
      <c r="D503" s="116"/>
      <c r="E503" s="116"/>
      <c r="F503" s="11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</row>
    <row r="504">
      <c r="A504" s="92"/>
      <c r="B504" s="115"/>
      <c r="C504" s="115"/>
      <c r="D504" s="116"/>
      <c r="E504" s="116"/>
      <c r="F504" s="11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</row>
    <row r="505">
      <c r="A505" s="92"/>
      <c r="B505" s="115"/>
      <c r="C505" s="115"/>
      <c r="D505" s="116"/>
      <c r="E505" s="116"/>
      <c r="F505" s="11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</row>
    <row r="506">
      <c r="A506" s="92"/>
      <c r="B506" s="115"/>
      <c r="C506" s="115"/>
      <c r="D506" s="116"/>
      <c r="E506" s="116"/>
      <c r="F506" s="11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</row>
    <row r="507">
      <c r="A507" s="92"/>
      <c r="B507" s="115"/>
      <c r="C507" s="115"/>
      <c r="D507" s="116"/>
      <c r="E507" s="116"/>
      <c r="F507" s="11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</row>
    <row r="508">
      <c r="A508" s="92"/>
      <c r="B508" s="115"/>
      <c r="C508" s="115"/>
      <c r="D508" s="116"/>
      <c r="E508" s="116"/>
      <c r="F508" s="11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</row>
    <row r="509">
      <c r="A509" s="92"/>
      <c r="B509" s="115"/>
      <c r="C509" s="115"/>
      <c r="D509" s="116"/>
      <c r="E509" s="116"/>
      <c r="F509" s="11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</row>
    <row r="510">
      <c r="A510" s="92"/>
      <c r="B510" s="115"/>
      <c r="C510" s="115"/>
      <c r="D510" s="116"/>
      <c r="E510" s="116"/>
      <c r="F510" s="11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</row>
    <row r="511">
      <c r="A511" s="92"/>
      <c r="B511" s="115"/>
      <c r="C511" s="115"/>
      <c r="D511" s="116"/>
      <c r="E511" s="116"/>
      <c r="F511" s="11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</row>
    <row r="512">
      <c r="A512" s="92"/>
      <c r="B512" s="115"/>
      <c r="C512" s="115"/>
      <c r="D512" s="116"/>
      <c r="E512" s="116"/>
      <c r="F512" s="11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</row>
    <row r="513">
      <c r="A513" s="92"/>
      <c r="B513" s="115"/>
      <c r="C513" s="115"/>
      <c r="D513" s="116"/>
      <c r="E513" s="116"/>
      <c r="F513" s="11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</row>
    <row r="514">
      <c r="A514" s="92"/>
      <c r="B514" s="115"/>
      <c r="C514" s="115"/>
      <c r="D514" s="116"/>
      <c r="E514" s="116"/>
      <c r="F514" s="11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</row>
    <row r="515">
      <c r="A515" s="92"/>
      <c r="B515" s="115"/>
      <c r="C515" s="115"/>
      <c r="D515" s="116"/>
      <c r="E515" s="116"/>
      <c r="F515" s="11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</row>
    <row r="516">
      <c r="A516" s="92"/>
      <c r="B516" s="115"/>
      <c r="C516" s="115"/>
      <c r="D516" s="116"/>
      <c r="E516" s="116"/>
      <c r="F516" s="11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</row>
    <row r="517">
      <c r="A517" s="92"/>
      <c r="B517" s="115"/>
      <c r="C517" s="115"/>
      <c r="D517" s="116"/>
      <c r="E517" s="116"/>
      <c r="F517" s="11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</row>
    <row r="518">
      <c r="A518" s="92"/>
      <c r="B518" s="115"/>
      <c r="C518" s="115"/>
      <c r="D518" s="116"/>
      <c r="E518" s="116"/>
      <c r="F518" s="11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</row>
    <row r="519">
      <c r="A519" s="92"/>
      <c r="B519" s="115"/>
      <c r="C519" s="115"/>
      <c r="D519" s="116"/>
      <c r="E519" s="116"/>
      <c r="F519" s="11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</row>
    <row r="520">
      <c r="A520" s="92"/>
      <c r="B520" s="115"/>
      <c r="C520" s="115"/>
      <c r="D520" s="116"/>
      <c r="E520" s="116"/>
      <c r="F520" s="11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</row>
    <row r="521">
      <c r="A521" s="92"/>
      <c r="B521" s="115"/>
      <c r="C521" s="115"/>
      <c r="D521" s="116"/>
      <c r="E521" s="116"/>
      <c r="F521" s="11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</row>
    <row r="522">
      <c r="A522" s="92"/>
      <c r="B522" s="115"/>
      <c r="C522" s="115"/>
      <c r="D522" s="116"/>
      <c r="E522" s="116"/>
      <c r="F522" s="11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</row>
    <row r="523">
      <c r="A523" s="92"/>
      <c r="B523" s="115"/>
      <c r="C523" s="115"/>
      <c r="D523" s="116"/>
      <c r="E523" s="116"/>
      <c r="F523" s="11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</row>
    <row r="524">
      <c r="A524" s="92"/>
      <c r="B524" s="115"/>
      <c r="C524" s="115"/>
      <c r="D524" s="116"/>
      <c r="E524" s="116"/>
      <c r="F524" s="11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</row>
    <row r="525">
      <c r="A525" s="92"/>
      <c r="B525" s="115"/>
      <c r="C525" s="115"/>
      <c r="D525" s="116"/>
      <c r="E525" s="116"/>
      <c r="F525" s="11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</row>
    <row r="526">
      <c r="A526" s="92"/>
      <c r="B526" s="115"/>
      <c r="C526" s="115"/>
      <c r="D526" s="116"/>
      <c r="E526" s="116"/>
      <c r="F526" s="11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</row>
    <row r="527">
      <c r="A527" s="92"/>
      <c r="B527" s="115"/>
      <c r="C527" s="115"/>
      <c r="D527" s="116"/>
      <c r="E527" s="116"/>
      <c r="F527" s="11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</row>
    <row r="528">
      <c r="A528" s="92"/>
      <c r="B528" s="115"/>
      <c r="C528" s="115"/>
      <c r="D528" s="116"/>
      <c r="E528" s="116"/>
      <c r="F528" s="11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</row>
    <row r="529">
      <c r="A529" s="92"/>
      <c r="B529" s="115"/>
      <c r="C529" s="115"/>
      <c r="D529" s="116"/>
      <c r="E529" s="116"/>
      <c r="F529" s="11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</row>
    <row r="530">
      <c r="A530" s="92"/>
      <c r="B530" s="115"/>
      <c r="C530" s="115"/>
      <c r="D530" s="116"/>
      <c r="E530" s="116"/>
      <c r="F530" s="11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</row>
    <row r="531">
      <c r="A531" s="92"/>
      <c r="B531" s="115"/>
      <c r="C531" s="115"/>
      <c r="D531" s="116"/>
      <c r="E531" s="116"/>
      <c r="F531" s="11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</row>
    <row r="532">
      <c r="A532" s="92"/>
      <c r="B532" s="115"/>
      <c r="C532" s="115"/>
      <c r="D532" s="116"/>
      <c r="E532" s="116"/>
      <c r="F532" s="11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</row>
    <row r="533">
      <c r="A533" s="92"/>
      <c r="B533" s="115"/>
      <c r="C533" s="115"/>
      <c r="D533" s="116"/>
      <c r="E533" s="116"/>
      <c r="F533" s="11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</row>
    <row r="534">
      <c r="A534" s="92"/>
      <c r="B534" s="115"/>
      <c r="C534" s="115"/>
      <c r="D534" s="116"/>
      <c r="E534" s="116"/>
      <c r="F534" s="11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</row>
    <row r="535">
      <c r="A535" s="92"/>
      <c r="B535" s="115"/>
      <c r="C535" s="115"/>
      <c r="D535" s="116"/>
      <c r="E535" s="116"/>
      <c r="F535" s="11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</row>
    <row r="536">
      <c r="A536" s="92"/>
      <c r="B536" s="115"/>
      <c r="C536" s="115"/>
      <c r="D536" s="116"/>
      <c r="E536" s="116"/>
      <c r="F536" s="11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</row>
    <row r="537">
      <c r="A537" s="92"/>
      <c r="B537" s="115"/>
      <c r="C537" s="115"/>
      <c r="D537" s="116"/>
      <c r="E537" s="116"/>
      <c r="F537" s="11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</row>
    <row r="538">
      <c r="A538" s="92"/>
      <c r="B538" s="115"/>
      <c r="C538" s="115"/>
      <c r="D538" s="116"/>
      <c r="E538" s="116"/>
      <c r="F538" s="11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</row>
    <row r="539">
      <c r="A539" s="92"/>
      <c r="B539" s="115"/>
      <c r="C539" s="115"/>
      <c r="D539" s="116"/>
      <c r="E539" s="116"/>
      <c r="F539" s="11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</row>
    <row r="540">
      <c r="A540" s="92"/>
      <c r="B540" s="115"/>
      <c r="C540" s="115"/>
      <c r="D540" s="116"/>
      <c r="E540" s="116"/>
      <c r="F540" s="11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</row>
    <row r="541">
      <c r="A541" s="92"/>
      <c r="B541" s="115"/>
      <c r="C541" s="115"/>
      <c r="D541" s="116"/>
      <c r="E541" s="116"/>
      <c r="F541" s="11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</row>
    <row r="542">
      <c r="A542" s="92"/>
      <c r="B542" s="115"/>
      <c r="C542" s="115"/>
      <c r="D542" s="116"/>
      <c r="E542" s="116"/>
      <c r="F542" s="11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</row>
    <row r="543">
      <c r="A543" s="92"/>
      <c r="B543" s="115"/>
      <c r="C543" s="115"/>
      <c r="D543" s="116"/>
      <c r="E543" s="116"/>
      <c r="F543" s="11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</row>
    <row r="544">
      <c r="A544" s="92"/>
      <c r="B544" s="115"/>
      <c r="C544" s="115"/>
      <c r="D544" s="116"/>
      <c r="E544" s="116"/>
      <c r="F544" s="11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</row>
    <row r="545">
      <c r="A545" s="92"/>
      <c r="B545" s="115"/>
      <c r="C545" s="115"/>
      <c r="D545" s="116"/>
      <c r="E545" s="116"/>
      <c r="F545" s="11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</row>
    <row r="546">
      <c r="A546" s="92"/>
      <c r="B546" s="115"/>
      <c r="C546" s="115"/>
      <c r="D546" s="116"/>
      <c r="E546" s="116"/>
      <c r="F546" s="11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</row>
    <row r="547">
      <c r="A547" s="92"/>
      <c r="B547" s="115"/>
      <c r="C547" s="115"/>
      <c r="D547" s="116"/>
      <c r="E547" s="116"/>
      <c r="F547" s="11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</row>
    <row r="548">
      <c r="A548" s="92"/>
      <c r="B548" s="115"/>
      <c r="C548" s="115"/>
      <c r="D548" s="116"/>
      <c r="E548" s="116"/>
      <c r="F548" s="11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</row>
    <row r="549">
      <c r="A549" s="92"/>
      <c r="B549" s="115"/>
      <c r="C549" s="115"/>
      <c r="D549" s="116"/>
      <c r="E549" s="116"/>
      <c r="F549" s="11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</row>
    <row r="550">
      <c r="A550" s="92"/>
      <c r="B550" s="115"/>
      <c r="C550" s="115"/>
      <c r="D550" s="116"/>
      <c r="E550" s="116"/>
      <c r="F550" s="11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</row>
    <row r="551">
      <c r="A551" s="92"/>
      <c r="B551" s="115"/>
      <c r="C551" s="115"/>
      <c r="D551" s="116"/>
      <c r="E551" s="116"/>
      <c r="F551" s="11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</row>
    <row r="552">
      <c r="A552" s="92"/>
      <c r="B552" s="115"/>
      <c r="C552" s="115"/>
      <c r="D552" s="116"/>
      <c r="E552" s="116"/>
      <c r="F552" s="11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</row>
    <row r="553">
      <c r="A553" s="92"/>
      <c r="B553" s="115"/>
      <c r="C553" s="115"/>
      <c r="D553" s="116"/>
      <c r="E553" s="116"/>
      <c r="F553" s="11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</row>
    <row r="554">
      <c r="A554" s="92"/>
      <c r="B554" s="115"/>
      <c r="C554" s="115"/>
      <c r="D554" s="116"/>
      <c r="E554" s="116"/>
      <c r="F554" s="11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</row>
    <row r="555">
      <c r="A555" s="92"/>
      <c r="B555" s="115"/>
      <c r="C555" s="115"/>
      <c r="D555" s="116"/>
      <c r="E555" s="116"/>
      <c r="F555" s="11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</row>
    <row r="556">
      <c r="A556" s="92"/>
      <c r="B556" s="115"/>
      <c r="C556" s="115"/>
      <c r="D556" s="116"/>
      <c r="E556" s="116"/>
      <c r="F556" s="11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</row>
    <row r="557">
      <c r="A557" s="92"/>
      <c r="B557" s="115"/>
      <c r="C557" s="115"/>
      <c r="D557" s="116"/>
      <c r="E557" s="116"/>
      <c r="F557" s="11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</row>
    <row r="558">
      <c r="A558" s="92"/>
      <c r="B558" s="115"/>
      <c r="C558" s="115"/>
      <c r="D558" s="116"/>
      <c r="E558" s="116"/>
      <c r="F558" s="11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</row>
    <row r="559">
      <c r="A559" s="92"/>
      <c r="B559" s="115"/>
      <c r="C559" s="115"/>
      <c r="D559" s="116"/>
      <c r="E559" s="116"/>
      <c r="F559" s="11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</row>
    <row r="560">
      <c r="A560" s="92"/>
      <c r="B560" s="115"/>
      <c r="C560" s="115"/>
      <c r="D560" s="116"/>
      <c r="E560" s="116"/>
      <c r="F560" s="11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</row>
    <row r="561">
      <c r="A561" s="92"/>
      <c r="B561" s="115"/>
      <c r="C561" s="115"/>
      <c r="D561" s="116"/>
      <c r="E561" s="116"/>
      <c r="F561" s="11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</row>
    <row r="562">
      <c r="A562" s="92"/>
      <c r="B562" s="115"/>
      <c r="C562" s="115"/>
      <c r="D562" s="116"/>
      <c r="E562" s="116"/>
      <c r="F562" s="11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</row>
    <row r="563">
      <c r="A563" s="92"/>
      <c r="B563" s="115"/>
      <c r="C563" s="115"/>
      <c r="D563" s="116"/>
      <c r="E563" s="116"/>
      <c r="F563" s="11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</row>
    <row r="564">
      <c r="A564" s="92"/>
      <c r="B564" s="115"/>
      <c r="C564" s="115"/>
      <c r="D564" s="116"/>
      <c r="E564" s="116"/>
      <c r="F564" s="11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</row>
    <row r="565">
      <c r="A565" s="92"/>
      <c r="B565" s="115"/>
      <c r="C565" s="115"/>
      <c r="D565" s="116"/>
      <c r="E565" s="116"/>
      <c r="F565" s="11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</row>
    <row r="566">
      <c r="A566" s="92"/>
      <c r="B566" s="115"/>
      <c r="C566" s="115"/>
      <c r="D566" s="116"/>
      <c r="E566" s="116"/>
      <c r="F566" s="11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</row>
    <row r="567">
      <c r="A567" s="92"/>
      <c r="B567" s="115"/>
      <c r="C567" s="115"/>
      <c r="D567" s="116"/>
      <c r="E567" s="116"/>
      <c r="F567" s="11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</row>
    <row r="568">
      <c r="A568" s="92"/>
      <c r="B568" s="115"/>
      <c r="C568" s="115"/>
      <c r="D568" s="116"/>
      <c r="E568" s="116"/>
      <c r="F568" s="11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</row>
    <row r="569">
      <c r="A569" s="92"/>
      <c r="B569" s="115"/>
      <c r="C569" s="115"/>
      <c r="D569" s="116"/>
      <c r="E569" s="116"/>
      <c r="F569" s="11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</row>
    <row r="570">
      <c r="A570" s="92"/>
      <c r="B570" s="115"/>
      <c r="C570" s="115"/>
      <c r="D570" s="116"/>
      <c r="E570" s="116"/>
      <c r="F570" s="11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</row>
    <row r="571">
      <c r="A571" s="92"/>
      <c r="B571" s="115"/>
      <c r="C571" s="115"/>
      <c r="D571" s="116"/>
      <c r="E571" s="116"/>
      <c r="F571" s="11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</row>
    <row r="572">
      <c r="A572" s="92"/>
      <c r="B572" s="115"/>
      <c r="C572" s="115"/>
      <c r="D572" s="116"/>
      <c r="E572" s="116"/>
      <c r="F572" s="11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</row>
    <row r="573">
      <c r="A573" s="92"/>
      <c r="B573" s="115"/>
      <c r="C573" s="115"/>
      <c r="D573" s="116"/>
      <c r="E573" s="116"/>
      <c r="F573" s="11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</row>
    <row r="574">
      <c r="A574" s="92"/>
      <c r="B574" s="115"/>
      <c r="C574" s="115"/>
      <c r="D574" s="116"/>
      <c r="E574" s="116"/>
      <c r="F574" s="11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</row>
    <row r="575">
      <c r="A575" s="92"/>
      <c r="B575" s="115"/>
      <c r="C575" s="115"/>
      <c r="D575" s="116"/>
      <c r="E575" s="116"/>
      <c r="F575" s="11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</row>
    <row r="576">
      <c r="A576" s="92"/>
      <c r="B576" s="115"/>
      <c r="C576" s="115"/>
      <c r="D576" s="116"/>
      <c r="E576" s="116"/>
      <c r="F576" s="11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</row>
    <row r="577">
      <c r="A577" s="92"/>
      <c r="B577" s="115"/>
      <c r="C577" s="115"/>
      <c r="D577" s="116"/>
      <c r="E577" s="116"/>
      <c r="F577" s="11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</row>
    <row r="578">
      <c r="A578" s="92"/>
      <c r="B578" s="115"/>
      <c r="C578" s="115"/>
      <c r="D578" s="116"/>
      <c r="E578" s="116"/>
      <c r="F578" s="11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</row>
    <row r="579">
      <c r="A579" s="92"/>
      <c r="B579" s="115"/>
      <c r="C579" s="115"/>
      <c r="D579" s="116"/>
      <c r="E579" s="116"/>
      <c r="F579" s="11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</row>
    <row r="580">
      <c r="A580" s="92"/>
      <c r="B580" s="115"/>
      <c r="C580" s="115"/>
      <c r="D580" s="116"/>
      <c r="E580" s="116"/>
      <c r="F580" s="11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</row>
    <row r="581">
      <c r="A581" s="92"/>
      <c r="B581" s="115"/>
      <c r="C581" s="115"/>
      <c r="D581" s="116"/>
      <c r="E581" s="116"/>
      <c r="F581" s="11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</row>
    <row r="582">
      <c r="A582" s="92"/>
      <c r="B582" s="115"/>
      <c r="C582" s="115"/>
      <c r="D582" s="116"/>
      <c r="E582" s="116"/>
      <c r="F582" s="11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</row>
    <row r="583">
      <c r="A583" s="92"/>
      <c r="B583" s="115"/>
      <c r="C583" s="115"/>
      <c r="D583" s="116"/>
      <c r="E583" s="116"/>
      <c r="F583" s="11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</row>
    <row r="584">
      <c r="A584" s="92"/>
      <c r="B584" s="115"/>
      <c r="C584" s="115"/>
      <c r="D584" s="116"/>
      <c r="E584" s="116"/>
      <c r="F584" s="11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</row>
    <row r="585">
      <c r="A585" s="92"/>
      <c r="B585" s="115"/>
      <c r="C585" s="115"/>
      <c r="D585" s="116"/>
      <c r="E585" s="116"/>
      <c r="F585" s="11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</row>
    <row r="586">
      <c r="A586" s="92"/>
      <c r="B586" s="115"/>
      <c r="C586" s="115"/>
      <c r="D586" s="116"/>
      <c r="E586" s="116"/>
      <c r="F586" s="11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</row>
    <row r="587">
      <c r="A587" s="92"/>
      <c r="B587" s="115"/>
      <c r="C587" s="115"/>
      <c r="D587" s="116"/>
      <c r="E587" s="116"/>
      <c r="F587" s="11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</row>
    <row r="588">
      <c r="A588" s="92"/>
      <c r="B588" s="115"/>
      <c r="C588" s="115"/>
      <c r="D588" s="116"/>
      <c r="E588" s="116"/>
      <c r="F588" s="11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</row>
    <row r="589">
      <c r="A589" s="92"/>
      <c r="B589" s="115"/>
      <c r="C589" s="115"/>
      <c r="D589" s="116"/>
      <c r="E589" s="116"/>
      <c r="F589" s="11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</row>
    <row r="590">
      <c r="A590" s="92"/>
      <c r="B590" s="115"/>
      <c r="C590" s="115"/>
      <c r="D590" s="116"/>
      <c r="E590" s="116"/>
      <c r="F590" s="11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</row>
    <row r="591">
      <c r="A591" s="92"/>
      <c r="B591" s="115"/>
      <c r="C591" s="115"/>
      <c r="D591" s="116"/>
      <c r="E591" s="116"/>
      <c r="F591" s="11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</row>
    <row r="592">
      <c r="A592" s="92"/>
      <c r="B592" s="115"/>
      <c r="C592" s="115"/>
      <c r="D592" s="116"/>
      <c r="E592" s="116"/>
      <c r="F592" s="11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</row>
    <row r="593">
      <c r="A593" s="92"/>
      <c r="B593" s="115"/>
      <c r="C593" s="115"/>
      <c r="D593" s="116"/>
      <c r="E593" s="116"/>
      <c r="F593" s="11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</row>
    <row r="594">
      <c r="A594" s="92"/>
      <c r="B594" s="115"/>
      <c r="C594" s="115"/>
      <c r="D594" s="116"/>
      <c r="E594" s="116"/>
      <c r="F594" s="11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</row>
    <row r="595">
      <c r="A595" s="92"/>
      <c r="B595" s="115"/>
      <c r="C595" s="115"/>
      <c r="D595" s="116"/>
      <c r="E595" s="116"/>
      <c r="F595" s="11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</row>
    <row r="596">
      <c r="A596" s="92"/>
      <c r="B596" s="115"/>
      <c r="C596" s="115"/>
      <c r="D596" s="116"/>
      <c r="E596" s="116"/>
      <c r="F596" s="11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</row>
    <row r="597">
      <c r="A597" s="92"/>
      <c r="B597" s="115"/>
      <c r="C597" s="115"/>
      <c r="D597" s="116"/>
      <c r="E597" s="116"/>
      <c r="F597" s="11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</row>
    <row r="598">
      <c r="A598" s="92"/>
      <c r="B598" s="115"/>
      <c r="C598" s="115"/>
      <c r="D598" s="116"/>
      <c r="E598" s="116"/>
      <c r="F598" s="11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</row>
    <row r="599">
      <c r="A599" s="92"/>
      <c r="B599" s="115"/>
      <c r="C599" s="115"/>
      <c r="D599" s="116"/>
      <c r="E599" s="116"/>
      <c r="F599" s="11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</row>
    <row r="600">
      <c r="A600" s="92"/>
      <c r="B600" s="115"/>
      <c r="C600" s="115"/>
      <c r="D600" s="116"/>
      <c r="E600" s="116"/>
      <c r="F600" s="11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</row>
    <row r="601">
      <c r="A601" s="92"/>
      <c r="B601" s="115"/>
      <c r="C601" s="115"/>
      <c r="D601" s="116"/>
      <c r="E601" s="116"/>
      <c r="F601" s="11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</row>
    <row r="602">
      <c r="A602" s="92"/>
      <c r="B602" s="115"/>
      <c r="C602" s="115"/>
      <c r="D602" s="116"/>
      <c r="E602" s="116"/>
      <c r="F602" s="11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</row>
    <row r="603">
      <c r="A603" s="92"/>
      <c r="B603" s="115"/>
      <c r="C603" s="115"/>
      <c r="D603" s="116"/>
      <c r="E603" s="116"/>
      <c r="F603" s="11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</row>
    <row r="604">
      <c r="A604" s="92"/>
      <c r="B604" s="115"/>
      <c r="C604" s="115"/>
      <c r="D604" s="116"/>
      <c r="E604" s="116"/>
      <c r="F604" s="11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</row>
    <row r="605">
      <c r="A605" s="92"/>
      <c r="B605" s="115"/>
      <c r="C605" s="115"/>
      <c r="D605" s="116"/>
      <c r="E605" s="116"/>
      <c r="F605" s="11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</row>
    <row r="606">
      <c r="A606" s="92"/>
      <c r="B606" s="115"/>
      <c r="C606" s="115"/>
      <c r="D606" s="116"/>
      <c r="E606" s="116"/>
      <c r="F606" s="11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</row>
    <row r="607">
      <c r="A607" s="92"/>
      <c r="B607" s="115"/>
      <c r="C607" s="115"/>
      <c r="D607" s="116"/>
      <c r="E607" s="116"/>
      <c r="F607" s="11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</row>
    <row r="608">
      <c r="A608" s="92"/>
      <c r="B608" s="115"/>
      <c r="C608" s="115"/>
      <c r="D608" s="116"/>
      <c r="E608" s="116"/>
      <c r="F608" s="11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</row>
    <row r="609">
      <c r="A609" s="92"/>
      <c r="B609" s="115"/>
      <c r="C609" s="115"/>
      <c r="D609" s="116"/>
      <c r="E609" s="116"/>
      <c r="F609" s="11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</row>
    <row r="610">
      <c r="A610" s="92"/>
      <c r="B610" s="115"/>
      <c r="C610" s="115"/>
      <c r="D610" s="116"/>
      <c r="E610" s="116"/>
      <c r="F610" s="11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</row>
    <row r="611">
      <c r="A611" s="92"/>
      <c r="B611" s="115"/>
      <c r="C611" s="115"/>
      <c r="D611" s="116"/>
      <c r="E611" s="116"/>
      <c r="F611" s="11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</row>
    <row r="612">
      <c r="A612" s="92"/>
      <c r="B612" s="115"/>
      <c r="C612" s="115"/>
      <c r="D612" s="116"/>
      <c r="E612" s="116"/>
      <c r="F612" s="11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</row>
    <row r="613">
      <c r="A613" s="92"/>
      <c r="B613" s="115"/>
      <c r="C613" s="115"/>
      <c r="D613" s="116"/>
      <c r="E613" s="116"/>
      <c r="F613" s="11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</row>
    <row r="614">
      <c r="A614" s="92"/>
      <c r="B614" s="115"/>
      <c r="C614" s="115"/>
      <c r="D614" s="116"/>
      <c r="E614" s="116"/>
      <c r="F614" s="11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</row>
    <row r="615">
      <c r="A615" s="92"/>
      <c r="B615" s="115"/>
      <c r="C615" s="115"/>
      <c r="D615" s="116"/>
      <c r="E615" s="116"/>
      <c r="F615" s="11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</row>
    <row r="616">
      <c r="A616" s="92"/>
      <c r="B616" s="115"/>
      <c r="C616" s="115"/>
      <c r="D616" s="116"/>
      <c r="E616" s="116"/>
      <c r="F616" s="11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</row>
    <row r="617">
      <c r="A617" s="92"/>
      <c r="B617" s="115"/>
      <c r="C617" s="115"/>
      <c r="D617" s="116"/>
      <c r="E617" s="116"/>
      <c r="F617" s="11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</row>
    <row r="618">
      <c r="A618" s="92"/>
      <c r="B618" s="115"/>
      <c r="C618" s="115"/>
      <c r="D618" s="116"/>
      <c r="E618" s="116"/>
      <c r="F618" s="11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</row>
    <row r="619">
      <c r="A619" s="92"/>
      <c r="B619" s="115"/>
      <c r="C619" s="115"/>
      <c r="D619" s="116"/>
      <c r="E619" s="116"/>
      <c r="F619" s="11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</row>
    <row r="620">
      <c r="A620" s="92"/>
      <c r="B620" s="115"/>
      <c r="C620" s="115"/>
      <c r="D620" s="116"/>
      <c r="E620" s="116"/>
      <c r="F620" s="11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</row>
    <row r="621">
      <c r="A621" s="92"/>
      <c r="B621" s="115"/>
      <c r="C621" s="115"/>
      <c r="D621" s="116"/>
      <c r="E621" s="116"/>
      <c r="F621" s="11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</row>
    <row r="622">
      <c r="A622" s="92"/>
      <c r="B622" s="115"/>
      <c r="C622" s="115"/>
      <c r="D622" s="116"/>
      <c r="E622" s="116"/>
      <c r="F622" s="11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</row>
    <row r="623">
      <c r="A623" s="92"/>
      <c r="B623" s="115"/>
      <c r="C623" s="115"/>
      <c r="D623" s="116"/>
      <c r="E623" s="116"/>
      <c r="F623" s="11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</row>
    <row r="624">
      <c r="A624" s="92"/>
      <c r="B624" s="115"/>
      <c r="C624" s="115"/>
      <c r="D624" s="116"/>
      <c r="E624" s="116"/>
      <c r="F624" s="11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</row>
    <row r="625">
      <c r="A625" s="92"/>
      <c r="B625" s="115"/>
      <c r="C625" s="115"/>
      <c r="D625" s="116"/>
      <c r="E625" s="116"/>
      <c r="F625" s="11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</row>
    <row r="626">
      <c r="A626" s="92"/>
      <c r="B626" s="115"/>
      <c r="C626" s="115"/>
      <c r="D626" s="116"/>
      <c r="E626" s="116"/>
      <c r="F626" s="11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</row>
    <row r="627">
      <c r="A627" s="92"/>
      <c r="B627" s="115"/>
      <c r="C627" s="115"/>
      <c r="D627" s="116"/>
      <c r="E627" s="116"/>
      <c r="F627" s="11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</row>
    <row r="628">
      <c r="A628" s="92"/>
      <c r="B628" s="115"/>
      <c r="C628" s="115"/>
      <c r="D628" s="116"/>
      <c r="E628" s="116"/>
      <c r="F628" s="11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</row>
    <row r="629">
      <c r="A629" s="92"/>
      <c r="B629" s="115"/>
      <c r="C629" s="115"/>
      <c r="D629" s="116"/>
      <c r="E629" s="116"/>
      <c r="F629" s="11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</row>
    <row r="630">
      <c r="A630" s="92"/>
      <c r="B630" s="115"/>
      <c r="C630" s="115"/>
      <c r="D630" s="116"/>
      <c r="E630" s="116"/>
      <c r="F630" s="11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</row>
    <row r="631">
      <c r="A631" s="92"/>
      <c r="B631" s="115"/>
      <c r="C631" s="115"/>
      <c r="D631" s="116"/>
      <c r="E631" s="116"/>
      <c r="F631" s="11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</row>
    <row r="632">
      <c r="A632" s="92"/>
      <c r="B632" s="115"/>
      <c r="C632" s="115"/>
      <c r="D632" s="116"/>
      <c r="E632" s="116"/>
      <c r="F632" s="11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</row>
    <row r="633">
      <c r="A633" s="92"/>
      <c r="B633" s="115"/>
      <c r="C633" s="115"/>
      <c r="D633" s="116"/>
      <c r="E633" s="116"/>
      <c r="F633" s="11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</row>
    <row r="634">
      <c r="A634" s="92"/>
      <c r="B634" s="115"/>
      <c r="C634" s="115"/>
      <c r="D634" s="116"/>
      <c r="E634" s="116"/>
      <c r="F634" s="11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</row>
    <row r="635">
      <c r="A635" s="92"/>
      <c r="B635" s="115"/>
      <c r="C635" s="115"/>
      <c r="D635" s="116"/>
      <c r="E635" s="116"/>
      <c r="F635" s="11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</row>
    <row r="636">
      <c r="A636" s="92"/>
      <c r="B636" s="115"/>
      <c r="C636" s="115"/>
      <c r="D636" s="116"/>
      <c r="E636" s="116"/>
      <c r="F636" s="11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</row>
    <row r="637">
      <c r="A637" s="92"/>
      <c r="B637" s="115"/>
      <c r="C637" s="115"/>
      <c r="D637" s="116"/>
      <c r="E637" s="116"/>
      <c r="F637" s="11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</row>
    <row r="638">
      <c r="A638" s="92"/>
      <c r="B638" s="115"/>
      <c r="C638" s="115"/>
      <c r="D638" s="116"/>
      <c r="E638" s="116"/>
      <c r="F638" s="11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</row>
    <row r="639">
      <c r="A639" s="92"/>
      <c r="B639" s="115"/>
      <c r="C639" s="115"/>
      <c r="D639" s="116"/>
      <c r="E639" s="116"/>
      <c r="F639" s="11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</row>
    <row r="640">
      <c r="A640" s="92"/>
      <c r="B640" s="115"/>
      <c r="C640" s="115"/>
      <c r="D640" s="116"/>
      <c r="E640" s="116"/>
      <c r="F640" s="11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</row>
    <row r="641">
      <c r="A641" s="92"/>
      <c r="B641" s="115"/>
      <c r="C641" s="115"/>
      <c r="D641" s="116"/>
      <c r="E641" s="116"/>
      <c r="F641" s="11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</row>
    <row r="642">
      <c r="A642" s="92"/>
      <c r="B642" s="115"/>
      <c r="C642" s="115"/>
      <c r="D642" s="116"/>
      <c r="E642" s="116"/>
      <c r="F642" s="11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</row>
    <row r="643">
      <c r="A643" s="92"/>
      <c r="B643" s="115"/>
      <c r="C643" s="115"/>
      <c r="D643" s="116"/>
      <c r="E643" s="116"/>
      <c r="F643" s="11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</row>
    <row r="644">
      <c r="A644" s="92"/>
      <c r="B644" s="115"/>
      <c r="C644" s="115"/>
      <c r="D644" s="116"/>
      <c r="E644" s="116"/>
      <c r="F644" s="11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</row>
    <row r="645">
      <c r="A645" s="92"/>
      <c r="B645" s="115"/>
      <c r="C645" s="115"/>
      <c r="D645" s="116"/>
      <c r="E645" s="116"/>
      <c r="F645" s="11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</row>
    <row r="646">
      <c r="A646" s="92"/>
      <c r="B646" s="115"/>
      <c r="C646" s="115"/>
      <c r="D646" s="116"/>
      <c r="E646" s="116"/>
      <c r="F646" s="11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</row>
    <row r="647">
      <c r="A647" s="92"/>
      <c r="B647" s="115"/>
      <c r="C647" s="115"/>
      <c r="D647" s="116"/>
      <c r="E647" s="116"/>
      <c r="F647" s="11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</row>
    <row r="648">
      <c r="A648" s="92"/>
      <c r="B648" s="115"/>
      <c r="C648" s="115"/>
      <c r="D648" s="116"/>
      <c r="E648" s="116"/>
      <c r="F648" s="11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</row>
    <row r="649">
      <c r="A649" s="92"/>
      <c r="B649" s="115"/>
      <c r="C649" s="115"/>
      <c r="D649" s="116"/>
      <c r="E649" s="116"/>
      <c r="F649" s="11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</row>
    <row r="650">
      <c r="A650" s="92"/>
      <c r="B650" s="115"/>
      <c r="C650" s="115"/>
      <c r="D650" s="116"/>
      <c r="E650" s="116"/>
      <c r="F650" s="11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</row>
    <row r="651">
      <c r="A651" s="92"/>
      <c r="B651" s="115"/>
      <c r="C651" s="115"/>
      <c r="D651" s="116"/>
      <c r="E651" s="116"/>
      <c r="F651" s="11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</row>
    <row r="652">
      <c r="A652" s="92"/>
      <c r="B652" s="115"/>
      <c r="C652" s="115"/>
      <c r="D652" s="116"/>
      <c r="E652" s="116"/>
      <c r="F652" s="11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</row>
    <row r="653">
      <c r="A653" s="92"/>
      <c r="B653" s="115"/>
      <c r="C653" s="115"/>
      <c r="D653" s="116"/>
      <c r="E653" s="116"/>
      <c r="F653" s="11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</row>
    <row r="654">
      <c r="A654" s="92"/>
      <c r="B654" s="115"/>
      <c r="C654" s="115"/>
      <c r="D654" s="116"/>
      <c r="E654" s="116"/>
      <c r="F654" s="11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</row>
    <row r="655">
      <c r="A655" s="92"/>
      <c r="B655" s="115"/>
      <c r="C655" s="115"/>
      <c r="D655" s="116"/>
      <c r="E655" s="116"/>
      <c r="F655" s="11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</row>
    <row r="656">
      <c r="A656" s="92"/>
      <c r="B656" s="115"/>
      <c r="C656" s="115"/>
      <c r="D656" s="116"/>
      <c r="E656" s="116"/>
      <c r="F656" s="11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</row>
    <row r="657">
      <c r="A657" s="92"/>
      <c r="B657" s="115"/>
      <c r="C657" s="115"/>
      <c r="D657" s="116"/>
      <c r="E657" s="116"/>
      <c r="F657" s="11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</row>
    <row r="658">
      <c r="A658" s="92"/>
      <c r="B658" s="115"/>
      <c r="C658" s="115"/>
      <c r="D658" s="116"/>
      <c r="E658" s="116"/>
      <c r="F658" s="11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</row>
    <row r="659">
      <c r="A659" s="92"/>
      <c r="B659" s="115"/>
      <c r="C659" s="115"/>
      <c r="D659" s="116"/>
      <c r="E659" s="116"/>
      <c r="F659" s="11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</row>
    <row r="660">
      <c r="A660" s="92"/>
      <c r="B660" s="115"/>
      <c r="C660" s="115"/>
      <c r="D660" s="116"/>
      <c r="E660" s="116"/>
      <c r="F660" s="11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</row>
    <row r="661">
      <c r="A661" s="92"/>
      <c r="B661" s="115"/>
      <c r="C661" s="115"/>
      <c r="D661" s="116"/>
      <c r="E661" s="116"/>
      <c r="F661" s="11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</row>
    <row r="662">
      <c r="A662" s="92"/>
      <c r="B662" s="115"/>
      <c r="C662" s="115"/>
      <c r="D662" s="116"/>
      <c r="E662" s="116"/>
      <c r="F662" s="11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</row>
    <row r="663">
      <c r="A663" s="92"/>
      <c r="B663" s="115"/>
      <c r="C663" s="115"/>
      <c r="D663" s="116"/>
      <c r="E663" s="116"/>
      <c r="F663" s="11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</row>
    <row r="664">
      <c r="A664" s="92"/>
      <c r="B664" s="115"/>
      <c r="C664" s="115"/>
      <c r="D664" s="116"/>
      <c r="E664" s="116"/>
      <c r="F664" s="11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</row>
    <row r="665">
      <c r="A665" s="92"/>
      <c r="B665" s="115"/>
      <c r="C665" s="115"/>
      <c r="D665" s="116"/>
      <c r="E665" s="116"/>
      <c r="F665" s="11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</row>
    <row r="666">
      <c r="A666" s="92"/>
      <c r="B666" s="115"/>
      <c r="C666" s="115"/>
      <c r="D666" s="116"/>
      <c r="E666" s="116"/>
      <c r="F666" s="11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</row>
    <row r="667">
      <c r="A667" s="92"/>
      <c r="B667" s="115"/>
      <c r="C667" s="115"/>
      <c r="D667" s="116"/>
      <c r="E667" s="116"/>
      <c r="F667" s="11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</row>
    <row r="668">
      <c r="A668" s="92"/>
      <c r="B668" s="115"/>
      <c r="C668" s="115"/>
      <c r="D668" s="116"/>
      <c r="E668" s="116"/>
      <c r="F668" s="11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</row>
    <row r="669">
      <c r="A669" s="92"/>
      <c r="B669" s="115"/>
      <c r="C669" s="115"/>
      <c r="D669" s="116"/>
      <c r="E669" s="116"/>
      <c r="F669" s="11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</row>
    <row r="670">
      <c r="A670" s="92"/>
      <c r="B670" s="115"/>
      <c r="C670" s="115"/>
      <c r="D670" s="116"/>
      <c r="E670" s="116"/>
      <c r="F670" s="11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</row>
    <row r="671">
      <c r="A671" s="92"/>
      <c r="B671" s="115"/>
      <c r="C671" s="115"/>
      <c r="D671" s="116"/>
      <c r="E671" s="116"/>
      <c r="F671" s="11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</row>
    <row r="672">
      <c r="A672" s="92"/>
      <c r="B672" s="115"/>
      <c r="C672" s="115"/>
      <c r="D672" s="116"/>
      <c r="E672" s="116"/>
      <c r="F672" s="11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</row>
    <row r="673">
      <c r="A673" s="92"/>
      <c r="B673" s="115"/>
      <c r="C673" s="115"/>
      <c r="D673" s="116"/>
      <c r="E673" s="116"/>
      <c r="F673" s="11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</row>
    <row r="674">
      <c r="A674" s="92"/>
      <c r="B674" s="115"/>
      <c r="C674" s="115"/>
      <c r="D674" s="116"/>
      <c r="E674" s="116"/>
      <c r="F674" s="11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</row>
    <row r="675">
      <c r="A675" s="92"/>
      <c r="B675" s="115"/>
      <c r="C675" s="115"/>
      <c r="D675" s="116"/>
      <c r="E675" s="116"/>
      <c r="F675" s="11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</row>
    <row r="676">
      <c r="A676" s="92"/>
      <c r="B676" s="115"/>
      <c r="C676" s="115"/>
      <c r="D676" s="116"/>
      <c r="E676" s="116"/>
      <c r="F676" s="11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</row>
    <row r="677">
      <c r="A677" s="92"/>
      <c r="B677" s="115"/>
      <c r="C677" s="115"/>
      <c r="D677" s="116"/>
      <c r="E677" s="116"/>
      <c r="F677" s="11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</row>
    <row r="678">
      <c r="A678" s="92"/>
      <c r="B678" s="115"/>
      <c r="C678" s="115"/>
      <c r="D678" s="116"/>
      <c r="E678" s="116"/>
      <c r="F678" s="11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</row>
    <row r="679">
      <c r="A679" s="92"/>
      <c r="B679" s="115"/>
      <c r="C679" s="115"/>
      <c r="D679" s="116"/>
      <c r="E679" s="116"/>
      <c r="F679" s="11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</row>
    <row r="680">
      <c r="A680" s="92"/>
      <c r="B680" s="115"/>
      <c r="C680" s="115"/>
      <c r="D680" s="116"/>
      <c r="E680" s="116"/>
      <c r="F680" s="11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</row>
    <row r="681">
      <c r="A681" s="92"/>
      <c r="B681" s="115"/>
      <c r="C681" s="115"/>
      <c r="D681" s="116"/>
      <c r="E681" s="116"/>
      <c r="F681" s="11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</row>
    <row r="682">
      <c r="A682" s="92"/>
      <c r="B682" s="115"/>
      <c r="C682" s="115"/>
      <c r="D682" s="116"/>
      <c r="E682" s="116"/>
      <c r="F682" s="11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</row>
    <row r="683">
      <c r="A683" s="92"/>
      <c r="B683" s="115"/>
      <c r="C683" s="115"/>
      <c r="D683" s="116"/>
      <c r="E683" s="116"/>
      <c r="F683" s="11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</row>
    <row r="684">
      <c r="A684" s="92"/>
      <c r="B684" s="115"/>
      <c r="C684" s="115"/>
      <c r="D684" s="116"/>
      <c r="E684" s="116"/>
      <c r="F684" s="11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</row>
    <row r="685">
      <c r="A685" s="92"/>
      <c r="B685" s="115"/>
      <c r="C685" s="115"/>
      <c r="D685" s="116"/>
      <c r="E685" s="116"/>
      <c r="F685" s="11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</row>
    <row r="686">
      <c r="A686" s="92"/>
      <c r="B686" s="115"/>
      <c r="C686" s="115"/>
      <c r="D686" s="116"/>
      <c r="E686" s="116"/>
      <c r="F686" s="11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</row>
    <row r="687">
      <c r="A687" s="92"/>
      <c r="B687" s="115"/>
      <c r="C687" s="115"/>
      <c r="D687" s="116"/>
      <c r="E687" s="116"/>
      <c r="F687" s="11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</row>
    <row r="688">
      <c r="A688" s="92"/>
      <c r="B688" s="115"/>
      <c r="C688" s="115"/>
      <c r="D688" s="116"/>
      <c r="E688" s="116"/>
      <c r="F688" s="11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</row>
    <row r="689">
      <c r="A689" s="92"/>
      <c r="B689" s="115"/>
      <c r="C689" s="115"/>
      <c r="D689" s="116"/>
      <c r="E689" s="116"/>
      <c r="F689" s="11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</row>
    <row r="690">
      <c r="A690" s="92"/>
      <c r="B690" s="115"/>
      <c r="C690" s="115"/>
      <c r="D690" s="116"/>
      <c r="E690" s="116"/>
      <c r="F690" s="11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</row>
    <row r="691">
      <c r="A691" s="92"/>
      <c r="B691" s="115"/>
      <c r="C691" s="115"/>
      <c r="D691" s="116"/>
      <c r="E691" s="116"/>
      <c r="F691" s="11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</row>
    <row r="692">
      <c r="A692" s="92"/>
      <c r="B692" s="115"/>
      <c r="C692" s="115"/>
      <c r="D692" s="116"/>
      <c r="E692" s="116"/>
      <c r="F692" s="11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</row>
    <row r="693">
      <c r="A693" s="92"/>
      <c r="B693" s="115"/>
      <c r="C693" s="115"/>
      <c r="D693" s="116"/>
      <c r="E693" s="116"/>
      <c r="F693" s="11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</row>
    <row r="694">
      <c r="A694" s="92"/>
      <c r="B694" s="115"/>
      <c r="C694" s="115"/>
      <c r="D694" s="116"/>
      <c r="E694" s="116"/>
      <c r="F694" s="11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</row>
    <row r="695">
      <c r="A695" s="92"/>
      <c r="B695" s="115"/>
      <c r="C695" s="115"/>
      <c r="D695" s="116"/>
      <c r="E695" s="116"/>
      <c r="F695" s="11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</row>
    <row r="696">
      <c r="A696" s="92"/>
      <c r="B696" s="115"/>
      <c r="C696" s="115"/>
      <c r="D696" s="116"/>
      <c r="E696" s="116"/>
      <c r="F696" s="11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</row>
    <row r="697">
      <c r="A697" s="92"/>
      <c r="B697" s="115"/>
      <c r="C697" s="115"/>
      <c r="D697" s="116"/>
      <c r="E697" s="116"/>
      <c r="F697" s="11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</row>
    <row r="698">
      <c r="A698" s="92"/>
      <c r="B698" s="115"/>
      <c r="C698" s="115"/>
      <c r="D698" s="116"/>
      <c r="E698" s="116"/>
      <c r="F698" s="11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</row>
    <row r="699">
      <c r="A699" s="92"/>
      <c r="B699" s="115"/>
      <c r="C699" s="115"/>
      <c r="D699" s="116"/>
      <c r="E699" s="116"/>
      <c r="F699" s="11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</row>
    <row r="700">
      <c r="A700" s="92"/>
      <c r="B700" s="115"/>
      <c r="C700" s="115"/>
      <c r="D700" s="116"/>
      <c r="E700" s="116"/>
      <c r="F700" s="11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</row>
    <row r="701">
      <c r="A701" s="92"/>
      <c r="B701" s="115"/>
      <c r="C701" s="115"/>
      <c r="D701" s="116"/>
      <c r="E701" s="116"/>
      <c r="F701" s="11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</row>
    <row r="702">
      <c r="A702" s="92"/>
      <c r="B702" s="115"/>
      <c r="C702" s="115"/>
      <c r="D702" s="116"/>
      <c r="E702" s="116"/>
      <c r="F702" s="11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</row>
    <row r="703">
      <c r="A703" s="92"/>
      <c r="B703" s="115"/>
      <c r="C703" s="115"/>
      <c r="D703" s="116"/>
      <c r="E703" s="116"/>
      <c r="F703" s="11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</row>
    <row r="704">
      <c r="A704" s="92"/>
      <c r="B704" s="115"/>
      <c r="C704" s="115"/>
      <c r="D704" s="116"/>
      <c r="E704" s="116"/>
      <c r="F704" s="11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</row>
    <row r="705">
      <c r="A705" s="92"/>
      <c r="B705" s="115"/>
      <c r="C705" s="115"/>
      <c r="D705" s="116"/>
      <c r="E705" s="116"/>
      <c r="F705" s="11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</row>
    <row r="706">
      <c r="A706" s="92"/>
      <c r="B706" s="115"/>
      <c r="C706" s="115"/>
      <c r="D706" s="116"/>
      <c r="E706" s="116"/>
      <c r="F706" s="11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</row>
    <row r="707">
      <c r="A707" s="92"/>
      <c r="B707" s="115"/>
      <c r="C707" s="115"/>
      <c r="D707" s="116"/>
      <c r="E707" s="116"/>
      <c r="F707" s="11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</row>
    <row r="708">
      <c r="A708" s="92"/>
      <c r="B708" s="115"/>
      <c r="C708" s="115"/>
      <c r="D708" s="116"/>
      <c r="E708" s="116"/>
      <c r="F708" s="11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</row>
    <row r="709">
      <c r="A709" s="92"/>
      <c r="B709" s="115"/>
      <c r="C709" s="115"/>
      <c r="D709" s="116"/>
      <c r="E709" s="116"/>
      <c r="F709" s="11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</row>
    <row r="710">
      <c r="A710" s="92"/>
      <c r="B710" s="115"/>
      <c r="C710" s="115"/>
      <c r="D710" s="116"/>
      <c r="E710" s="116"/>
      <c r="F710" s="11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</row>
    <row r="711">
      <c r="A711" s="92"/>
      <c r="B711" s="115"/>
      <c r="C711" s="115"/>
      <c r="D711" s="116"/>
      <c r="E711" s="116"/>
      <c r="F711" s="11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</row>
    <row r="712">
      <c r="A712" s="92"/>
      <c r="B712" s="115"/>
      <c r="C712" s="115"/>
      <c r="D712" s="116"/>
      <c r="E712" s="116"/>
      <c r="F712" s="11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</row>
    <row r="713">
      <c r="A713" s="92"/>
      <c r="B713" s="115"/>
      <c r="C713" s="115"/>
      <c r="D713" s="116"/>
      <c r="E713" s="116"/>
      <c r="F713" s="11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</row>
    <row r="714">
      <c r="A714" s="92"/>
      <c r="B714" s="115"/>
      <c r="C714" s="115"/>
      <c r="D714" s="116"/>
      <c r="E714" s="116"/>
      <c r="F714" s="11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</row>
    <row r="715">
      <c r="A715" s="92"/>
      <c r="B715" s="115"/>
      <c r="C715" s="115"/>
      <c r="D715" s="116"/>
      <c r="E715" s="116"/>
      <c r="F715" s="11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</row>
    <row r="716">
      <c r="A716" s="92"/>
      <c r="B716" s="115"/>
      <c r="C716" s="115"/>
      <c r="D716" s="116"/>
      <c r="E716" s="116"/>
      <c r="F716" s="11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</row>
    <row r="717">
      <c r="A717" s="92"/>
      <c r="B717" s="115"/>
      <c r="C717" s="115"/>
      <c r="D717" s="116"/>
      <c r="E717" s="116"/>
      <c r="F717" s="11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</row>
    <row r="718">
      <c r="A718" s="92"/>
      <c r="B718" s="115"/>
      <c r="C718" s="115"/>
      <c r="D718" s="116"/>
      <c r="E718" s="116"/>
      <c r="F718" s="11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</row>
    <row r="719">
      <c r="A719" s="92"/>
      <c r="B719" s="115"/>
      <c r="C719" s="115"/>
      <c r="D719" s="116"/>
      <c r="E719" s="116"/>
      <c r="F719" s="11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</row>
    <row r="720">
      <c r="A720" s="92"/>
      <c r="B720" s="115"/>
      <c r="C720" s="115"/>
      <c r="D720" s="116"/>
      <c r="E720" s="116"/>
      <c r="F720" s="11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</row>
    <row r="721">
      <c r="A721" s="92"/>
      <c r="B721" s="115"/>
      <c r="C721" s="115"/>
      <c r="D721" s="116"/>
      <c r="E721" s="116"/>
      <c r="F721" s="11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</row>
    <row r="722">
      <c r="A722" s="92"/>
      <c r="B722" s="115"/>
      <c r="C722" s="115"/>
      <c r="D722" s="116"/>
      <c r="E722" s="116"/>
      <c r="F722" s="11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</row>
    <row r="723">
      <c r="A723" s="92"/>
      <c r="B723" s="115"/>
      <c r="C723" s="115"/>
      <c r="D723" s="116"/>
      <c r="E723" s="116"/>
      <c r="F723" s="11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</row>
    <row r="724">
      <c r="A724" s="92"/>
      <c r="B724" s="115"/>
      <c r="C724" s="115"/>
      <c r="D724" s="116"/>
      <c r="E724" s="116"/>
      <c r="F724" s="11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</row>
    <row r="725">
      <c r="A725" s="92"/>
      <c r="B725" s="115"/>
      <c r="C725" s="115"/>
      <c r="D725" s="116"/>
      <c r="E725" s="116"/>
      <c r="F725" s="11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</row>
    <row r="726">
      <c r="A726" s="92"/>
      <c r="B726" s="115"/>
      <c r="C726" s="115"/>
      <c r="D726" s="116"/>
      <c r="E726" s="116"/>
      <c r="F726" s="11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</row>
    <row r="727">
      <c r="A727" s="92"/>
      <c r="B727" s="115"/>
      <c r="C727" s="115"/>
      <c r="D727" s="116"/>
      <c r="E727" s="116"/>
      <c r="F727" s="11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</row>
    <row r="728">
      <c r="A728" s="92"/>
      <c r="B728" s="115"/>
      <c r="C728" s="115"/>
      <c r="D728" s="116"/>
      <c r="E728" s="116"/>
      <c r="F728" s="11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</row>
    <row r="729">
      <c r="A729" s="92"/>
      <c r="B729" s="115"/>
      <c r="C729" s="115"/>
      <c r="D729" s="116"/>
      <c r="E729" s="116"/>
      <c r="F729" s="11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</row>
    <row r="730">
      <c r="A730" s="92"/>
      <c r="B730" s="115"/>
      <c r="C730" s="115"/>
      <c r="D730" s="116"/>
      <c r="E730" s="116"/>
      <c r="F730" s="11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</row>
    <row r="731">
      <c r="A731" s="92"/>
      <c r="B731" s="115"/>
      <c r="C731" s="115"/>
      <c r="D731" s="116"/>
      <c r="E731" s="116"/>
      <c r="F731" s="11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</row>
    <row r="732">
      <c r="A732" s="92"/>
      <c r="B732" s="115"/>
      <c r="C732" s="115"/>
      <c r="D732" s="116"/>
      <c r="E732" s="116"/>
      <c r="F732" s="11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</row>
    <row r="733">
      <c r="A733" s="92"/>
      <c r="B733" s="115"/>
      <c r="C733" s="115"/>
      <c r="D733" s="116"/>
      <c r="E733" s="116"/>
      <c r="F733" s="11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</row>
    <row r="734">
      <c r="A734" s="92"/>
      <c r="B734" s="115"/>
      <c r="C734" s="115"/>
      <c r="D734" s="116"/>
      <c r="E734" s="116"/>
      <c r="F734" s="11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</row>
    <row r="735">
      <c r="A735" s="92"/>
      <c r="B735" s="115"/>
      <c r="C735" s="115"/>
      <c r="D735" s="116"/>
      <c r="E735" s="116"/>
      <c r="F735" s="11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</row>
    <row r="736">
      <c r="A736" s="92"/>
      <c r="B736" s="115"/>
      <c r="C736" s="115"/>
      <c r="D736" s="116"/>
      <c r="E736" s="116"/>
      <c r="F736" s="11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</row>
    <row r="737">
      <c r="A737" s="92"/>
      <c r="B737" s="115"/>
      <c r="C737" s="115"/>
      <c r="D737" s="116"/>
      <c r="E737" s="116"/>
      <c r="F737" s="11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</row>
    <row r="738">
      <c r="A738" s="92"/>
      <c r="B738" s="115"/>
      <c r="C738" s="115"/>
      <c r="D738" s="116"/>
      <c r="E738" s="116"/>
      <c r="F738" s="11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</row>
    <row r="739">
      <c r="A739" s="92"/>
      <c r="B739" s="115"/>
      <c r="C739" s="115"/>
      <c r="D739" s="116"/>
      <c r="E739" s="116"/>
      <c r="F739" s="11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</row>
    <row r="740">
      <c r="A740" s="92"/>
      <c r="B740" s="115"/>
      <c r="C740" s="115"/>
      <c r="D740" s="116"/>
      <c r="E740" s="116"/>
      <c r="F740" s="11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</row>
    <row r="741">
      <c r="A741" s="92"/>
      <c r="B741" s="115"/>
      <c r="C741" s="115"/>
      <c r="D741" s="116"/>
      <c r="E741" s="116"/>
      <c r="F741" s="11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</row>
    <row r="742">
      <c r="A742" s="92"/>
      <c r="B742" s="115"/>
      <c r="C742" s="115"/>
      <c r="D742" s="116"/>
      <c r="E742" s="116"/>
      <c r="F742" s="11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</row>
    <row r="743">
      <c r="A743" s="92"/>
      <c r="B743" s="115"/>
      <c r="C743" s="115"/>
      <c r="D743" s="116"/>
      <c r="E743" s="116"/>
      <c r="F743" s="11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</row>
    <row r="744">
      <c r="A744" s="92"/>
      <c r="B744" s="115"/>
      <c r="C744" s="115"/>
      <c r="D744" s="116"/>
      <c r="E744" s="116"/>
      <c r="F744" s="11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</row>
    <row r="745">
      <c r="A745" s="92"/>
      <c r="B745" s="115"/>
      <c r="C745" s="115"/>
      <c r="D745" s="116"/>
      <c r="E745" s="116"/>
      <c r="F745" s="11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</row>
    <row r="746">
      <c r="A746" s="92"/>
      <c r="B746" s="115"/>
      <c r="C746" s="115"/>
      <c r="D746" s="116"/>
      <c r="E746" s="116"/>
      <c r="F746" s="11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</row>
    <row r="747">
      <c r="A747" s="92"/>
      <c r="B747" s="115"/>
      <c r="C747" s="115"/>
      <c r="D747" s="116"/>
      <c r="E747" s="116"/>
      <c r="F747" s="11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</row>
    <row r="748">
      <c r="A748" s="92"/>
      <c r="B748" s="115"/>
      <c r="C748" s="115"/>
      <c r="D748" s="116"/>
      <c r="E748" s="116"/>
      <c r="F748" s="11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</row>
    <row r="749">
      <c r="A749" s="92"/>
      <c r="B749" s="115"/>
      <c r="C749" s="115"/>
      <c r="D749" s="116"/>
      <c r="E749" s="116"/>
      <c r="F749" s="11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</row>
    <row r="750">
      <c r="A750" s="92"/>
      <c r="B750" s="115"/>
      <c r="C750" s="115"/>
      <c r="D750" s="116"/>
      <c r="E750" s="116"/>
      <c r="F750" s="11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</row>
    <row r="751">
      <c r="A751" s="92"/>
      <c r="B751" s="115"/>
      <c r="C751" s="115"/>
      <c r="D751" s="116"/>
      <c r="E751" s="116"/>
      <c r="F751" s="11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</row>
    <row r="752">
      <c r="A752" s="92"/>
      <c r="B752" s="115"/>
      <c r="C752" s="115"/>
      <c r="D752" s="116"/>
      <c r="E752" s="116"/>
      <c r="F752" s="11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</row>
    <row r="753">
      <c r="A753" s="92"/>
      <c r="B753" s="115"/>
      <c r="C753" s="115"/>
      <c r="D753" s="116"/>
      <c r="E753" s="116"/>
      <c r="F753" s="11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</row>
    <row r="754">
      <c r="A754" s="92"/>
      <c r="B754" s="115"/>
      <c r="C754" s="115"/>
      <c r="D754" s="116"/>
      <c r="E754" s="116"/>
      <c r="F754" s="11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</row>
    <row r="755">
      <c r="A755" s="92"/>
      <c r="B755" s="115"/>
      <c r="C755" s="115"/>
      <c r="D755" s="116"/>
      <c r="E755" s="116"/>
      <c r="F755" s="11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</row>
    <row r="756">
      <c r="A756" s="92"/>
      <c r="B756" s="115"/>
      <c r="C756" s="115"/>
      <c r="D756" s="116"/>
      <c r="E756" s="116"/>
      <c r="F756" s="11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</row>
    <row r="757">
      <c r="A757" s="92"/>
      <c r="B757" s="115"/>
      <c r="C757" s="115"/>
      <c r="D757" s="116"/>
      <c r="E757" s="116"/>
      <c r="F757" s="11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</row>
    <row r="758">
      <c r="A758" s="92"/>
      <c r="B758" s="115"/>
      <c r="C758" s="115"/>
      <c r="D758" s="116"/>
      <c r="E758" s="116"/>
      <c r="F758" s="11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</row>
    <row r="759">
      <c r="A759" s="92"/>
      <c r="B759" s="115"/>
      <c r="C759" s="115"/>
      <c r="D759" s="116"/>
      <c r="E759" s="116"/>
      <c r="F759" s="11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</row>
    <row r="760">
      <c r="A760" s="92"/>
      <c r="B760" s="115"/>
      <c r="C760" s="115"/>
      <c r="D760" s="116"/>
      <c r="E760" s="116"/>
      <c r="F760" s="11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</row>
    <row r="761">
      <c r="A761" s="92"/>
      <c r="B761" s="115"/>
      <c r="C761" s="115"/>
      <c r="D761" s="116"/>
      <c r="E761" s="116"/>
      <c r="F761" s="11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</row>
    <row r="762">
      <c r="A762" s="92"/>
      <c r="B762" s="115"/>
      <c r="C762" s="115"/>
      <c r="D762" s="116"/>
      <c r="E762" s="116"/>
      <c r="F762" s="11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</row>
    <row r="763">
      <c r="A763" s="92"/>
      <c r="B763" s="115"/>
      <c r="C763" s="115"/>
      <c r="D763" s="116"/>
      <c r="E763" s="116"/>
      <c r="F763" s="11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</row>
    <row r="764">
      <c r="A764" s="92"/>
      <c r="B764" s="115"/>
      <c r="C764" s="115"/>
      <c r="D764" s="116"/>
      <c r="E764" s="116"/>
      <c r="F764" s="11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</row>
    <row r="765">
      <c r="A765" s="92"/>
      <c r="B765" s="115"/>
      <c r="C765" s="115"/>
      <c r="D765" s="116"/>
      <c r="E765" s="116"/>
      <c r="F765" s="11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</row>
    <row r="766">
      <c r="A766" s="92"/>
      <c r="B766" s="115"/>
      <c r="C766" s="115"/>
      <c r="D766" s="116"/>
      <c r="E766" s="116"/>
      <c r="F766" s="11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</row>
    <row r="767">
      <c r="A767" s="92"/>
      <c r="B767" s="115"/>
      <c r="C767" s="115"/>
      <c r="D767" s="116"/>
      <c r="E767" s="116"/>
      <c r="F767" s="11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</row>
    <row r="768">
      <c r="A768" s="92"/>
      <c r="B768" s="115"/>
      <c r="C768" s="115"/>
      <c r="D768" s="116"/>
      <c r="E768" s="116"/>
      <c r="F768" s="11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</row>
    <row r="769">
      <c r="A769" s="92"/>
      <c r="B769" s="115"/>
      <c r="C769" s="115"/>
      <c r="D769" s="116"/>
      <c r="E769" s="116"/>
      <c r="F769" s="11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</row>
    <row r="770">
      <c r="A770" s="92"/>
      <c r="B770" s="115"/>
      <c r="C770" s="115"/>
      <c r="D770" s="116"/>
      <c r="E770" s="116"/>
      <c r="F770" s="11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</row>
    <row r="771">
      <c r="A771" s="92"/>
      <c r="B771" s="115"/>
      <c r="C771" s="115"/>
      <c r="D771" s="116"/>
      <c r="E771" s="116"/>
      <c r="F771" s="11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</row>
    <row r="772">
      <c r="A772" s="92"/>
      <c r="B772" s="115"/>
      <c r="C772" s="115"/>
      <c r="D772" s="116"/>
      <c r="E772" s="116"/>
      <c r="F772" s="11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</row>
    <row r="773">
      <c r="A773" s="92"/>
      <c r="B773" s="115"/>
      <c r="C773" s="115"/>
      <c r="D773" s="116"/>
      <c r="E773" s="116"/>
      <c r="F773" s="11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</row>
    <row r="774">
      <c r="A774" s="92"/>
      <c r="B774" s="115"/>
      <c r="C774" s="115"/>
      <c r="D774" s="116"/>
      <c r="E774" s="116"/>
      <c r="F774" s="11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</row>
    <row r="775">
      <c r="A775" s="92"/>
      <c r="B775" s="115"/>
      <c r="C775" s="115"/>
      <c r="D775" s="116"/>
      <c r="E775" s="116"/>
      <c r="F775" s="11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</row>
    <row r="776">
      <c r="A776" s="92"/>
      <c r="B776" s="115"/>
      <c r="C776" s="115"/>
      <c r="D776" s="116"/>
      <c r="E776" s="116"/>
      <c r="F776" s="11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</row>
    <row r="777">
      <c r="A777" s="92"/>
      <c r="B777" s="115"/>
      <c r="C777" s="115"/>
      <c r="D777" s="116"/>
      <c r="E777" s="116"/>
      <c r="F777" s="11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</row>
    <row r="778">
      <c r="A778" s="92"/>
      <c r="B778" s="115"/>
      <c r="C778" s="115"/>
      <c r="D778" s="116"/>
      <c r="E778" s="116"/>
      <c r="F778" s="11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</row>
    <row r="779">
      <c r="A779" s="92"/>
      <c r="B779" s="115"/>
      <c r="C779" s="115"/>
      <c r="D779" s="116"/>
      <c r="E779" s="116"/>
      <c r="F779" s="11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</row>
    <row r="780">
      <c r="A780" s="92"/>
      <c r="B780" s="115"/>
      <c r="C780" s="115"/>
      <c r="D780" s="116"/>
      <c r="E780" s="116"/>
      <c r="F780" s="11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</row>
    <row r="781">
      <c r="A781" s="92"/>
      <c r="B781" s="115"/>
      <c r="C781" s="115"/>
      <c r="D781" s="116"/>
      <c r="E781" s="116"/>
      <c r="F781" s="11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</row>
    <row r="782">
      <c r="A782" s="92"/>
      <c r="B782" s="115"/>
      <c r="C782" s="115"/>
      <c r="D782" s="116"/>
      <c r="E782" s="116"/>
      <c r="F782" s="11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</row>
    <row r="783">
      <c r="A783" s="92"/>
      <c r="B783" s="115"/>
      <c r="C783" s="115"/>
      <c r="D783" s="116"/>
      <c r="E783" s="116"/>
      <c r="F783" s="11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</row>
    <row r="784">
      <c r="A784" s="92"/>
      <c r="B784" s="115"/>
      <c r="C784" s="115"/>
      <c r="D784" s="116"/>
      <c r="E784" s="116"/>
      <c r="F784" s="11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</row>
    <row r="785">
      <c r="A785" s="92"/>
      <c r="B785" s="115"/>
      <c r="C785" s="115"/>
      <c r="D785" s="116"/>
      <c r="E785" s="116"/>
      <c r="F785" s="11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</row>
    <row r="786">
      <c r="A786" s="92"/>
      <c r="B786" s="115"/>
      <c r="C786" s="115"/>
      <c r="D786" s="116"/>
      <c r="E786" s="116"/>
      <c r="F786" s="11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</row>
    <row r="787">
      <c r="A787" s="92"/>
      <c r="B787" s="115"/>
      <c r="C787" s="115"/>
      <c r="D787" s="116"/>
      <c r="E787" s="116"/>
      <c r="F787" s="11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</row>
    <row r="788">
      <c r="A788" s="92"/>
      <c r="B788" s="115"/>
      <c r="C788" s="115"/>
      <c r="D788" s="116"/>
      <c r="E788" s="116"/>
      <c r="F788" s="11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</row>
    <row r="789">
      <c r="A789" s="92"/>
      <c r="B789" s="115"/>
      <c r="C789" s="115"/>
      <c r="D789" s="116"/>
      <c r="E789" s="116"/>
      <c r="F789" s="11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</row>
    <row r="790">
      <c r="A790" s="92"/>
      <c r="B790" s="115"/>
      <c r="C790" s="115"/>
      <c r="D790" s="116"/>
      <c r="E790" s="116"/>
      <c r="F790" s="11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</row>
    <row r="791">
      <c r="A791" s="92"/>
      <c r="B791" s="115"/>
      <c r="C791" s="115"/>
      <c r="D791" s="116"/>
      <c r="E791" s="116"/>
      <c r="F791" s="11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</row>
    <row r="792">
      <c r="A792" s="92"/>
      <c r="B792" s="115"/>
      <c r="C792" s="115"/>
      <c r="D792" s="116"/>
      <c r="E792" s="116"/>
      <c r="F792" s="11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</row>
    <row r="793">
      <c r="A793" s="92"/>
      <c r="B793" s="115"/>
      <c r="C793" s="115"/>
      <c r="D793" s="116"/>
      <c r="E793" s="116"/>
      <c r="F793" s="11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</row>
    <row r="794">
      <c r="A794" s="92"/>
      <c r="B794" s="115"/>
      <c r="C794" s="115"/>
      <c r="D794" s="116"/>
      <c r="E794" s="116"/>
      <c r="F794" s="11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</row>
    <row r="795">
      <c r="A795" s="92"/>
      <c r="B795" s="115"/>
      <c r="C795" s="115"/>
      <c r="D795" s="116"/>
      <c r="E795" s="116"/>
      <c r="F795" s="11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</row>
    <row r="796">
      <c r="A796" s="92"/>
      <c r="B796" s="115"/>
      <c r="C796" s="115"/>
      <c r="D796" s="116"/>
      <c r="E796" s="116"/>
      <c r="F796" s="11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</row>
    <row r="797">
      <c r="A797" s="92"/>
      <c r="B797" s="115"/>
      <c r="C797" s="115"/>
      <c r="D797" s="116"/>
      <c r="E797" s="116"/>
      <c r="F797" s="11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</row>
    <row r="798">
      <c r="A798" s="92"/>
      <c r="B798" s="115"/>
      <c r="C798" s="115"/>
      <c r="D798" s="116"/>
      <c r="E798" s="116"/>
      <c r="F798" s="11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</row>
    <row r="799">
      <c r="A799" s="92"/>
      <c r="B799" s="115"/>
      <c r="C799" s="115"/>
      <c r="D799" s="116"/>
      <c r="E799" s="116"/>
      <c r="F799" s="11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</row>
    <row r="800">
      <c r="A800" s="92"/>
      <c r="B800" s="115"/>
      <c r="C800" s="115"/>
      <c r="D800" s="116"/>
      <c r="E800" s="116"/>
      <c r="F800" s="11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</row>
    <row r="801">
      <c r="A801" s="92"/>
      <c r="B801" s="115"/>
      <c r="C801" s="115"/>
      <c r="D801" s="116"/>
      <c r="E801" s="116"/>
      <c r="F801" s="11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</row>
    <row r="802">
      <c r="A802" s="92"/>
      <c r="B802" s="115"/>
      <c r="C802" s="115"/>
      <c r="D802" s="116"/>
      <c r="E802" s="116"/>
      <c r="F802" s="11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</row>
    <row r="803">
      <c r="A803" s="92"/>
      <c r="B803" s="115"/>
      <c r="C803" s="115"/>
      <c r="D803" s="116"/>
      <c r="E803" s="116"/>
      <c r="F803" s="11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</row>
    <row r="804">
      <c r="A804" s="92"/>
      <c r="B804" s="115"/>
      <c r="C804" s="115"/>
      <c r="D804" s="116"/>
      <c r="E804" s="116"/>
      <c r="F804" s="11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</row>
    <row r="805">
      <c r="A805" s="92"/>
      <c r="B805" s="115"/>
      <c r="C805" s="115"/>
      <c r="D805" s="116"/>
      <c r="E805" s="116"/>
      <c r="F805" s="11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</row>
    <row r="806">
      <c r="A806" s="92"/>
      <c r="B806" s="115"/>
      <c r="C806" s="115"/>
      <c r="D806" s="116"/>
      <c r="E806" s="116"/>
      <c r="F806" s="11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</row>
    <row r="807">
      <c r="A807" s="92"/>
      <c r="B807" s="115"/>
      <c r="C807" s="115"/>
      <c r="D807" s="116"/>
      <c r="E807" s="116"/>
      <c r="F807" s="11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</row>
    <row r="808">
      <c r="A808" s="92"/>
      <c r="B808" s="115"/>
      <c r="C808" s="115"/>
      <c r="D808" s="116"/>
      <c r="E808" s="116"/>
      <c r="F808" s="11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</row>
    <row r="809">
      <c r="A809" s="92"/>
      <c r="B809" s="115"/>
      <c r="C809" s="115"/>
      <c r="D809" s="116"/>
      <c r="E809" s="116"/>
      <c r="F809" s="11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</row>
    <row r="810">
      <c r="A810" s="92"/>
      <c r="B810" s="115"/>
      <c r="C810" s="115"/>
      <c r="D810" s="116"/>
      <c r="E810" s="116"/>
      <c r="F810" s="11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</row>
    <row r="811">
      <c r="A811" s="92"/>
      <c r="B811" s="115"/>
      <c r="C811" s="115"/>
      <c r="D811" s="116"/>
      <c r="E811" s="116"/>
      <c r="F811" s="11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</row>
    <row r="812">
      <c r="A812" s="92"/>
      <c r="B812" s="115"/>
      <c r="C812" s="115"/>
      <c r="D812" s="116"/>
      <c r="E812" s="116"/>
      <c r="F812" s="11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</row>
    <row r="813">
      <c r="A813" s="92"/>
      <c r="B813" s="115"/>
      <c r="C813" s="115"/>
      <c r="D813" s="116"/>
      <c r="E813" s="116"/>
      <c r="F813" s="11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</row>
    <row r="814">
      <c r="A814" s="92"/>
      <c r="B814" s="115"/>
      <c r="C814" s="115"/>
      <c r="D814" s="116"/>
      <c r="E814" s="116"/>
      <c r="F814" s="11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</row>
    <row r="815">
      <c r="A815" s="92"/>
      <c r="B815" s="115"/>
      <c r="C815" s="115"/>
      <c r="D815" s="116"/>
      <c r="E815" s="116"/>
      <c r="F815" s="11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</row>
    <row r="816">
      <c r="A816" s="92"/>
      <c r="B816" s="115"/>
      <c r="C816" s="115"/>
      <c r="D816" s="116"/>
      <c r="E816" s="116"/>
      <c r="F816" s="11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</row>
    <row r="817">
      <c r="A817" s="92"/>
      <c r="B817" s="115"/>
      <c r="C817" s="115"/>
      <c r="D817" s="116"/>
      <c r="E817" s="116"/>
      <c r="F817" s="11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</row>
    <row r="818">
      <c r="A818" s="92"/>
      <c r="B818" s="115"/>
      <c r="C818" s="115"/>
      <c r="D818" s="116"/>
      <c r="E818" s="116"/>
      <c r="F818" s="11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</row>
    <row r="819">
      <c r="A819" s="92"/>
      <c r="B819" s="115"/>
      <c r="C819" s="115"/>
      <c r="D819" s="116"/>
      <c r="E819" s="116"/>
      <c r="F819" s="11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</row>
    <row r="820">
      <c r="A820" s="92"/>
      <c r="B820" s="115"/>
      <c r="C820" s="115"/>
      <c r="D820" s="116"/>
      <c r="E820" s="116"/>
      <c r="F820" s="11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</row>
    <row r="821">
      <c r="A821" s="92"/>
      <c r="B821" s="115"/>
      <c r="C821" s="115"/>
      <c r="D821" s="116"/>
      <c r="E821" s="116"/>
      <c r="F821" s="11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</row>
    <row r="822">
      <c r="A822" s="92"/>
      <c r="B822" s="115"/>
      <c r="C822" s="115"/>
      <c r="D822" s="116"/>
      <c r="E822" s="116"/>
      <c r="F822" s="11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</row>
    <row r="823">
      <c r="A823" s="92"/>
      <c r="B823" s="115"/>
      <c r="C823" s="115"/>
      <c r="D823" s="116"/>
      <c r="E823" s="116"/>
      <c r="F823" s="11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</row>
    <row r="824">
      <c r="A824" s="92"/>
      <c r="B824" s="115"/>
      <c r="C824" s="115"/>
      <c r="D824" s="116"/>
      <c r="E824" s="116"/>
      <c r="F824" s="11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</row>
    <row r="825">
      <c r="A825" s="92"/>
      <c r="B825" s="115"/>
      <c r="C825" s="115"/>
      <c r="D825" s="116"/>
      <c r="E825" s="116"/>
      <c r="F825" s="11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</row>
    <row r="826">
      <c r="A826" s="92"/>
      <c r="B826" s="115"/>
      <c r="C826" s="115"/>
      <c r="D826" s="116"/>
      <c r="E826" s="116"/>
      <c r="F826" s="11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</row>
    <row r="827">
      <c r="A827" s="92"/>
      <c r="B827" s="115"/>
      <c r="C827" s="115"/>
      <c r="D827" s="116"/>
      <c r="E827" s="116"/>
      <c r="F827" s="11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</row>
    <row r="828">
      <c r="A828" s="92"/>
      <c r="B828" s="115"/>
      <c r="C828" s="115"/>
      <c r="D828" s="116"/>
      <c r="E828" s="116"/>
      <c r="F828" s="11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</row>
    <row r="829">
      <c r="A829" s="92"/>
      <c r="B829" s="115"/>
      <c r="C829" s="115"/>
      <c r="D829" s="116"/>
      <c r="E829" s="116"/>
      <c r="F829" s="11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</row>
    <row r="830">
      <c r="A830" s="92"/>
      <c r="B830" s="115"/>
      <c r="C830" s="115"/>
      <c r="D830" s="116"/>
      <c r="E830" s="116"/>
      <c r="F830" s="11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</row>
    <row r="831">
      <c r="A831" s="92"/>
      <c r="B831" s="115"/>
      <c r="C831" s="115"/>
      <c r="D831" s="116"/>
      <c r="E831" s="116"/>
      <c r="F831" s="11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</row>
    <row r="832">
      <c r="A832" s="92"/>
      <c r="B832" s="115"/>
      <c r="C832" s="115"/>
      <c r="D832" s="116"/>
      <c r="E832" s="116"/>
      <c r="F832" s="11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</row>
    <row r="833">
      <c r="A833" s="92"/>
      <c r="B833" s="115"/>
      <c r="C833" s="115"/>
      <c r="D833" s="116"/>
      <c r="E833" s="116"/>
      <c r="F833" s="11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</row>
    <row r="834">
      <c r="A834" s="92"/>
      <c r="B834" s="115"/>
      <c r="C834" s="115"/>
      <c r="D834" s="116"/>
      <c r="E834" s="116"/>
      <c r="F834" s="11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</row>
    <row r="835">
      <c r="A835" s="92"/>
      <c r="B835" s="115"/>
      <c r="C835" s="115"/>
      <c r="D835" s="116"/>
      <c r="E835" s="116"/>
      <c r="F835" s="11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</row>
    <row r="836">
      <c r="A836" s="92"/>
      <c r="B836" s="115"/>
      <c r="C836" s="115"/>
      <c r="D836" s="116"/>
      <c r="E836" s="116"/>
      <c r="F836" s="11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</row>
    <row r="837">
      <c r="A837" s="92"/>
      <c r="B837" s="115"/>
      <c r="C837" s="115"/>
      <c r="D837" s="116"/>
      <c r="E837" s="116"/>
      <c r="F837" s="11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</row>
    <row r="838">
      <c r="A838" s="92"/>
      <c r="B838" s="115"/>
      <c r="C838" s="115"/>
      <c r="D838" s="116"/>
      <c r="E838" s="116"/>
      <c r="F838" s="11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</row>
    <row r="839">
      <c r="A839" s="92"/>
      <c r="B839" s="115"/>
      <c r="C839" s="115"/>
      <c r="D839" s="116"/>
      <c r="E839" s="116"/>
      <c r="F839" s="11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</row>
    <row r="840">
      <c r="A840" s="92"/>
      <c r="B840" s="115"/>
      <c r="C840" s="115"/>
      <c r="D840" s="116"/>
      <c r="E840" s="116"/>
      <c r="F840" s="11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</row>
    <row r="841">
      <c r="A841" s="92"/>
      <c r="B841" s="115"/>
      <c r="C841" s="115"/>
      <c r="D841" s="116"/>
      <c r="E841" s="116"/>
      <c r="F841" s="11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</row>
    <row r="842">
      <c r="A842" s="92"/>
      <c r="B842" s="115"/>
      <c r="C842" s="115"/>
      <c r="D842" s="116"/>
      <c r="E842" s="116"/>
      <c r="F842" s="11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</row>
    <row r="843">
      <c r="A843" s="92"/>
      <c r="B843" s="115"/>
      <c r="C843" s="115"/>
      <c r="D843" s="116"/>
      <c r="E843" s="116"/>
      <c r="F843" s="11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</row>
    <row r="844">
      <c r="A844" s="92"/>
      <c r="B844" s="115"/>
      <c r="C844" s="115"/>
      <c r="D844" s="116"/>
      <c r="E844" s="116"/>
      <c r="F844" s="11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</row>
    <row r="845">
      <c r="A845" s="92"/>
      <c r="B845" s="115"/>
      <c r="C845" s="115"/>
      <c r="D845" s="116"/>
      <c r="E845" s="116"/>
      <c r="F845" s="11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</row>
    <row r="846">
      <c r="A846" s="92"/>
      <c r="B846" s="115"/>
      <c r="C846" s="115"/>
      <c r="D846" s="116"/>
      <c r="E846" s="116"/>
      <c r="F846" s="11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</row>
    <row r="847">
      <c r="A847" s="92"/>
      <c r="B847" s="115"/>
      <c r="C847" s="115"/>
      <c r="D847" s="116"/>
      <c r="E847" s="116"/>
      <c r="F847" s="11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</row>
    <row r="848">
      <c r="A848" s="92"/>
      <c r="B848" s="115"/>
      <c r="C848" s="115"/>
      <c r="D848" s="116"/>
      <c r="E848" s="116"/>
      <c r="F848" s="11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</row>
    <row r="849">
      <c r="A849" s="92"/>
      <c r="B849" s="115"/>
      <c r="C849" s="115"/>
      <c r="D849" s="116"/>
      <c r="E849" s="116"/>
      <c r="F849" s="11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</row>
    <row r="850">
      <c r="A850" s="92"/>
      <c r="B850" s="115"/>
      <c r="C850" s="115"/>
      <c r="D850" s="116"/>
      <c r="E850" s="116"/>
      <c r="F850" s="11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</row>
    <row r="851">
      <c r="A851" s="92"/>
      <c r="B851" s="115"/>
      <c r="C851" s="115"/>
      <c r="D851" s="116"/>
      <c r="E851" s="116"/>
      <c r="F851" s="11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</row>
    <row r="852">
      <c r="A852" s="92"/>
      <c r="B852" s="115"/>
      <c r="C852" s="115"/>
      <c r="D852" s="116"/>
      <c r="E852" s="116"/>
      <c r="F852" s="11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</row>
    <row r="853">
      <c r="A853" s="92"/>
      <c r="B853" s="115"/>
      <c r="C853" s="115"/>
      <c r="D853" s="116"/>
      <c r="E853" s="116"/>
      <c r="F853" s="11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</row>
    <row r="854">
      <c r="A854" s="92"/>
      <c r="B854" s="115"/>
      <c r="C854" s="115"/>
      <c r="D854" s="116"/>
      <c r="E854" s="116"/>
      <c r="F854" s="11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</row>
    <row r="855">
      <c r="A855" s="92"/>
      <c r="B855" s="115"/>
      <c r="C855" s="115"/>
      <c r="D855" s="116"/>
      <c r="E855" s="116"/>
      <c r="F855" s="11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</row>
    <row r="856">
      <c r="A856" s="92"/>
      <c r="B856" s="115"/>
      <c r="C856" s="115"/>
      <c r="D856" s="116"/>
      <c r="E856" s="116"/>
      <c r="F856" s="11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</row>
    <row r="857">
      <c r="A857" s="92"/>
      <c r="B857" s="115"/>
      <c r="C857" s="115"/>
      <c r="D857" s="116"/>
      <c r="E857" s="116"/>
      <c r="F857" s="11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</row>
    <row r="858">
      <c r="A858" s="92"/>
      <c r="B858" s="115"/>
      <c r="C858" s="115"/>
      <c r="D858" s="116"/>
      <c r="E858" s="116"/>
      <c r="F858" s="11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</row>
    <row r="859">
      <c r="A859" s="92"/>
      <c r="B859" s="115"/>
      <c r="C859" s="115"/>
      <c r="D859" s="116"/>
      <c r="E859" s="116"/>
      <c r="F859" s="11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</row>
    <row r="860">
      <c r="A860" s="92"/>
      <c r="B860" s="115"/>
      <c r="C860" s="115"/>
      <c r="D860" s="116"/>
      <c r="E860" s="116"/>
      <c r="F860" s="11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</row>
    <row r="861">
      <c r="A861" s="92"/>
      <c r="B861" s="115"/>
      <c r="C861" s="115"/>
      <c r="D861" s="116"/>
      <c r="E861" s="116"/>
      <c r="F861" s="11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</row>
    <row r="862">
      <c r="A862" s="92"/>
      <c r="B862" s="115"/>
      <c r="C862" s="115"/>
      <c r="D862" s="116"/>
      <c r="E862" s="116"/>
      <c r="F862" s="11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</row>
    <row r="863">
      <c r="A863" s="92"/>
      <c r="B863" s="115"/>
      <c r="C863" s="115"/>
      <c r="D863" s="116"/>
      <c r="E863" s="116"/>
      <c r="F863" s="11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</row>
    <row r="864">
      <c r="A864" s="92"/>
      <c r="B864" s="115"/>
      <c r="C864" s="115"/>
      <c r="D864" s="116"/>
      <c r="E864" s="116"/>
      <c r="F864" s="11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</row>
    <row r="865">
      <c r="A865" s="92"/>
      <c r="B865" s="115"/>
      <c r="C865" s="115"/>
      <c r="D865" s="116"/>
      <c r="E865" s="116"/>
      <c r="F865" s="11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</row>
    <row r="866">
      <c r="A866" s="92"/>
      <c r="B866" s="115"/>
      <c r="C866" s="115"/>
      <c r="D866" s="116"/>
      <c r="E866" s="116"/>
      <c r="F866" s="11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</row>
    <row r="867">
      <c r="A867" s="92"/>
      <c r="B867" s="115"/>
      <c r="C867" s="115"/>
      <c r="D867" s="116"/>
      <c r="E867" s="116"/>
      <c r="F867" s="11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</row>
    <row r="868">
      <c r="A868" s="92"/>
      <c r="B868" s="115"/>
      <c r="C868" s="115"/>
      <c r="D868" s="116"/>
      <c r="E868" s="116"/>
      <c r="F868" s="11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</row>
    <row r="869">
      <c r="A869" s="92"/>
      <c r="B869" s="115"/>
      <c r="C869" s="115"/>
      <c r="D869" s="116"/>
      <c r="E869" s="116"/>
      <c r="F869" s="11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</row>
    <row r="870">
      <c r="A870" s="92"/>
      <c r="B870" s="115"/>
      <c r="C870" s="115"/>
      <c r="D870" s="116"/>
      <c r="E870" s="116"/>
      <c r="F870" s="11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</row>
    <row r="871">
      <c r="A871" s="92"/>
      <c r="B871" s="115"/>
      <c r="C871" s="115"/>
      <c r="D871" s="116"/>
      <c r="E871" s="116"/>
      <c r="F871" s="11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</row>
    <row r="872">
      <c r="A872" s="92"/>
      <c r="B872" s="115"/>
      <c r="C872" s="115"/>
      <c r="D872" s="116"/>
      <c r="E872" s="116"/>
      <c r="F872" s="11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</row>
    <row r="873">
      <c r="A873" s="92"/>
      <c r="B873" s="115"/>
      <c r="C873" s="115"/>
      <c r="D873" s="116"/>
      <c r="E873" s="116"/>
      <c r="F873" s="11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</row>
    <row r="874">
      <c r="A874" s="92"/>
      <c r="B874" s="115"/>
      <c r="C874" s="115"/>
      <c r="D874" s="116"/>
      <c r="E874" s="116"/>
      <c r="F874" s="11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</row>
    <row r="875">
      <c r="A875" s="92"/>
      <c r="B875" s="115"/>
      <c r="C875" s="115"/>
      <c r="D875" s="116"/>
      <c r="E875" s="116"/>
      <c r="F875" s="11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</row>
    <row r="876">
      <c r="A876" s="92"/>
      <c r="B876" s="115"/>
      <c r="C876" s="115"/>
      <c r="D876" s="116"/>
      <c r="E876" s="116"/>
      <c r="F876" s="11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</row>
    <row r="877">
      <c r="A877" s="92"/>
      <c r="B877" s="115"/>
      <c r="C877" s="115"/>
      <c r="D877" s="116"/>
      <c r="E877" s="116"/>
      <c r="F877" s="11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</row>
    <row r="878">
      <c r="A878" s="92"/>
      <c r="B878" s="115"/>
      <c r="C878" s="115"/>
      <c r="D878" s="116"/>
      <c r="E878" s="116"/>
      <c r="F878" s="11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</row>
    <row r="879">
      <c r="A879" s="92"/>
      <c r="B879" s="115"/>
      <c r="C879" s="115"/>
      <c r="D879" s="116"/>
      <c r="E879" s="116"/>
      <c r="F879" s="11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</row>
    <row r="880">
      <c r="A880" s="92"/>
      <c r="B880" s="115"/>
      <c r="C880" s="115"/>
      <c r="D880" s="116"/>
      <c r="E880" s="116"/>
      <c r="F880" s="11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</row>
    <row r="881">
      <c r="A881" s="92"/>
      <c r="B881" s="115"/>
      <c r="C881" s="115"/>
      <c r="D881" s="116"/>
      <c r="E881" s="116"/>
      <c r="F881" s="11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</row>
    <row r="882">
      <c r="A882" s="92"/>
      <c r="B882" s="115"/>
      <c r="C882" s="115"/>
      <c r="D882" s="116"/>
      <c r="E882" s="116"/>
      <c r="F882" s="11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</row>
    <row r="883">
      <c r="A883" s="92"/>
      <c r="B883" s="115"/>
      <c r="C883" s="115"/>
      <c r="D883" s="116"/>
      <c r="E883" s="116"/>
      <c r="F883" s="11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</row>
    <row r="884">
      <c r="A884" s="92"/>
      <c r="B884" s="115"/>
      <c r="C884" s="115"/>
      <c r="D884" s="116"/>
      <c r="E884" s="116"/>
      <c r="F884" s="11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</row>
    <row r="885">
      <c r="A885" s="92"/>
      <c r="B885" s="115"/>
      <c r="C885" s="115"/>
      <c r="D885" s="116"/>
      <c r="E885" s="116"/>
      <c r="F885" s="11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</row>
    <row r="886">
      <c r="A886" s="92"/>
      <c r="B886" s="115"/>
      <c r="C886" s="115"/>
      <c r="D886" s="116"/>
      <c r="E886" s="116"/>
      <c r="F886" s="11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</row>
    <row r="887">
      <c r="A887" s="92"/>
      <c r="B887" s="115"/>
      <c r="C887" s="115"/>
      <c r="D887" s="116"/>
      <c r="E887" s="116"/>
      <c r="F887" s="11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</row>
    <row r="888">
      <c r="A888" s="92"/>
      <c r="B888" s="115"/>
      <c r="C888" s="115"/>
      <c r="D888" s="116"/>
      <c r="E888" s="116"/>
      <c r="F888" s="11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</row>
    <row r="889">
      <c r="A889" s="92"/>
      <c r="B889" s="115"/>
      <c r="C889" s="115"/>
      <c r="D889" s="116"/>
      <c r="E889" s="116"/>
      <c r="F889" s="11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</row>
    <row r="890">
      <c r="A890" s="92"/>
      <c r="B890" s="115"/>
      <c r="C890" s="115"/>
      <c r="D890" s="116"/>
      <c r="E890" s="116"/>
      <c r="F890" s="11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</row>
    <row r="891">
      <c r="A891" s="92"/>
      <c r="B891" s="115"/>
      <c r="C891" s="115"/>
      <c r="D891" s="116"/>
      <c r="E891" s="116"/>
      <c r="F891" s="11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</row>
    <row r="892">
      <c r="A892" s="92"/>
      <c r="B892" s="115"/>
      <c r="C892" s="115"/>
      <c r="D892" s="116"/>
      <c r="E892" s="116"/>
      <c r="F892" s="11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</row>
    <row r="893">
      <c r="A893" s="92"/>
      <c r="B893" s="115"/>
      <c r="C893" s="115"/>
      <c r="D893" s="116"/>
      <c r="E893" s="116"/>
      <c r="F893" s="11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</row>
    <row r="894">
      <c r="A894" s="92"/>
      <c r="B894" s="115"/>
      <c r="C894" s="115"/>
      <c r="D894" s="116"/>
      <c r="E894" s="116"/>
      <c r="F894" s="11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</row>
    <row r="895">
      <c r="A895" s="92"/>
      <c r="B895" s="115"/>
      <c r="C895" s="115"/>
      <c r="D895" s="116"/>
      <c r="E895" s="116"/>
      <c r="F895" s="11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</row>
    <row r="896">
      <c r="A896" s="92"/>
      <c r="B896" s="115"/>
      <c r="C896" s="115"/>
      <c r="D896" s="116"/>
      <c r="E896" s="116"/>
      <c r="F896" s="11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</row>
    <row r="897">
      <c r="A897" s="92"/>
      <c r="B897" s="115"/>
      <c r="C897" s="115"/>
      <c r="D897" s="116"/>
      <c r="E897" s="116"/>
      <c r="F897" s="11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</row>
    <row r="898">
      <c r="A898" s="92"/>
      <c r="B898" s="115"/>
      <c r="C898" s="115"/>
      <c r="D898" s="116"/>
      <c r="E898" s="116"/>
      <c r="F898" s="11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</row>
    <row r="899">
      <c r="A899" s="92"/>
      <c r="B899" s="115"/>
      <c r="C899" s="115"/>
      <c r="D899" s="116"/>
      <c r="E899" s="116"/>
      <c r="F899" s="11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</row>
    <row r="900">
      <c r="A900" s="92"/>
      <c r="B900" s="115"/>
      <c r="C900" s="115"/>
      <c r="D900" s="116"/>
      <c r="E900" s="116"/>
      <c r="F900" s="11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</row>
    <row r="901">
      <c r="A901" s="92"/>
      <c r="B901" s="115"/>
      <c r="C901" s="115"/>
      <c r="D901" s="116"/>
      <c r="E901" s="116"/>
      <c r="F901" s="11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</row>
    <row r="902">
      <c r="A902" s="92"/>
      <c r="B902" s="115"/>
      <c r="C902" s="115"/>
      <c r="D902" s="116"/>
      <c r="E902" s="116"/>
      <c r="F902" s="11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</row>
    <row r="903">
      <c r="A903" s="92"/>
      <c r="B903" s="115"/>
      <c r="C903" s="115"/>
      <c r="D903" s="116"/>
      <c r="E903" s="116"/>
      <c r="F903" s="11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</row>
    <row r="904">
      <c r="A904" s="92"/>
      <c r="B904" s="115"/>
      <c r="C904" s="115"/>
      <c r="D904" s="116"/>
      <c r="E904" s="116"/>
      <c r="F904" s="11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</row>
    <row r="905">
      <c r="A905" s="92"/>
      <c r="B905" s="115"/>
      <c r="C905" s="115"/>
      <c r="D905" s="116"/>
      <c r="E905" s="116"/>
      <c r="F905" s="11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</row>
    <row r="906">
      <c r="A906" s="92"/>
      <c r="B906" s="115"/>
      <c r="C906" s="115"/>
      <c r="D906" s="116"/>
      <c r="E906" s="116"/>
      <c r="F906" s="11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</row>
    <row r="907">
      <c r="A907" s="92"/>
      <c r="B907" s="115"/>
      <c r="C907" s="115"/>
      <c r="D907" s="116"/>
      <c r="E907" s="116"/>
      <c r="F907" s="11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</row>
    <row r="908">
      <c r="A908" s="92"/>
      <c r="B908" s="115"/>
      <c r="C908" s="115"/>
      <c r="D908" s="116"/>
      <c r="E908" s="116"/>
      <c r="F908" s="11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</row>
    <row r="909">
      <c r="A909" s="92"/>
      <c r="B909" s="115"/>
      <c r="C909" s="115"/>
      <c r="D909" s="116"/>
      <c r="E909" s="116"/>
      <c r="F909" s="11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</row>
    <row r="910">
      <c r="A910" s="92"/>
      <c r="B910" s="115"/>
      <c r="C910" s="115"/>
      <c r="D910" s="116"/>
      <c r="E910" s="116"/>
      <c r="F910" s="11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</row>
    <row r="911">
      <c r="A911" s="92"/>
      <c r="B911" s="115"/>
      <c r="C911" s="115"/>
      <c r="D911" s="116"/>
      <c r="E911" s="116"/>
      <c r="F911" s="11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</row>
    <row r="912">
      <c r="A912" s="92"/>
      <c r="B912" s="115"/>
      <c r="C912" s="115"/>
      <c r="D912" s="116"/>
      <c r="E912" s="116"/>
      <c r="F912" s="11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</row>
    <row r="913">
      <c r="A913" s="92"/>
      <c r="B913" s="115"/>
      <c r="C913" s="115"/>
      <c r="D913" s="116"/>
      <c r="E913" s="116"/>
      <c r="F913" s="11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</row>
    <row r="914">
      <c r="A914" s="92"/>
      <c r="B914" s="115"/>
      <c r="C914" s="115"/>
      <c r="D914" s="116"/>
      <c r="E914" s="116"/>
      <c r="F914" s="11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</row>
    <row r="915">
      <c r="A915" s="92"/>
      <c r="B915" s="115"/>
      <c r="C915" s="115"/>
      <c r="D915" s="116"/>
      <c r="E915" s="116"/>
      <c r="F915" s="11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</row>
    <row r="916">
      <c r="A916" s="92"/>
      <c r="B916" s="115"/>
      <c r="C916" s="115"/>
      <c r="D916" s="116"/>
      <c r="E916" s="116"/>
      <c r="F916" s="11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</row>
    <row r="917">
      <c r="A917" s="92"/>
      <c r="B917" s="115"/>
      <c r="C917" s="115"/>
      <c r="D917" s="116"/>
      <c r="E917" s="116"/>
      <c r="F917" s="11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</row>
    <row r="918">
      <c r="A918" s="92"/>
      <c r="B918" s="115"/>
      <c r="C918" s="115"/>
      <c r="D918" s="116"/>
      <c r="E918" s="116"/>
      <c r="F918" s="11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</row>
    <row r="919">
      <c r="A919" s="92"/>
      <c r="B919" s="115"/>
      <c r="C919" s="115"/>
      <c r="D919" s="116"/>
      <c r="E919" s="116"/>
      <c r="F919" s="11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</row>
    <row r="920">
      <c r="A920" s="92"/>
      <c r="B920" s="115"/>
      <c r="C920" s="115"/>
      <c r="D920" s="116"/>
      <c r="E920" s="116"/>
      <c r="F920" s="11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</row>
    <row r="921">
      <c r="A921" s="92"/>
      <c r="B921" s="115"/>
      <c r="C921" s="115"/>
      <c r="D921" s="116"/>
      <c r="E921" s="116"/>
      <c r="F921" s="11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</row>
    <row r="922">
      <c r="A922" s="92"/>
      <c r="B922" s="115"/>
      <c r="C922" s="115"/>
      <c r="D922" s="116"/>
      <c r="E922" s="116"/>
      <c r="F922" s="11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</row>
    <row r="923">
      <c r="A923" s="92"/>
      <c r="B923" s="115"/>
      <c r="C923" s="115"/>
      <c r="D923" s="116"/>
      <c r="E923" s="116"/>
      <c r="F923" s="11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</row>
    <row r="924">
      <c r="A924" s="92"/>
      <c r="B924" s="115"/>
      <c r="C924" s="115"/>
      <c r="D924" s="116"/>
      <c r="E924" s="116"/>
      <c r="F924" s="11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</row>
    <row r="925">
      <c r="A925" s="92"/>
      <c r="B925" s="115"/>
      <c r="C925" s="115"/>
      <c r="D925" s="116"/>
      <c r="E925" s="116"/>
      <c r="F925" s="11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</row>
    <row r="926">
      <c r="A926" s="92"/>
      <c r="B926" s="115"/>
      <c r="C926" s="115"/>
      <c r="D926" s="116"/>
      <c r="E926" s="116"/>
      <c r="F926" s="11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</row>
    <row r="927">
      <c r="A927" s="92"/>
      <c r="B927" s="115"/>
      <c r="C927" s="115"/>
      <c r="D927" s="116"/>
      <c r="E927" s="116"/>
      <c r="F927" s="11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</row>
    <row r="928">
      <c r="A928" s="92"/>
      <c r="B928" s="115"/>
      <c r="C928" s="115"/>
      <c r="D928" s="116"/>
      <c r="E928" s="116"/>
      <c r="F928" s="11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</row>
    <row r="929">
      <c r="A929" s="92"/>
      <c r="B929" s="115"/>
      <c r="C929" s="115"/>
      <c r="D929" s="116"/>
      <c r="E929" s="116"/>
      <c r="F929" s="11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</row>
    <row r="930">
      <c r="A930" s="92"/>
      <c r="B930" s="115"/>
      <c r="C930" s="115"/>
      <c r="D930" s="116"/>
      <c r="E930" s="116"/>
      <c r="F930" s="11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</row>
    <row r="931">
      <c r="A931" s="92"/>
      <c r="B931" s="115"/>
      <c r="C931" s="115"/>
      <c r="D931" s="116"/>
      <c r="E931" s="116"/>
      <c r="F931" s="11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</row>
    <row r="932">
      <c r="A932" s="92"/>
      <c r="B932" s="115"/>
      <c r="C932" s="115"/>
      <c r="D932" s="116"/>
      <c r="E932" s="116"/>
      <c r="F932" s="11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</row>
    <row r="933">
      <c r="A933" s="92"/>
      <c r="B933" s="115"/>
      <c r="C933" s="115"/>
      <c r="D933" s="116"/>
      <c r="E933" s="116"/>
      <c r="F933" s="11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</row>
    <row r="934">
      <c r="A934" s="92"/>
      <c r="B934" s="115"/>
      <c r="C934" s="115"/>
      <c r="D934" s="116"/>
      <c r="E934" s="116"/>
      <c r="F934" s="11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</row>
    <row r="935">
      <c r="A935" s="92"/>
      <c r="B935" s="115"/>
      <c r="C935" s="115"/>
      <c r="D935" s="116"/>
      <c r="E935" s="116"/>
      <c r="F935" s="11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</row>
    <row r="936">
      <c r="A936" s="92"/>
      <c r="B936" s="115"/>
      <c r="C936" s="115"/>
      <c r="D936" s="116"/>
      <c r="E936" s="116"/>
      <c r="F936" s="11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</row>
    <row r="937">
      <c r="A937" s="92"/>
      <c r="B937" s="115"/>
      <c r="C937" s="115"/>
      <c r="D937" s="116"/>
      <c r="E937" s="116"/>
      <c r="F937" s="11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</row>
    <row r="938">
      <c r="A938" s="92"/>
      <c r="B938" s="115"/>
      <c r="C938" s="115"/>
      <c r="D938" s="116"/>
      <c r="E938" s="116"/>
      <c r="F938" s="11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</row>
    <row r="939">
      <c r="A939" s="92"/>
      <c r="B939" s="115"/>
      <c r="C939" s="115"/>
      <c r="D939" s="116"/>
      <c r="E939" s="116"/>
      <c r="F939" s="11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</row>
    <row r="940">
      <c r="A940" s="92"/>
      <c r="B940" s="115"/>
      <c r="C940" s="115"/>
      <c r="D940" s="116"/>
      <c r="E940" s="116"/>
      <c r="F940" s="11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</row>
    <row r="941">
      <c r="A941" s="92"/>
      <c r="B941" s="115"/>
      <c r="C941" s="115"/>
      <c r="D941" s="116"/>
      <c r="E941" s="116"/>
      <c r="F941" s="11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</row>
    <row r="942">
      <c r="A942" s="92"/>
      <c r="B942" s="115"/>
      <c r="C942" s="115"/>
      <c r="D942" s="116"/>
      <c r="E942" s="116"/>
      <c r="F942" s="11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</row>
    <row r="943">
      <c r="A943" s="92"/>
      <c r="B943" s="115"/>
      <c r="C943" s="115"/>
      <c r="D943" s="116"/>
      <c r="E943" s="116"/>
      <c r="F943" s="11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</row>
    <row r="944">
      <c r="A944" s="92"/>
      <c r="B944" s="115"/>
      <c r="C944" s="115"/>
      <c r="D944" s="116"/>
      <c r="E944" s="116"/>
      <c r="F944" s="11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</row>
    <row r="945">
      <c r="A945" s="92"/>
      <c r="B945" s="115"/>
      <c r="C945" s="115"/>
      <c r="D945" s="116"/>
      <c r="E945" s="116"/>
      <c r="F945" s="11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</row>
    <row r="946">
      <c r="A946" s="92"/>
      <c r="B946" s="115"/>
      <c r="C946" s="115"/>
      <c r="D946" s="116"/>
      <c r="E946" s="116"/>
      <c r="F946" s="11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</row>
    <row r="947">
      <c r="A947" s="92"/>
      <c r="B947" s="115"/>
      <c r="C947" s="115"/>
      <c r="D947" s="116"/>
      <c r="E947" s="116"/>
      <c r="F947" s="11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</row>
    <row r="948">
      <c r="A948" s="92"/>
      <c r="B948" s="115"/>
      <c r="C948" s="115"/>
      <c r="D948" s="116"/>
      <c r="E948" s="116"/>
      <c r="F948" s="11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</row>
    <row r="949">
      <c r="A949" s="92"/>
      <c r="B949" s="115"/>
      <c r="C949" s="115"/>
      <c r="D949" s="116"/>
      <c r="E949" s="116"/>
      <c r="F949" s="11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</row>
    <row r="950">
      <c r="A950" s="92"/>
      <c r="B950" s="115"/>
      <c r="C950" s="115"/>
      <c r="D950" s="116"/>
      <c r="E950" s="116"/>
      <c r="F950" s="11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</row>
    <row r="951">
      <c r="A951" s="92"/>
      <c r="B951" s="115"/>
      <c r="C951" s="115"/>
      <c r="D951" s="116"/>
      <c r="E951" s="116"/>
      <c r="F951" s="11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</row>
    <row r="952">
      <c r="A952" s="92"/>
      <c r="B952" s="115"/>
      <c r="C952" s="115"/>
      <c r="D952" s="116"/>
      <c r="E952" s="116"/>
      <c r="F952" s="11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</row>
    <row r="953">
      <c r="A953" s="92"/>
      <c r="B953" s="115"/>
      <c r="C953" s="115"/>
      <c r="D953" s="116"/>
      <c r="E953" s="116"/>
      <c r="F953" s="11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</row>
    <row r="954">
      <c r="A954" s="92"/>
      <c r="B954" s="115"/>
      <c r="C954" s="115"/>
      <c r="D954" s="116"/>
      <c r="E954" s="116"/>
      <c r="F954" s="11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</row>
    <row r="955">
      <c r="A955" s="92"/>
      <c r="B955" s="115"/>
      <c r="C955" s="115"/>
      <c r="D955" s="116"/>
      <c r="E955" s="116"/>
      <c r="F955" s="11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</row>
    <row r="956">
      <c r="A956" s="92"/>
      <c r="B956" s="115"/>
      <c r="C956" s="115"/>
      <c r="D956" s="116"/>
      <c r="E956" s="116"/>
      <c r="F956" s="11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</row>
    <row r="957">
      <c r="A957" s="92"/>
      <c r="B957" s="115"/>
      <c r="C957" s="115"/>
      <c r="D957" s="116"/>
      <c r="E957" s="116"/>
      <c r="F957" s="11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</row>
    <row r="958">
      <c r="A958" s="92"/>
      <c r="B958" s="115"/>
      <c r="C958" s="115"/>
      <c r="D958" s="116"/>
      <c r="E958" s="116"/>
      <c r="F958" s="11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</row>
    <row r="959">
      <c r="A959" s="92"/>
      <c r="B959" s="115"/>
      <c r="C959" s="115"/>
      <c r="D959" s="116"/>
      <c r="E959" s="116"/>
      <c r="F959" s="11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</row>
    <row r="960">
      <c r="A960" s="92"/>
      <c r="B960" s="115"/>
      <c r="C960" s="115"/>
      <c r="D960" s="116"/>
      <c r="E960" s="116"/>
      <c r="F960" s="11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</row>
    <row r="961">
      <c r="A961" s="92"/>
      <c r="B961" s="115"/>
      <c r="C961" s="115"/>
      <c r="D961" s="116"/>
      <c r="E961" s="116"/>
      <c r="F961" s="11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</row>
    <row r="962">
      <c r="A962" s="92"/>
      <c r="B962" s="115"/>
      <c r="C962" s="115"/>
      <c r="D962" s="116"/>
      <c r="E962" s="116"/>
      <c r="F962" s="11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</row>
    <row r="963">
      <c r="A963" s="92"/>
      <c r="B963" s="115"/>
      <c r="C963" s="115"/>
      <c r="D963" s="116"/>
      <c r="E963" s="116"/>
      <c r="F963" s="11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</row>
    <row r="964">
      <c r="A964" s="92"/>
      <c r="B964" s="115"/>
      <c r="C964" s="115"/>
      <c r="D964" s="116"/>
      <c r="E964" s="116"/>
      <c r="F964" s="11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</row>
    <row r="965">
      <c r="A965" s="92"/>
      <c r="B965" s="115"/>
      <c r="C965" s="115"/>
      <c r="D965" s="116"/>
      <c r="E965" s="116"/>
      <c r="F965" s="11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</row>
    <row r="966">
      <c r="A966" s="92"/>
      <c r="B966" s="115"/>
      <c r="C966" s="115"/>
      <c r="D966" s="116"/>
      <c r="E966" s="116"/>
      <c r="F966" s="11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</row>
    <row r="967">
      <c r="A967" s="92"/>
      <c r="B967" s="115"/>
      <c r="C967" s="115"/>
      <c r="D967" s="116"/>
      <c r="E967" s="116"/>
      <c r="F967" s="11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</row>
    <row r="968">
      <c r="A968" s="92"/>
      <c r="B968" s="115"/>
      <c r="C968" s="115"/>
      <c r="D968" s="116"/>
      <c r="E968" s="116"/>
      <c r="F968" s="11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</row>
    <row r="969">
      <c r="A969" s="92"/>
      <c r="B969" s="115"/>
      <c r="C969" s="115"/>
      <c r="D969" s="116"/>
      <c r="E969" s="116"/>
      <c r="F969" s="11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</row>
    <row r="970">
      <c r="A970" s="92"/>
      <c r="B970" s="115"/>
      <c r="C970" s="115"/>
      <c r="D970" s="116"/>
      <c r="E970" s="116"/>
      <c r="F970" s="11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</row>
    <row r="971">
      <c r="A971" s="92"/>
      <c r="B971" s="115"/>
      <c r="C971" s="115"/>
      <c r="D971" s="116"/>
      <c r="E971" s="116"/>
      <c r="F971" s="11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</row>
    <row r="972">
      <c r="A972" s="92"/>
      <c r="B972" s="115"/>
      <c r="C972" s="115"/>
      <c r="D972" s="116"/>
      <c r="E972" s="116"/>
      <c r="F972" s="11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</row>
    <row r="973">
      <c r="A973" s="92"/>
      <c r="B973" s="115"/>
      <c r="C973" s="115"/>
      <c r="D973" s="116"/>
      <c r="E973" s="116"/>
      <c r="F973" s="11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</row>
    <row r="974">
      <c r="A974" s="92"/>
      <c r="B974" s="115"/>
      <c r="C974" s="115"/>
      <c r="D974" s="116"/>
      <c r="E974" s="116"/>
      <c r="F974" s="11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</row>
    <row r="975">
      <c r="A975" s="92"/>
      <c r="B975" s="115"/>
      <c r="C975" s="115"/>
      <c r="D975" s="116"/>
      <c r="E975" s="116"/>
      <c r="F975" s="11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</row>
    <row r="976">
      <c r="A976" s="92"/>
      <c r="B976" s="115"/>
      <c r="C976" s="115"/>
      <c r="D976" s="116"/>
      <c r="E976" s="116"/>
      <c r="F976" s="11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</row>
    <row r="977">
      <c r="A977" s="92"/>
      <c r="B977" s="115"/>
      <c r="C977" s="115"/>
      <c r="D977" s="116"/>
      <c r="E977" s="116"/>
      <c r="F977" s="11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</row>
    <row r="978">
      <c r="A978" s="92"/>
      <c r="B978" s="115"/>
      <c r="C978" s="115"/>
      <c r="D978" s="116"/>
      <c r="E978" s="116"/>
      <c r="F978" s="11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</row>
    <row r="979">
      <c r="A979" s="92"/>
      <c r="B979" s="115"/>
      <c r="C979" s="115"/>
      <c r="D979" s="116"/>
      <c r="E979" s="116"/>
      <c r="F979" s="11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</row>
    <row r="980">
      <c r="A980" s="92"/>
      <c r="B980" s="115"/>
      <c r="C980" s="115"/>
      <c r="D980" s="116"/>
      <c r="E980" s="116"/>
      <c r="F980" s="11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</row>
    <row r="981">
      <c r="A981" s="92"/>
      <c r="B981" s="115"/>
      <c r="C981" s="115"/>
      <c r="D981" s="116"/>
      <c r="E981" s="116"/>
      <c r="F981" s="11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</row>
    <row r="982">
      <c r="A982" s="92"/>
      <c r="B982" s="115"/>
      <c r="C982" s="115"/>
      <c r="D982" s="116"/>
      <c r="E982" s="116"/>
      <c r="F982" s="11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</row>
    <row r="983">
      <c r="A983" s="92"/>
      <c r="B983" s="115"/>
      <c r="C983" s="115"/>
      <c r="D983" s="116"/>
      <c r="E983" s="116"/>
      <c r="F983" s="11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</row>
    <row r="984">
      <c r="A984" s="92"/>
      <c r="B984" s="115"/>
      <c r="C984" s="115"/>
      <c r="D984" s="116"/>
      <c r="E984" s="116"/>
      <c r="F984" s="11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</row>
    <row r="985">
      <c r="A985" s="92"/>
      <c r="B985" s="115"/>
      <c r="C985" s="115"/>
      <c r="D985" s="116"/>
      <c r="E985" s="116"/>
      <c r="F985" s="11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</row>
    <row r="986">
      <c r="A986" s="92"/>
      <c r="B986" s="115"/>
      <c r="C986" s="115"/>
      <c r="D986" s="116"/>
      <c r="E986" s="116"/>
      <c r="F986" s="11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</row>
    <row r="987">
      <c r="A987" s="92"/>
      <c r="B987" s="115"/>
      <c r="C987" s="115"/>
      <c r="D987" s="116"/>
      <c r="E987" s="116"/>
      <c r="F987" s="11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</row>
    <row r="988">
      <c r="A988" s="92"/>
      <c r="B988" s="115"/>
      <c r="C988" s="115"/>
      <c r="D988" s="116"/>
      <c r="E988" s="116"/>
      <c r="F988" s="11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</row>
    <row r="989">
      <c r="A989" s="92"/>
      <c r="B989" s="115"/>
      <c r="C989" s="115"/>
      <c r="D989" s="116"/>
      <c r="E989" s="116"/>
      <c r="F989" s="11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</row>
    <row r="990">
      <c r="A990" s="92"/>
      <c r="B990" s="115"/>
      <c r="C990" s="115"/>
      <c r="D990" s="116"/>
      <c r="E990" s="116"/>
      <c r="F990" s="11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</row>
    <row r="991">
      <c r="A991" s="92"/>
      <c r="B991" s="115"/>
      <c r="C991" s="115"/>
      <c r="D991" s="116"/>
      <c r="E991" s="116"/>
      <c r="F991" s="11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</row>
    <row r="992">
      <c r="A992" s="92"/>
      <c r="B992" s="115"/>
      <c r="C992" s="115"/>
      <c r="D992" s="116"/>
      <c r="E992" s="116"/>
      <c r="F992" s="11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</row>
    <row r="993">
      <c r="A993" s="92"/>
      <c r="B993" s="115"/>
      <c r="C993" s="115"/>
      <c r="D993" s="116"/>
      <c r="E993" s="116"/>
      <c r="F993" s="11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</row>
    <row r="994">
      <c r="A994" s="92"/>
      <c r="B994" s="115"/>
      <c r="C994" s="115"/>
      <c r="D994" s="116"/>
      <c r="E994" s="116"/>
      <c r="F994" s="11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</row>
    <row r="995">
      <c r="A995" s="92"/>
      <c r="B995" s="115"/>
      <c r="C995" s="115"/>
      <c r="D995" s="116"/>
      <c r="E995" s="116"/>
      <c r="F995" s="11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</row>
    <row r="996">
      <c r="A996" s="92"/>
      <c r="B996" s="115"/>
      <c r="C996" s="115"/>
      <c r="D996" s="116"/>
      <c r="E996" s="116"/>
      <c r="F996" s="11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</row>
  </sheetData>
  <mergeCells count="2">
    <mergeCell ref="A1:E1"/>
    <mergeCell ref="H2:J2"/>
  </mergeCells>
  <conditionalFormatting sqref="C3:C200">
    <cfRule type="cellIs" dxfId="10" priority="1" operator="equal">
      <formula>"N1"</formula>
    </cfRule>
  </conditionalFormatting>
  <conditionalFormatting sqref="C3:C200">
    <cfRule type="cellIs" dxfId="12" priority="2" operator="equal">
      <formula>"N2"</formula>
    </cfRule>
  </conditionalFormatting>
  <conditionalFormatting sqref="C3:C200">
    <cfRule type="cellIs" dxfId="5" priority="3" operator="equal">
      <formula>"N3Z"</formula>
    </cfRule>
  </conditionalFormatting>
  <conditionalFormatting sqref="C3:C200">
    <cfRule type="cellIs" dxfId="6" priority="4" operator="equal">
      <formula>"N3P"</formula>
    </cfRule>
  </conditionalFormatting>
  <conditionalFormatting sqref="C3:C200">
    <cfRule type="cellIs" dxfId="13" priority="5" operator="equal">
      <formula>"N4"</formula>
    </cfRule>
  </conditionalFormatting>
  <conditionalFormatting sqref="C3:C200">
    <cfRule type="cellIs" dxfId="14" priority="6" operator="equal">
      <formula>"S1"</formula>
    </cfRule>
  </conditionalFormatting>
  <conditionalFormatting sqref="C3:C200">
    <cfRule type="cellIs" dxfId="9" priority="7" operator="equal">
      <formula>"S2"</formula>
    </cfRule>
  </conditionalFormatting>
  <conditionalFormatting sqref="C3:C200">
    <cfRule type="cellIs" dxfId="15" priority="8" operator="equal">
      <formula>"S3"</formula>
    </cfRule>
  </conditionalFormatting>
  <conditionalFormatting sqref="C3:C200">
    <cfRule type="cellIs" dxfId="16" priority="9" operator="equal">
      <formula>"T1"</formula>
    </cfRule>
  </conditionalFormatting>
  <conditionalFormatting sqref="C3:C200">
    <cfRule type="cellIs" dxfId="17" priority="10" operator="equal">
      <formula>"T2"</formula>
    </cfRule>
  </conditionalFormatting>
  <conditionalFormatting sqref="C3:C200">
    <cfRule type="cellIs" dxfId="18" priority="11" operator="equal">
      <formula>"T3"</formula>
    </cfRule>
  </conditionalFormatting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75"/>
    <col customWidth="1" min="2" max="2" width="21.25"/>
    <col customWidth="1" min="3" max="3" width="22.25"/>
    <col customWidth="1" min="4" max="4" width="29.63"/>
    <col customWidth="1" hidden="1" min="5" max="5" width="6.25"/>
    <col customWidth="1" hidden="1" min="6" max="6" width="7.63"/>
    <col customWidth="1" hidden="1" min="7" max="7" width="5.5"/>
    <col customWidth="1" hidden="1" min="8" max="8" width="4.5"/>
    <col customWidth="1" hidden="1" min="9" max="9" width="5.13"/>
    <col customWidth="1" hidden="1" min="10" max="10" width="3.38"/>
    <col customWidth="1" hidden="1" min="11" max="11" width="6.5"/>
    <col hidden="1" min="12" max="12" width="12.63"/>
  </cols>
  <sheetData>
    <row r="1">
      <c r="A1" s="118" t="s">
        <v>21</v>
      </c>
      <c r="B1" s="119"/>
      <c r="C1" s="119"/>
      <c r="D1" s="120"/>
      <c r="E1" s="121"/>
      <c r="F1" s="119"/>
      <c r="G1" s="119"/>
      <c r="H1" s="122"/>
      <c r="I1" s="122"/>
      <c r="J1" s="122"/>
      <c r="K1" s="122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>
      <c r="A2" s="123" t="str">
        <f>'AOS poř.'!T4</f>
        <v>číslo</v>
      </c>
      <c r="B2" s="124" t="str">
        <f>'AOS poř.'!U4</f>
        <v>jméno</v>
      </c>
      <c r="C2" s="124" t="str">
        <f>'AOS poř.'!V4</f>
        <v>nick</v>
      </c>
      <c r="D2" s="125" t="str">
        <f>'AOS poř.'!W4</f>
        <v>auto</v>
      </c>
      <c r="E2" s="126" t="str">
        <f>'AOS poř.'!X4</f>
        <v>body</v>
      </c>
      <c r="F2" s="124" t="str">
        <f>'AOS poř.'!Y4</f>
        <v>čas navíc</v>
      </c>
      <c r="G2" s="127" t="str">
        <f>'AOS poř.'!L4</f>
        <v>km +</v>
      </c>
      <c r="H2" s="128" t="str">
        <f>'AOS poř.'!H4</f>
        <v>Obce</v>
      </c>
      <c r="I2" s="128" t="str">
        <f>'AOS poř.'!I4</f>
        <v>úkoly</v>
      </c>
      <c r="J2" s="128" t="str">
        <f>'AOS poř.'!J4</f>
        <v>PK</v>
      </c>
      <c r="K2" s="127" t="str">
        <f>'AOS poř.'!K4</f>
        <v>tajenka</v>
      </c>
      <c r="L2" s="124" t="str">
        <f>'AOS poř.'!Z4</f>
        <v>poznámka</v>
      </c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</row>
    <row r="3" ht="15.75" customHeight="1">
      <c r="A3" s="129">
        <f>'AOS poř.'!A5</f>
        <v>129</v>
      </c>
      <c r="B3" s="130" t="str">
        <f>'AOS poř.'!U5</f>
        <v>Vladimír Němec</v>
      </c>
      <c r="C3" s="130" t="str">
        <f>'AOS poř.'!V5</f>
        <v>vladaGLS</v>
      </c>
      <c r="D3" s="131" t="str">
        <f>'AOS poř.'!W5</f>
        <v>škoda Felicia 1960</v>
      </c>
      <c r="E3" s="132">
        <f>'AOS poř.'!X5</f>
        <v>-5417</v>
      </c>
      <c r="F3" s="133">
        <f>'AOS poř.'!Y5</f>
        <v>-0.04166666667</v>
      </c>
      <c r="G3" s="134">
        <f>'AOS poř.'!L5</f>
        <v>-33</v>
      </c>
      <c r="H3" s="134">
        <f>'AOS poř.'!H5</f>
        <v>0</v>
      </c>
      <c r="I3" s="134">
        <f>'AOS poř.'!I5</f>
        <v>0</v>
      </c>
      <c r="J3" s="134">
        <f>'AOS poř.'!J5</f>
        <v>0</v>
      </c>
      <c r="K3" s="134">
        <f>'AOS poř.'!K5</f>
        <v>0</v>
      </c>
      <c r="L3" s="130" t="str">
        <f>'AOS poř.'!Z5</f>
        <v/>
      </c>
      <c r="M3" s="135" t="s">
        <v>22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>
      <c r="A4" s="136">
        <f>'AOS poř.'!A6</f>
        <v>42</v>
      </c>
      <c r="B4" s="137" t="str">
        <f>'AOS poř.'!U6</f>
        <v>Jakub Bílek</v>
      </c>
      <c r="C4" s="137" t="str">
        <f>'AOS poř.'!V6</f>
        <v>Škoda z Pejru</v>
      </c>
      <c r="D4" s="138" t="str">
        <f>'AOS poř.'!W6</f>
        <v>Škoda Octavia iV RS 2.0TDi 4x4</v>
      </c>
      <c r="E4" s="139">
        <f>'AOS poř.'!X6</f>
        <v>-5417</v>
      </c>
      <c r="F4" s="140">
        <f>'AOS poř.'!Y6</f>
        <v>-0.04166666667</v>
      </c>
      <c r="G4" s="141">
        <f>'AOS poř.'!L6</f>
        <v>-33</v>
      </c>
      <c r="H4" s="141">
        <f>'AOS poř.'!H6</f>
        <v>0</v>
      </c>
      <c r="I4" s="141">
        <f>'AOS poř.'!I6</f>
        <v>0</v>
      </c>
      <c r="J4" s="141">
        <f>'AOS poř.'!J6</f>
        <v>0</v>
      </c>
      <c r="K4" s="141">
        <f>'AOS poř.'!K6</f>
        <v>0</v>
      </c>
      <c r="L4" s="137" t="str">
        <f>'AOS poř.'!Z6</f>
        <v/>
      </c>
      <c r="M4" s="142" t="s">
        <v>23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</row>
    <row r="5">
      <c r="A5" s="129">
        <f>'AOS poř.'!A7</f>
        <v>61</v>
      </c>
      <c r="B5" s="130" t="str">
        <f>'AOS poř.'!U7</f>
        <v>Patrik Štefek</v>
      </c>
      <c r="C5" s="130" t="str">
        <f>'AOS poř.'!V7</f>
        <v>Štefi</v>
      </c>
      <c r="D5" s="131" t="str">
        <f>'AOS poř.'!W7</f>
        <v>Škoda 105l</v>
      </c>
      <c r="E5" s="132">
        <f>'AOS poř.'!X7</f>
        <v>-5417</v>
      </c>
      <c r="F5" s="133">
        <f>'AOS poř.'!Y7</f>
        <v>-0.04166666667</v>
      </c>
      <c r="G5" s="134">
        <f>'AOS poř.'!L7</f>
        <v>-33</v>
      </c>
      <c r="H5" s="134">
        <f>'AOS poř.'!H7</f>
        <v>0</v>
      </c>
      <c r="I5" s="134">
        <f>'AOS poř.'!I7</f>
        <v>0</v>
      </c>
      <c r="J5" s="134">
        <f>'AOS poř.'!J7</f>
        <v>0</v>
      </c>
      <c r="K5" s="134">
        <f>'AOS poř.'!K7</f>
        <v>0</v>
      </c>
      <c r="L5" s="130" t="str">
        <f>'AOS poř.'!Z7</f>
        <v/>
      </c>
      <c r="M5" s="135" t="s">
        <v>24</v>
      </c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</row>
    <row r="6">
      <c r="A6" s="136">
        <f>'AOS poř.'!A8</f>
        <v>117</v>
      </c>
      <c r="B6" s="137" t="str">
        <f>'AOS poř.'!U8</f>
        <v>Jan Vaněk</v>
      </c>
      <c r="C6" s="137" t="str">
        <f>'AOS poř.'!V8</f>
        <v>johnny</v>
      </c>
      <c r="D6" s="138" t="str">
        <f>'AOS poř.'!W8</f>
        <v>Škoda Fabia 2.0MPI</v>
      </c>
      <c r="E6" s="139">
        <f>'AOS poř.'!X8</f>
        <v>-5417</v>
      </c>
      <c r="F6" s="140">
        <f>'AOS poř.'!Y8</f>
        <v>-0.04166666667</v>
      </c>
      <c r="G6" s="141">
        <f>'AOS poř.'!L8</f>
        <v>-33</v>
      </c>
      <c r="H6" s="141">
        <f>'AOS poř.'!H8</f>
        <v>0</v>
      </c>
      <c r="I6" s="141">
        <f>'AOS poř.'!I8</f>
        <v>0</v>
      </c>
      <c r="J6" s="141">
        <f>'AOS poř.'!J8</f>
        <v>0</v>
      </c>
      <c r="K6" s="141">
        <f>'AOS poř.'!K8</f>
        <v>0</v>
      </c>
      <c r="L6" s="137" t="str">
        <f>'AOS poř.'!Z8</f>
        <v/>
      </c>
      <c r="M6" s="142" t="s">
        <v>25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</row>
    <row r="7">
      <c r="A7" s="136">
        <f>'AOS poř.'!A9</f>
        <v>123</v>
      </c>
      <c r="B7" s="137" t="str">
        <f>'AOS poř.'!U9</f>
        <v>Tomáš Oškrdal</v>
      </c>
      <c r="C7" s="137" t="str">
        <f>'AOS poř.'!V9</f>
        <v>nééé</v>
      </c>
      <c r="D7" s="138" t="str">
        <f>'AOS poř.'!W9</f>
        <v>Felicia</v>
      </c>
      <c r="E7" s="139">
        <f>'AOS poř.'!X9</f>
        <v>-5417</v>
      </c>
      <c r="F7" s="140">
        <f>'AOS poř.'!Y9</f>
        <v>-0.04166666667</v>
      </c>
      <c r="G7" s="141">
        <f>'AOS poř.'!L9</f>
        <v>-33</v>
      </c>
      <c r="H7" s="141">
        <f>'AOS poř.'!H9</f>
        <v>0</v>
      </c>
      <c r="I7" s="141">
        <f>'AOS poř.'!I9</f>
        <v>0</v>
      </c>
      <c r="J7" s="141">
        <f>'AOS poř.'!J9</f>
        <v>0</v>
      </c>
      <c r="K7" s="141">
        <f>'AOS poř.'!K9</f>
        <v>0</v>
      </c>
      <c r="L7" s="137" t="str">
        <f>'AOS poř.'!Z9</f>
        <v/>
      </c>
      <c r="M7" s="142" t="s">
        <v>26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</row>
    <row r="8">
      <c r="A8" s="143">
        <f>'AOS poř.'!A10</f>
        <v>194</v>
      </c>
      <c r="B8" s="144" t="str">
        <f>'AOS poř.'!U10</f>
        <v>Michal Bednář</v>
      </c>
      <c r="C8" s="144" t="str">
        <f>'AOS poř.'!V10</f>
        <v>dna69</v>
      </c>
      <c r="D8" s="145" t="str">
        <f>'AOS poř.'!W10</f>
        <v>785.135</v>
      </c>
      <c r="E8" s="146">
        <f>'AOS poř.'!X10</f>
        <v>-5417</v>
      </c>
      <c r="F8" s="147">
        <f>'AOS poř.'!Y10</f>
        <v>-0.04166666667</v>
      </c>
      <c r="G8" s="148">
        <f>'AOS poř.'!L10</f>
        <v>-33</v>
      </c>
      <c r="H8" s="148">
        <f>'AOS poř.'!H10</f>
        <v>0</v>
      </c>
      <c r="I8" s="148">
        <f>'AOS poř.'!I10</f>
        <v>0</v>
      </c>
      <c r="J8" s="148">
        <f>'AOS poř.'!J10</f>
        <v>0</v>
      </c>
      <c r="K8" s="148">
        <f>'AOS poř.'!K10</f>
        <v>0</v>
      </c>
      <c r="L8" s="144" t="str">
        <f>'AOS poř.'!Z10</f>
        <v/>
      </c>
      <c r="M8" s="149">
        <v>1.0</v>
      </c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</row>
    <row r="9">
      <c r="A9" s="129" t="str">
        <f>'AOS poř.'!A11</f>
        <v>P14</v>
      </c>
      <c r="B9" s="130" t="str">
        <f>'AOS poř.'!U11</f>
        <v>ALeš Jedlička</v>
      </c>
      <c r="C9" s="130" t="str">
        <f>'AOS poř.'!V11</f>
        <v>Yelimán</v>
      </c>
      <c r="D9" s="131" t="str">
        <f>'AOS poř.'!W11</f>
        <v>š136</v>
      </c>
      <c r="E9" s="132">
        <f>'AOS poř.'!X11</f>
        <v>-5417</v>
      </c>
      <c r="F9" s="133">
        <f>'AOS poř.'!Y11</f>
        <v>-0.04166666667</v>
      </c>
      <c r="G9" s="134">
        <f>'AOS poř.'!L11</f>
        <v>-33</v>
      </c>
      <c r="H9" s="134">
        <f>'AOS poř.'!H11</f>
        <v>0</v>
      </c>
      <c r="I9" s="134">
        <f>'AOS poř.'!I11</f>
        <v>0</v>
      </c>
      <c r="J9" s="134">
        <f>'AOS poř.'!J11</f>
        <v>0</v>
      </c>
      <c r="K9" s="134">
        <f>'AOS poř.'!K11</f>
        <v>0</v>
      </c>
      <c r="L9" s="130" t="str">
        <f>'AOS poř.'!Z11</f>
        <v/>
      </c>
      <c r="M9" s="135" t="s">
        <v>27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</row>
    <row r="10">
      <c r="A10" s="143">
        <f>'AOS poř.'!A12</f>
        <v>50</v>
      </c>
      <c r="B10" s="144" t="str">
        <f>'AOS poř.'!U12</f>
        <v>Jaroslav Spáčil</v>
      </c>
      <c r="C10" s="144" t="str">
        <f>'AOS poř.'!V12</f>
        <v>Jarda 130</v>
      </c>
      <c r="D10" s="145" t="str">
        <f>'AOS poř.'!W12</f>
        <v>Škoda 130 GL</v>
      </c>
      <c r="E10" s="150">
        <f>'AOS poř.'!X12</f>
        <v>-5417</v>
      </c>
      <c r="F10" s="151">
        <f>'AOS poř.'!Y12</f>
        <v>-0.04166666667</v>
      </c>
      <c r="G10" s="152">
        <f>'AOS poř.'!L12</f>
        <v>-33</v>
      </c>
      <c r="H10" s="152">
        <f>'AOS poř.'!H12</f>
        <v>0</v>
      </c>
      <c r="I10" s="152">
        <f>'AOS poř.'!I12</f>
        <v>0</v>
      </c>
      <c r="J10" s="152">
        <f>'AOS poř.'!J12</f>
        <v>0</v>
      </c>
      <c r="K10" s="152">
        <f>'AOS poř.'!K12</f>
        <v>0</v>
      </c>
      <c r="L10" s="153" t="str">
        <f>'AOS poř.'!Z12</f>
        <v/>
      </c>
      <c r="M10" s="154">
        <v>2.0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</row>
    <row r="11">
      <c r="A11" s="143">
        <f>'AOS poř.'!A13</f>
        <v>148</v>
      </c>
      <c r="B11" s="144" t="str">
        <f>'AOS poř.'!U13</f>
        <v>Štěpán Petráš</v>
      </c>
      <c r="C11" s="144" t="str">
        <f>'AOS poř.'!V13</f>
        <v>Zdeba</v>
      </c>
      <c r="D11" s="145" t="str">
        <f>'AOS poř.'!W13</f>
        <v>Škoda 120LS</v>
      </c>
      <c r="E11" s="150">
        <f>'AOS poř.'!X13</f>
        <v>-5417</v>
      </c>
      <c r="F11" s="151">
        <f>'AOS poř.'!Y13</f>
        <v>-0.04166666667</v>
      </c>
      <c r="G11" s="152">
        <f>'AOS poř.'!L13</f>
        <v>-33</v>
      </c>
      <c r="H11" s="152">
        <f>'AOS poř.'!H13</f>
        <v>0</v>
      </c>
      <c r="I11" s="152">
        <f>'AOS poř.'!I13</f>
        <v>0</v>
      </c>
      <c r="J11" s="152">
        <f>'AOS poř.'!J13</f>
        <v>0</v>
      </c>
      <c r="K11" s="152">
        <f>'AOS poř.'!K13</f>
        <v>0</v>
      </c>
      <c r="L11" s="153" t="str">
        <f>'AOS poř.'!Z13</f>
        <v/>
      </c>
      <c r="M11" s="154">
        <v>3.0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</row>
    <row r="12">
      <c r="A12" s="155">
        <f>'AOS poř.'!A14</f>
        <v>100</v>
      </c>
      <c r="B12" s="156" t="str">
        <f>'AOS poř.'!U14</f>
        <v>Ondřej Krejčí</v>
      </c>
      <c r="C12" s="156" t="str">
        <f>'AOS poř.'!V14</f>
        <v>Barbie a Ken</v>
      </c>
      <c r="D12" s="157" t="str">
        <f>'AOS poř.'!W14</f>
        <v>Škoda Octavia 2.0 MPi</v>
      </c>
      <c r="E12" s="150">
        <f>'AOS poř.'!X14</f>
        <v>-5417</v>
      </c>
      <c r="F12" s="151">
        <f>'AOS poř.'!Y14</f>
        <v>-0.04166666667</v>
      </c>
      <c r="G12" s="152">
        <f>'AOS poř.'!L14</f>
        <v>-33</v>
      </c>
      <c r="H12" s="152">
        <f>'AOS poř.'!H14</f>
        <v>0</v>
      </c>
      <c r="I12" s="152">
        <f>'AOS poř.'!I14</f>
        <v>0</v>
      </c>
      <c r="J12" s="152">
        <f>'AOS poř.'!J14</f>
        <v>0</v>
      </c>
      <c r="K12" s="152">
        <f>'AOS poř.'!K14</f>
        <v>0</v>
      </c>
      <c r="L12" s="153" t="str">
        <f>'AOS poř.'!Z14</f>
        <v/>
      </c>
      <c r="M12" s="154">
        <v>1.0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</row>
    <row r="13">
      <c r="A13" s="155">
        <f>'AOS poř.'!A15</f>
        <v>121</v>
      </c>
      <c r="B13" s="156" t="str">
        <f>'AOS poř.'!U15</f>
        <v>petr liďák</v>
      </c>
      <c r="C13" s="156" t="str">
        <f>'AOS poř.'!V15</f>
        <v>Laděný</v>
      </c>
      <c r="D13" s="157">
        <f>'AOS poř.'!W15</f>
        <v>105</v>
      </c>
      <c r="E13" s="150">
        <f>'AOS poř.'!X15</f>
        <v>-5417</v>
      </c>
      <c r="F13" s="151">
        <f>'AOS poř.'!Y15</f>
        <v>-0.04166666667</v>
      </c>
      <c r="G13" s="152">
        <f>'AOS poř.'!L15</f>
        <v>-33</v>
      </c>
      <c r="H13" s="152">
        <f>'AOS poř.'!H15</f>
        <v>0</v>
      </c>
      <c r="I13" s="152">
        <f>'AOS poř.'!I15</f>
        <v>0</v>
      </c>
      <c r="J13" s="152">
        <f>'AOS poř.'!J15</f>
        <v>0</v>
      </c>
      <c r="K13" s="152">
        <f>'AOS poř.'!K15</f>
        <v>0</v>
      </c>
      <c r="L13" s="153" t="str">
        <f>'AOS poř.'!Z15</f>
        <v/>
      </c>
      <c r="M13" s="154">
        <v>2.0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</row>
    <row r="14">
      <c r="A14" s="155">
        <f>'AOS poř.'!A16</f>
        <v>9</v>
      </c>
      <c r="B14" s="156" t="str">
        <f>'AOS poř.'!U16</f>
        <v>Marek Hasík</v>
      </c>
      <c r="C14" s="156" t="str">
        <f>'AOS poř.'!V16</f>
        <v>Mára</v>
      </c>
      <c r="D14" s="157" t="str">
        <f>'AOS poř.'!W16</f>
        <v>Škoda Felicia combi</v>
      </c>
      <c r="E14" s="150">
        <f>'AOS poř.'!X16</f>
        <v>-5417</v>
      </c>
      <c r="F14" s="151">
        <f>'AOS poř.'!Y16</f>
        <v>-0.04166666667</v>
      </c>
      <c r="G14" s="152">
        <f>'AOS poř.'!L16</f>
        <v>-33</v>
      </c>
      <c r="H14" s="152">
        <f>'AOS poř.'!H16</f>
        <v>0</v>
      </c>
      <c r="I14" s="152">
        <f>'AOS poř.'!I16</f>
        <v>0</v>
      </c>
      <c r="J14" s="152">
        <f>'AOS poř.'!J16</f>
        <v>0</v>
      </c>
      <c r="K14" s="152">
        <f>'AOS poř.'!K16</f>
        <v>0</v>
      </c>
      <c r="L14" s="153" t="str">
        <f>'AOS poř.'!Z16</f>
        <v/>
      </c>
      <c r="M14" s="154">
        <v>3.0</v>
      </c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</row>
    <row r="15">
      <c r="A15" s="158">
        <f>'AOS poř.'!A17</f>
        <v>78</v>
      </c>
      <c r="B15" s="159" t="str">
        <f>'AOS poř.'!U17</f>
        <v>Lukáš Pernica</v>
      </c>
      <c r="C15" s="159" t="str">
        <f>'AOS poř.'!V17</f>
        <v>lukáš</v>
      </c>
      <c r="D15" s="160" t="str">
        <f>'AOS poř.'!W17</f>
        <v>Škoda Forman</v>
      </c>
      <c r="E15" s="150">
        <f>'AOS poř.'!X17</f>
        <v>-5417</v>
      </c>
      <c r="F15" s="151">
        <f>'AOS poř.'!Y17</f>
        <v>-0.04166666667</v>
      </c>
      <c r="G15" s="152">
        <f>'AOS poř.'!L17</f>
        <v>-33</v>
      </c>
      <c r="H15" s="152">
        <f>'AOS poř.'!H17</f>
        <v>0</v>
      </c>
      <c r="I15" s="152">
        <f>'AOS poř.'!I17</f>
        <v>0</v>
      </c>
      <c r="J15" s="152">
        <f>'AOS poř.'!J17</f>
        <v>0</v>
      </c>
      <c r="K15" s="152">
        <f>'AOS poř.'!K17</f>
        <v>0</v>
      </c>
      <c r="L15" s="153" t="str">
        <f>'AOS poř.'!Z17</f>
        <v/>
      </c>
      <c r="M15" s="154">
        <v>1.0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</row>
    <row r="16">
      <c r="A16" s="158">
        <f>'AOS poř.'!A18</f>
        <v>79</v>
      </c>
      <c r="B16" s="159" t="str">
        <f>'AOS poř.'!U18</f>
        <v>Ondřej Náhončík</v>
      </c>
      <c r="C16" s="159" t="str">
        <f>'AOS poř.'!V18</f>
        <v>náhon</v>
      </c>
      <c r="D16" s="160" t="str">
        <f>'AOS poř.'!W18</f>
        <v>Favorit</v>
      </c>
      <c r="E16" s="150">
        <f>'AOS poř.'!X18</f>
        <v>-5417</v>
      </c>
      <c r="F16" s="151">
        <f>'AOS poř.'!Y18</f>
        <v>-0.04166666667</v>
      </c>
      <c r="G16" s="152">
        <f>'AOS poř.'!L18</f>
        <v>-33</v>
      </c>
      <c r="H16" s="152">
        <f>'AOS poř.'!H18</f>
        <v>0</v>
      </c>
      <c r="I16" s="152">
        <f>'AOS poř.'!I18</f>
        <v>0</v>
      </c>
      <c r="J16" s="152">
        <f>'AOS poř.'!J18</f>
        <v>0</v>
      </c>
      <c r="K16" s="152">
        <f>'AOS poř.'!K18</f>
        <v>0</v>
      </c>
      <c r="L16" s="153" t="str">
        <f>'AOS poř.'!Z18</f>
        <v/>
      </c>
      <c r="M16" s="154">
        <v>2.0</v>
      </c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</row>
    <row r="17">
      <c r="A17" s="158">
        <f>'AOS poř.'!A19</f>
        <v>88</v>
      </c>
      <c r="B17" s="159" t="str">
        <f>'AOS poř.'!U19</f>
        <v>Jakub Mrnka</v>
      </c>
      <c r="C17" s="159" t="str">
        <f>'AOS poř.'!V19</f>
        <v>Bukaj</v>
      </c>
      <c r="D17" s="160" t="str">
        <f>'AOS poř.'!W19</f>
        <v>Škoda 130L</v>
      </c>
      <c r="E17" s="150">
        <f>'AOS poř.'!X19</f>
        <v>-5417</v>
      </c>
      <c r="F17" s="151">
        <f>'AOS poř.'!Y19</f>
        <v>-0.04166666667</v>
      </c>
      <c r="G17" s="152">
        <f>'AOS poř.'!L19</f>
        <v>-33</v>
      </c>
      <c r="H17" s="152">
        <f>'AOS poř.'!H19</f>
        <v>0</v>
      </c>
      <c r="I17" s="152">
        <f>'AOS poř.'!I19</f>
        <v>0</v>
      </c>
      <c r="J17" s="152">
        <f>'AOS poř.'!J19</f>
        <v>0</v>
      </c>
      <c r="K17" s="152">
        <f>'AOS poř.'!K19</f>
        <v>0</v>
      </c>
      <c r="L17" s="153" t="str">
        <f>'AOS poř.'!Z19</f>
        <v/>
      </c>
      <c r="M17" s="154">
        <v>3.0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</row>
    <row r="18">
      <c r="A18" s="161">
        <f>'AOS poř.'!A20</f>
        <v>208</v>
      </c>
      <c r="B18" s="153" t="str">
        <f>'AOS poř.'!U20</f>
        <v>Michal Sindelka</v>
      </c>
      <c r="C18" s="153" t="str">
        <f>'AOS poř.'!V20</f>
        <v>col</v>
      </c>
      <c r="D18" s="162" t="str">
        <f>'AOS poř.'!W20</f>
        <v>Rapid</v>
      </c>
      <c r="E18" s="150">
        <f>'AOS poř.'!X20</f>
        <v>-5417</v>
      </c>
      <c r="F18" s="151">
        <f>'AOS poř.'!Y20</f>
        <v>-0.04166666667</v>
      </c>
      <c r="G18" s="152">
        <f>'AOS poř.'!L20</f>
        <v>-33</v>
      </c>
      <c r="H18" s="152">
        <f>'AOS poř.'!H20</f>
        <v>0</v>
      </c>
      <c r="I18" s="152">
        <f>'AOS poř.'!I20</f>
        <v>0</v>
      </c>
      <c r="J18" s="152">
        <f>'AOS poř.'!J20</f>
        <v>0</v>
      </c>
      <c r="K18" s="152">
        <f>'AOS poř.'!K20</f>
        <v>0</v>
      </c>
      <c r="L18" s="153" t="str">
        <f>'AOS poř.'!Z20</f>
        <v/>
      </c>
      <c r="M18" s="154" t="s">
        <v>28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</row>
    <row r="19">
      <c r="A19" s="161">
        <f>'AOS poř.'!A21</f>
        <v>104</v>
      </c>
      <c r="B19" s="153" t="str">
        <f>'AOS poř.'!U21</f>
        <v>Vojtěch Kuba</v>
      </c>
      <c r="C19" s="153" t="str">
        <f>'AOS poř.'!V21</f>
        <v>Pavucina</v>
      </c>
      <c r="D19" s="162" t="str">
        <f>'AOS poř.'!W21</f>
        <v>Turborit</v>
      </c>
      <c r="E19" s="150">
        <f>'AOS poř.'!X21</f>
        <v>-5417</v>
      </c>
      <c r="F19" s="151">
        <f>'AOS poř.'!Y21</f>
        <v>-0.04166666667</v>
      </c>
      <c r="G19" s="152">
        <f>'AOS poř.'!L21</f>
        <v>-33</v>
      </c>
      <c r="H19" s="152">
        <f>'AOS poř.'!H21</f>
        <v>0</v>
      </c>
      <c r="I19" s="152">
        <f>'AOS poř.'!I21</f>
        <v>0</v>
      </c>
      <c r="J19" s="152">
        <f>'AOS poř.'!J21</f>
        <v>0</v>
      </c>
      <c r="K19" s="152">
        <f>'AOS poř.'!K21</f>
        <v>0</v>
      </c>
      <c r="L19" s="153" t="str">
        <f>'AOS poř.'!Z21</f>
        <v/>
      </c>
      <c r="M19" s="154" t="s">
        <v>28</v>
      </c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</row>
    <row r="20">
      <c r="A20" s="161">
        <f>'AOS poř.'!A22</f>
        <v>194</v>
      </c>
      <c r="B20" s="153" t="str">
        <f>'AOS poř.'!U22</f>
        <v>Michal Bednář</v>
      </c>
      <c r="C20" s="153" t="str">
        <f>'AOS poř.'!V22</f>
        <v>dna69</v>
      </c>
      <c r="D20" s="162" t="str">
        <f>'AOS poř.'!W22</f>
        <v>785.135</v>
      </c>
      <c r="E20" s="150">
        <f>'AOS poř.'!X22</f>
        <v>-5417</v>
      </c>
      <c r="F20" s="151">
        <f>'AOS poř.'!Y22</f>
        <v>-0.04166666667</v>
      </c>
      <c r="G20" s="152">
        <f>'AOS poř.'!L22</f>
        <v>-33</v>
      </c>
      <c r="H20" s="152">
        <f>'AOS poř.'!H22</f>
        <v>0</v>
      </c>
      <c r="I20" s="152">
        <f>'AOS poř.'!I22</f>
        <v>0</v>
      </c>
      <c r="J20" s="152">
        <f>'AOS poř.'!J22</f>
        <v>0</v>
      </c>
      <c r="K20" s="152">
        <f>'AOS poř.'!K22</f>
        <v>0</v>
      </c>
      <c r="L20" s="153" t="str">
        <f>'AOS poř.'!Z22</f>
        <v/>
      </c>
      <c r="M20" s="154" t="s">
        <v>28</v>
      </c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</row>
    <row r="21">
      <c r="A21" s="161" t="str">
        <f>'AOS poř.'!A23</f>
        <v/>
      </c>
      <c r="B21" s="153" t="str">
        <f>'AOS poř.'!U23</f>
        <v>#N/A</v>
      </c>
      <c r="C21" s="153" t="str">
        <f>'AOS poř.'!V23</f>
        <v>#N/A</v>
      </c>
      <c r="D21" s="162" t="str">
        <f>'AOS poř.'!W23</f>
        <v>#N/A</v>
      </c>
      <c r="E21" s="150">
        <f>'AOS poř.'!X23</f>
        <v>-5417</v>
      </c>
      <c r="F21" s="151">
        <f>'AOS poř.'!Y23</f>
        <v>-0.04166666667</v>
      </c>
      <c r="G21" s="152">
        <f>'AOS poř.'!L23</f>
        <v>-33</v>
      </c>
      <c r="H21" s="152">
        <f>'AOS poř.'!H23</f>
        <v>0</v>
      </c>
      <c r="I21" s="152">
        <f>'AOS poř.'!I23</f>
        <v>0</v>
      </c>
      <c r="J21" s="152">
        <f>'AOS poř.'!J23</f>
        <v>0</v>
      </c>
      <c r="K21" s="152">
        <f>'AOS poř.'!K23</f>
        <v>0</v>
      </c>
      <c r="L21" s="153" t="str">
        <f>'AOS poř.'!Z23</f>
        <v/>
      </c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</row>
    <row r="22">
      <c r="A22" s="161" t="str">
        <f>'AOS poř.'!A24</f>
        <v/>
      </c>
      <c r="B22" s="153" t="str">
        <f>'AOS poř.'!U24</f>
        <v>#N/A</v>
      </c>
      <c r="C22" s="153" t="str">
        <f>'AOS poř.'!V24</f>
        <v>#N/A</v>
      </c>
      <c r="D22" s="162" t="str">
        <f>'AOS poř.'!W24</f>
        <v>#N/A</v>
      </c>
      <c r="E22" s="150">
        <f>'AOS poř.'!X24</f>
        <v>-5417</v>
      </c>
      <c r="F22" s="151">
        <f>'AOS poř.'!Y24</f>
        <v>-0.04166666667</v>
      </c>
      <c r="G22" s="152">
        <f>'AOS poř.'!L24</f>
        <v>-33</v>
      </c>
      <c r="H22" s="152">
        <f>'AOS poř.'!H24</f>
        <v>0</v>
      </c>
      <c r="I22" s="152">
        <f>'AOS poř.'!I24</f>
        <v>0</v>
      </c>
      <c r="J22" s="152">
        <f>'AOS poř.'!J24</f>
        <v>0</v>
      </c>
      <c r="K22" s="152">
        <f>'AOS poř.'!K24</f>
        <v>0</v>
      </c>
      <c r="L22" s="153" t="str">
        <f>'AOS poř.'!Z24</f>
        <v/>
      </c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>
      <c r="A23" s="161" t="str">
        <f>'AOS poř.'!A25</f>
        <v/>
      </c>
      <c r="B23" s="153" t="str">
        <f>'AOS poř.'!U25</f>
        <v>#N/A</v>
      </c>
      <c r="C23" s="153" t="str">
        <f>'AOS poř.'!V25</f>
        <v>#N/A</v>
      </c>
      <c r="D23" s="162" t="str">
        <f>'AOS poř.'!W25</f>
        <v>#N/A</v>
      </c>
      <c r="E23" s="150">
        <f>'AOS poř.'!X25</f>
        <v>-5417</v>
      </c>
      <c r="F23" s="151">
        <f>'AOS poř.'!Y25</f>
        <v>-0.04166666667</v>
      </c>
      <c r="G23" s="152">
        <f>'AOS poř.'!L25</f>
        <v>-33</v>
      </c>
      <c r="H23" s="152">
        <f>'AOS poř.'!H25</f>
        <v>0</v>
      </c>
      <c r="I23" s="152">
        <f>'AOS poř.'!I25</f>
        <v>0</v>
      </c>
      <c r="J23" s="152">
        <f>'AOS poř.'!J25</f>
        <v>0</v>
      </c>
      <c r="K23" s="152">
        <f>'AOS poř.'!K25</f>
        <v>0</v>
      </c>
      <c r="L23" s="153" t="str">
        <f>'AOS poř.'!Z25</f>
        <v/>
      </c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>
      <c r="A24" s="161" t="str">
        <f>'AOS poř.'!A26</f>
        <v/>
      </c>
      <c r="B24" s="153" t="str">
        <f>'AOS poř.'!U26</f>
        <v>#N/A</v>
      </c>
      <c r="C24" s="153" t="str">
        <f>'AOS poř.'!V26</f>
        <v>#N/A</v>
      </c>
      <c r="D24" s="162" t="str">
        <f>'AOS poř.'!W26</f>
        <v>#N/A</v>
      </c>
      <c r="E24" s="150">
        <f>'AOS poř.'!X26</f>
        <v>-5417</v>
      </c>
      <c r="F24" s="151">
        <f>'AOS poř.'!Y26</f>
        <v>-0.04166666667</v>
      </c>
      <c r="G24" s="152">
        <f>'AOS poř.'!L26</f>
        <v>-33</v>
      </c>
      <c r="H24" s="152">
        <f>'AOS poř.'!H26</f>
        <v>0</v>
      </c>
      <c r="I24" s="152">
        <f>'AOS poř.'!I26</f>
        <v>0</v>
      </c>
      <c r="J24" s="152">
        <f>'AOS poř.'!J26</f>
        <v>0</v>
      </c>
      <c r="K24" s="152">
        <f>'AOS poř.'!K26</f>
        <v>0</v>
      </c>
      <c r="L24" s="153" t="str">
        <f>'AOS poř.'!Z26</f>
        <v/>
      </c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</row>
    <row r="25">
      <c r="A25" s="161" t="str">
        <f>'AOS poř.'!A27</f>
        <v/>
      </c>
      <c r="B25" s="153" t="str">
        <f>'AOS poř.'!U27</f>
        <v>#N/A</v>
      </c>
      <c r="C25" s="153" t="str">
        <f>'AOS poř.'!V27</f>
        <v>#N/A</v>
      </c>
      <c r="D25" s="162" t="str">
        <f>'AOS poř.'!W27</f>
        <v>#N/A</v>
      </c>
      <c r="E25" s="150">
        <f>'AOS poř.'!X27</f>
        <v>-5417</v>
      </c>
      <c r="F25" s="151">
        <f>'AOS poř.'!Y27</f>
        <v>-0.04166666667</v>
      </c>
      <c r="G25" s="152">
        <f>'AOS poř.'!L27</f>
        <v>-33</v>
      </c>
      <c r="H25" s="152">
        <f>'AOS poř.'!H27</f>
        <v>0</v>
      </c>
      <c r="I25" s="152">
        <f>'AOS poř.'!I27</f>
        <v>0</v>
      </c>
      <c r="J25" s="152">
        <f>'AOS poř.'!J27</f>
        <v>0</v>
      </c>
      <c r="K25" s="152">
        <f>'AOS poř.'!K27</f>
        <v>0</v>
      </c>
      <c r="L25" s="153" t="str">
        <f>'AOS poř.'!Z27</f>
        <v/>
      </c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</row>
    <row r="26">
      <c r="A26" s="161" t="str">
        <f>'AOS poř.'!A28</f>
        <v/>
      </c>
      <c r="B26" s="153" t="str">
        <f>'AOS poř.'!U28</f>
        <v>#N/A</v>
      </c>
      <c r="C26" s="153" t="str">
        <f>'AOS poř.'!V28</f>
        <v>#N/A</v>
      </c>
      <c r="D26" s="162" t="str">
        <f>'AOS poř.'!W28</f>
        <v>#N/A</v>
      </c>
      <c r="E26" s="150">
        <f>'AOS poř.'!X28</f>
        <v>-5417</v>
      </c>
      <c r="F26" s="151">
        <f>'AOS poř.'!Y28</f>
        <v>-0.04166666667</v>
      </c>
      <c r="G26" s="152">
        <f>'AOS poř.'!L28</f>
        <v>-33</v>
      </c>
      <c r="H26" s="152">
        <f>'AOS poř.'!H28</f>
        <v>0</v>
      </c>
      <c r="I26" s="152">
        <f>'AOS poř.'!I28</f>
        <v>0</v>
      </c>
      <c r="J26" s="152">
        <f>'AOS poř.'!J28</f>
        <v>0</v>
      </c>
      <c r="K26" s="152">
        <f>'AOS poř.'!K28</f>
        <v>0</v>
      </c>
      <c r="L26" s="153" t="str">
        <f>'AOS poř.'!Z28</f>
        <v/>
      </c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</row>
    <row r="27">
      <c r="A27" s="161" t="str">
        <f>'AOS poř.'!A29</f>
        <v/>
      </c>
      <c r="B27" s="153" t="str">
        <f>'AOS poř.'!U29</f>
        <v>#N/A</v>
      </c>
      <c r="C27" s="153" t="str">
        <f>'AOS poř.'!V29</f>
        <v>#N/A</v>
      </c>
      <c r="D27" s="162" t="str">
        <f>'AOS poř.'!W29</f>
        <v>#N/A</v>
      </c>
      <c r="E27" s="150">
        <f>'AOS poř.'!X29</f>
        <v>-5417</v>
      </c>
      <c r="F27" s="151">
        <f>'AOS poř.'!Y29</f>
        <v>-0.04166666667</v>
      </c>
      <c r="G27" s="152">
        <f>'AOS poř.'!L29</f>
        <v>-33</v>
      </c>
      <c r="H27" s="152">
        <f>'AOS poř.'!H29</f>
        <v>0</v>
      </c>
      <c r="I27" s="152">
        <f>'AOS poř.'!I29</f>
        <v>0</v>
      </c>
      <c r="J27" s="152">
        <f>'AOS poř.'!J29</f>
        <v>0</v>
      </c>
      <c r="K27" s="152">
        <f>'AOS poř.'!K29</f>
        <v>0</v>
      </c>
      <c r="L27" s="153" t="str">
        <f>'AOS poř.'!Z29</f>
        <v/>
      </c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</row>
    <row r="28">
      <c r="A28" s="161" t="str">
        <f>'AOS poř.'!A30</f>
        <v/>
      </c>
      <c r="B28" s="153" t="str">
        <f>'AOS poř.'!U30</f>
        <v>#N/A</v>
      </c>
      <c r="C28" s="153" t="str">
        <f>'AOS poř.'!V30</f>
        <v>#N/A</v>
      </c>
      <c r="D28" s="162" t="str">
        <f>'AOS poř.'!W30</f>
        <v>#N/A</v>
      </c>
      <c r="E28" s="150">
        <f>'AOS poř.'!X30</f>
        <v>-5417</v>
      </c>
      <c r="F28" s="151">
        <f>'AOS poř.'!Y30</f>
        <v>-0.04166666667</v>
      </c>
      <c r="G28" s="152">
        <f>'AOS poř.'!L30</f>
        <v>-33</v>
      </c>
      <c r="H28" s="152">
        <f>'AOS poř.'!H30</f>
        <v>0</v>
      </c>
      <c r="I28" s="152">
        <f>'AOS poř.'!I30</f>
        <v>0</v>
      </c>
      <c r="J28" s="152">
        <f>'AOS poř.'!J30</f>
        <v>0</v>
      </c>
      <c r="K28" s="152">
        <f>'AOS poř.'!K30</f>
        <v>0</v>
      </c>
      <c r="L28" s="153" t="str">
        <f>'AOS poř.'!Z30</f>
        <v/>
      </c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</row>
    <row r="29">
      <c r="A29" s="161" t="str">
        <f>'AOS poř.'!A31</f>
        <v/>
      </c>
      <c r="B29" s="153" t="str">
        <f>'AOS poř.'!U31</f>
        <v>#N/A</v>
      </c>
      <c r="C29" s="153" t="str">
        <f>'AOS poř.'!V31</f>
        <v>#N/A</v>
      </c>
      <c r="D29" s="162" t="str">
        <f>'AOS poř.'!W31</f>
        <v>#N/A</v>
      </c>
      <c r="E29" s="150">
        <f>'AOS poř.'!X31</f>
        <v>-5417</v>
      </c>
      <c r="F29" s="151">
        <f>'AOS poř.'!Y31</f>
        <v>-0.04166666667</v>
      </c>
      <c r="G29" s="152">
        <f>'AOS poř.'!L31</f>
        <v>-33</v>
      </c>
      <c r="H29" s="152">
        <f>'AOS poř.'!H31</f>
        <v>0</v>
      </c>
      <c r="I29" s="152">
        <f>'AOS poř.'!I31</f>
        <v>0</v>
      </c>
      <c r="J29" s="152">
        <f>'AOS poř.'!J31</f>
        <v>0</v>
      </c>
      <c r="K29" s="152">
        <f>'AOS poř.'!K31</f>
        <v>0</v>
      </c>
      <c r="L29" s="153" t="str">
        <f>'AOS poř.'!Z31</f>
        <v/>
      </c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</row>
    <row r="30">
      <c r="A30" s="161" t="str">
        <f>'AOS poř.'!A32</f>
        <v/>
      </c>
      <c r="B30" s="153" t="str">
        <f>'AOS poř.'!U32</f>
        <v>#N/A</v>
      </c>
      <c r="C30" s="153" t="str">
        <f>'AOS poř.'!V32</f>
        <v>#N/A</v>
      </c>
      <c r="D30" s="162" t="str">
        <f>'AOS poř.'!W32</f>
        <v>#N/A</v>
      </c>
      <c r="E30" s="150">
        <f>'AOS poř.'!X32</f>
        <v>-5417</v>
      </c>
      <c r="F30" s="151">
        <f>'AOS poř.'!Y32</f>
        <v>-0.04166666667</v>
      </c>
      <c r="G30" s="152">
        <f>'AOS poř.'!L32</f>
        <v>-33</v>
      </c>
      <c r="H30" s="152">
        <f>'AOS poř.'!H32</f>
        <v>0</v>
      </c>
      <c r="I30" s="152">
        <f>'AOS poř.'!I32</f>
        <v>0</v>
      </c>
      <c r="J30" s="152">
        <f>'AOS poř.'!J32</f>
        <v>0</v>
      </c>
      <c r="K30" s="152">
        <f>'AOS poř.'!K32</f>
        <v>0</v>
      </c>
      <c r="L30" s="153" t="str">
        <f>'AOS poř.'!Z32</f>
        <v/>
      </c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</row>
    <row r="31">
      <c r="A31" s="161" t="str">
        <f>'AOS poř.'!A33</f>
        <v/>
      </c>
      <c r="B31" s="153" t="str">
        <f>'AOS poř.'!U33</f>
        <v>#N/A</v>
      </c>
      <c r="C31" s="153" t="str">
        <f>'AOS poř.'!V33</f>
        <v>#N/A</v>
      </c>
      <c r="D31" s="162" t="str">
        <f>'AOS poř.'!W33</f>
        <v>#N/A</v>
      </c>
      <c r="E31" s="150">
        <f>'AOS poř.'!X33</f>
        <v>-5417</v>
      </c>
      <c r="F31" s="151">
        <f>'AOS poř.'!Y33</f>
        <v>-0.04166666667</v>
      </c>
      <c r="G31" s="152">
        <f>'AOS poř.'!L33</f>
        <v>-33</v>
      </c>
      <c r="H31" s="152">
        <f>'AOS poř.'!H33</f>
        <v>0</v>
      </c>
      <c r="I31" s="152">
        <f>'AOS poř.'!I33</f>
        <v>0</v>
      </c>
      <c r="J31" s="152">
        <f>'AOS poř.'!J33</f>
        <v>0</v>
      </c>
      <c r="K31" s="152">
        <f>'AOS poř.'!K33</f>
        <v>0</v>
      </c>
      <c r="L31" s="153" t="str">
        <f>'AOS poř.'!Z33</f>
        <v/>
      </c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</row>
    <row r="32">
      <c r="A32" s="161" t="str">
        <f>'AOS poř.'!A34</f>
        <v/>
      </c>
      <c r="B32" s="153" t="str">
        <f>'AOS poř.'!U34</f>
        <v>#N/A</v>
      </c>
      <c r="C32" s="153" t="str">
        <f>'AOS poř.'!V34</f>
        <v>#N/A</v>
      </c>
      <c r="D32" s="162" t="str">
        <f>'AOS poř.'!W34</f>
        <v>#N/A</v>
      </c>
      <c r="E32" s="150">
        <f>'AOS poř.'!X34</f>
        <v>-5417</v>
      </c>
      <c r="F32" s="151">
        <f>'AOS poř.'!Y34</f>
        <v>-0.04166666667</v>
      </c>
      <c r="G32" s="152">
        <f>'AOS poř.'!L34</f>
        <v>-33</v>
      </c>
      <c r="H32" s="152">
        <f>'AOS poř.'!H34</f>
        <v>0</v>
      </c>
      <c r="I32" s="152">
        <f>'AOS poř.'!I34</f>
        <v>0</v>
      </c>
      <c r="J32" s="152">
        <f>'AOS poř.'!J34</f>
        <v>0</v>
      </c>
      <c r="K32" s="152">
        <f>'AOS poř.'!K34</f>
        <v>0</v>
      </c>
      <c r="L32" s="153" t="str">
        <f>'AOS poř.'!Z34</f>
        <v/>
      </c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</row>
    <row r="33">
      <c r="A33" s="161" t="str">
        <f>'AOS poř.'!A35</f>
        <v/>
      </c>
      <c r="B33" s="153" t="str">
        <f>'AOS poř.'!U35</f>
        <v>#N/A</v>
      </c>
      <c r="C33" s="153" t="str">
        <f>'AOS poř.'!V35</f>
        <v>#N/A</v>
      </c>
      <c r="D33" s="162" t="str">
        <f>'AOS poř.'!W35</f>
        <v>#N/A</v>
      </c>
      <c r="E33" s="150">
        <f>'AOS poř.'!X35</f>
        <v>-5417</v>
      </c>
      <c r="F33" s="151">
        <f>'AOS poř.'!Y35</f>
        <v>-0.04166666667</v>
      </c>
      <c r="G33" s="152">
        <f>'AOS poř.'!L35</f>
        <v>-33</v>
      </c>
      <c r="H33" s="152">
        <f>'AOS poř.'!H35</f>
        <v>0</v>
      </c>
      <c r="I33" s="152">
        <f>'AOS poř.'!I35</f>
        <v>0</v>
      </c>
      <c r="J33" s="152">
        <f>'AOS poř.'!J35</f>
        <v>0</v>
      </c>
      <c r="K33" s="152">
        <f>'AOS poř.'!K35</f>
        <v>0</v>
      </c>
      <c r="L33" s="153" t="str">
        <f>'AOS poř.'!Z35</f>
        <v/>
      </c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</row>
    <row r="34">
      <c r="A34" s="161" t="str">
        <f>'AOS poř.'!A36</f>
        <v/>
      </c>
      <c r="B34" s="153" t="str">
        <f>'AOS poř.'!U36</f>
        <v>#N/A</v>
      </c>
      <c r="C34" s="153" t="str">
        <f>'AOS poř.'!V36</f>
        <v>#N/A</v>
      </c>
      <c r="D34" s="162" t="str">
        <f>'AOS poř.'!W36</f>
        <v>#N/A</v>
      </c>
      <c r="E34" s="150">
        <f>'AOS poř.'!X36</f>
        <v>-5417</v>
      </c>
      <c r="F34" s="151">
        <f>'AOS poř.'!Y36</f>
        <v>-0.04166666667</v>
      </c>
      <c r="G34" s="152">
        <f>'AOS poř.'!L36</f>
        <v>-33</v>
      </c>
      <c r="H34" s="152">
        <f>'AOS poř.'!H36</f>
        <v>0</v>
      </c>
      <c r="I34" s="152">
        <f>'AOS poř.'!I36</f>
        <v>0</v>
      </c>
      <c r="J34" s="152">
        <f>'AOS poř.'!J36</f>
        <v>0</v>
      </c>
      <c r="K34" s="152">
        <f>'AOS poř.'!K36</f>
        <v>0</v>
      </c>
      <c r="L34" s="153" t="str">
        <f>'AOS poř.'!Z36</f>
        <v/>
      </c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</row>
    <row r="35">
      <c r="A35" s="161" t="str">
        <f>'AOS poř.'!A37</f>
        <v/>
      </c>
      <c r="B35" s="153" t="str">
        <f>'AOS poř.'!U37</f>
        <v>#N/A</v>
      </c>
      <c r="C35" s="153" t="str">
        <f>'AOS poř.'!V37</f>
        <v>#N/A</v>
      </c>
      <c r="D35" s="162" t="str">
        <f>'AOS poř.'!W37</f>
        <v>#N/A</v>
      </c>
      <c r="E35" s="150">
        <f>'AOS poř.'!X37</f>
        <v>-5417</v>
      </c>
      <c r="F35" s="151">
        <f>'AOS poř.'!Y37</f>
        <v>-0.04166666667</v>
      </c>
      <c r="G35" s="152">
        <f>'AOS poř.'!L37</f>
        <v>-33</v>
      </c>
      <c r="H35" s="152">
        <f>'AOS poř.'!H37</f>
        <v>0</v>
      </c>
      <c r="I35" s="152">
        <f>'AOS poř.'!I37</f>
        <v>0</v>
      </c>
      <c r="J35" s="152">
        <f>'AOS poř.'!J37</f>
        <v>0</v>
      </c>
      <c r="K35" s="152">
        <f>'AOS poř.'!K37</f>
        <v>0</v>
      </c>
      <c r="L35" s="153" t="str">
        <f>'AOS poř.'!Z37</f>
        <v/>
      </c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</row>
    <row r="36">
      <c r="A36" s="161" t="str">
        <f>'AOS poř.'!A38</f>
        <v/>
      </c>
      <c r="B36" s="153" t="str">
        <f>'AOS poř.'!U38</f>
        <v>#N/A</v>
      </c>
      <c r="C36" s="153" t="str">
        <f>'AOS poř.'!V38</f>
        <v>#N/A</v>
      </c>
      <c r="D36" s="162" t="str">
        <f>'AOS poř.'!W38</f>
        <v>#N/A</v>
      </c>
      <c r="E36" s="150">
        <f>'AOS poř.'!X38</f>
        <v>-5417</v>
      </c>
      <c r="F36" s="151">
        <f>'AOS poř.'!Y38</f>
        <v>-0.04166666667</v>
      </c>
      <c r="G36" s="152">
        <f>'AOS poř.'!L38</f>
        <v>-33</v>
      </c>
      <c r="H36" s="152">
        <f>'AOS poř.'!H38</f>
        <v>0</v>
      </c>
      <c r="I36" s="152">
        <f>'AOS poř.'!I38</f>
        <v>0</v>
      </c>
      <c r="J36" s="152">
        <f>'AOS poř.'!J38</f>
        <v>0</v>
      </c>
      <c r="K36" s="152">
        <f>'AOS poř.'!K38</f>
        <v>0</v>
      </c>
      <c r="L36" s="153" t="str">
        <f>'AOS poř.'!Z38</f>
        <v/>
      </c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</row>
    <row r="37">
      <c r="A37" s="161" t="str">
        <f>'AOS poř.'!A39</f>
        <v/>
      </c>
      <c r="B37" s="153" t="str">
        <f>'AOS poř.'!U39</f>
        <v>#N/A</v>
      </c>
      <c r="C37" s="153" t="str">
        <f>'AOS poř.'!V39</f>
        <v>#N/A</v>
      </c>
      <c r="D37" s="162" t="str">
        <f>'AOS poř.'!W39</f>
        <v>#N/A</v>
      </c>
      <c r="E37" s="150">
        <f>'AOS poř.'!X39</f>
        <v>-5417</v>
      </c>
      <c r="F37" s="151">
        <f>'AOS poř.'!Y39</f>
        <v>-0.04166666667</v>
      </c>
      <c r="G37" s="152">
        <f>'AOS poř.'!L39</f>
        <v>-33</v>
      </c>
      <c r="H37" s="152">
        <f>'AOS poř.'!H39</f>
        <v>0</v>
      </c>
      <c r="I37" s="152">
        <f>'AOS poř.'!I39</f>
        <v>0</v>
      </c>
      <c r="J37" s="152">
        <f>'AOS poř.'!J39</f>
        <v>0</v>
      </c>
      <c r="K37" s="152">
        <f>'AOS poř.'!K39</f>
        <v>0</v>
      </c>
      <c r="L37" s="153" t="str">
        <f>'AOS poř.'!Z39</f>
        <v/>
      </c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</row>
    <row r="38">
      <c r="A38" s="161" t="str">
        <f>'AOS poř.'!A40</f>
        <v/>
      </c>
      <c r="B38" s="153" t="str">
        <f>'AOS poř.'!U40</f>
        <v>#N/A</v>
      </c>
      <c r="C38" s="153" t="str">
        <f>'AOS poř.'!V40</f>
        <v>#N/A</v>
      </c>
      <c r="D38" s="162" t="str">
        <f>'AOS poř.'!W40</f>
        <v>#N/A</v>
      </c>
      <c r="E38" s="150">
        <f>'AOS poř.'!X40</f>
        <v>-5417</v>
      </c>
      <c r="F38" s="151">
        <f>'AOS poř.'!Y40</f>
        <v>-0.04166666667</v>
      </c>
      <c r="G38" s="152">
        <f>'AOS poř.'!L40</f>
        <v>-33</v>
      </c>
      <c r="H38" s="152">
        <f>'AOS poř.'!H40</f>
        <v>0</v>
      </c>
      <c r="I38" s="152">
        <f>'AOS poř.'!I40</f>
        <v>0</v>
      </c>
      <c r="J38" s="152">
        <f>'AOS poř.'!J40</f>
        <v>0</v>
      </c>
      <c r="K38" s="152">
        <f>'AOS poř.'!K40</f>
        <v>0</v>
      </c>
      <c r="L38" s="153" t="str">
        <f>'AOS poř.'!Z40</f>
        <v/>
      </c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</row>
    <row r="39">
      <c r="A39" s="161" t="str">
        <f>'AOS poř.'!A41</f>
        <v/>
      </c>
      <c r="B39" s="153" t="str">
        <f>'AOS poř.'!U41</f>
        <v>#N/A</v>
      </c>
      <c r="C39" s="153" t="str">
        <f>'AOS poř.'!V41</f>
        <v>#N/A</v>
      </c>
      <c r="D39" s="162" t="str">
        <f>'AOS poř.'!W41</f>
        <v>#N/A</v>
      </c>
      <c r="E39" s="150">
        <f>'AOS poř.'!X41</f>
        <v>-5417</v>
      </c>
      <c r="F39" s="151">
        <f>'AOS poř.'!Y41</f>
        <v>-0.04166666667</v>
      </c>
      <c r="G39" s="152">
        <f>'AOS poř.'!L41</f>
        <v>-33</v>
      </c>
      <c r="H39" s="152">
        <f>'AOS poř.'!H41</f>
        <v>0</v>
      </c>
      <c r="I39" s="152">
        <f>'AOS poř.'!I41</f>
        <v>0</v>
      </c>
      <c r="J39" s="152">
        <f>'AOS poř.'!J41</f>
        <v>0</v>
      </c>
      <c r="K39" s="152">
        <f>'AOS poř.'!K41</f>
        <v>0</v>
      </c>
      <c r="L39" s="153" t="str">
        <f>'AOS poř.'!Z41</f>
        <v/>
      </c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</row>
    <row r="40">
      <c r="A40" s="161" t="str">
        <f>'AOS poř.'!A42</f>
        <v/>
      </c>
      <c r="B40" s="153" t="str">
        <f>'AOS poř.'!U42</f>
        <v>#N/A</v>
      </c>
      <c r="C40" s="153" t="str">
        <f>'AOS poř.'!V42</f>
        <v>#N/A</v>
      </c>
      <c r="D40" s="162" t="str">
        <f>'AOS poř.'!W42</f>
        <v>#N/A</v>
      </c>
      <c r="E40" s="150">
        <f>'AOS poř.'!X42</f>
        <v>-5417</v>
      </c>
      <c r="F40" s="151">
        <f>'AOS poř.'!Y42</f>
        <v>-0.04166666667</v>
      </c>
      <c r="G40" s="152">
        <f>'AOS poř.'!L42</f>
        <v>-33</v>
      </c>
      <c r="H40" s="152">
        <f>'AOS poř.'!H42</f>
        <v>0</v>
      </c>
      <c r="I40" s="152">
        <f>'AOS poř.'!I42</f>
        <v>0</v>
      </c>
      <c r="J40" s="152">
        <f>'AOS poř.'!J42</f>
        <v>0</v>
      </c>
      <c r="K40" s="152">
        <f>'AOS poř.'!K42</f>
        <v>0</v>
      </c>
      <c r="L40" s="153" t="str">
        <f>'AOS poř.'!Z42</f>
        <v/>
      </c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</row>
    <row r="41">
      <c r="A41" s="161" t="str">
        <f>'AOS poř.'!A43</f>
        <v/>
      </c>
      <c r="B41" s="153" t="str">
        <f>'AOS poř.'!U43</f>
        <v>#N/A</v>
      </c>
      <c r="C41" s="153" t="str">
        <f>'AOS poř.'!V43</f>
        <v>#N/A</v>
      </c>
      <c r="D41" s="162" t="str">
        <f>'AOS poř.'!W43</f>
        <v>#N/A</v>
      </c>
      <c r="E41" s="150">
        <f>'AOS poř.'!X43</f>
        <v>-5417</v>
      </c>
      <c r="F41" s="151">
        <f>'AOS poř.'!Y43</f>
        <v>-0.04166666667</v>
      </c>
      <c r="G41" s="152">
        <f>'AOS poř.'!L43</f>
        <v>-33</v>
      </c>
      <c r="H41" s="152">
        <f>'AOS poř.'!H43</f>
        <v>0</v>
      </c>
      <c r="I41" s="152">
        <f>'AOS poř.'!I43</f>
        <v>0</v>
      </c>
      <c r="J41" s="152">
        <f>'AOS poř.'!J43</f>
        <v>0</v>
      </c>
      <c r="K41" s="152">
        <f>'AOS poř.'!K43</f>
        <v>0</v>
      </c>
      <c r="L41" s="153" t="str">
        <f>'AOS poř.'!Z43</f>
        <v/>
      </c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</row>
    <row r="42">
      <c r="A42" s="161" t="str">
        <f>'AOS poř.'!A44</f>
        <v/>
      </c>
      <c r="B42" s="153" t="str">
        <f>'AOS poř.'!U44</f>
        <v>#N/A</v>
      </c>
      <c r="C42" s="153" t="str">
        <f>'AOS poř.'!V44</f>
        <v>#N/A</v>
      </c>
      <c r="D42" s="162" t="str">
        <f>'AOS poř.'!W44</f>
        <v>#N/A</v>
      </c>
      <c r="E42" s="150">
        <f>'AOS poř.'!X44</f>
        <v>-5417</v>
      </c>
      <c r="F42" s="151">
        <f>'AOS poř.'!Y44</f>
        <v>-0.04166666667</v>
      </c>
      <c r="G42" s="152">
        <f>'AOS poř.'!L44</f>
        <v>-33</v>
      </c>
      <c r="H42" s="152">
        <f>'AOS poř.'!H44</f>
        <v>0</v>
      </c>
      <c r="I42" s="152">
        <f>'AOS poř.'!I44</f>
        <v>0</v>
      </c>
      <c r="J42" s="152">
        <f>'AOS poř.'!J44</f>
        <v>0</v>
      </c>
      <c r="K42" s="152">
        <f>'AOS poř.'!K44</f>
        <v>0</v>
      </c>
      <c r="L42" s="153" t="str">
        <f>'AOS poř.'!Z44</f>
        <v/>
      </c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</row>
    <row r="43">
      <c r="A43" s="161" t="str">
        <f>'AOS poř.'!A45</f>
        <v/>
      </c>
      <c r="B43" s="153" t="str">
        <f>'AOS poř.'!U45</f>
        <v>#N/A</v>
      </c>
      <c r="C43" s="153" t="str">
        <f>'AOS poř.'!V45</f>
        <v>#N/A</v>
      </c>
      <c r="D43" s="162" t="str">
        <f>'AOS poř.'!W45</f>
        <v>#N/A</v>
      </c>
      <c r="E43" s="150">
        <f>'AOS poř.'!X45</f>
        <v>-5417</v>
      </c>
      <c r="F43" s="151">
        <f>'AOS poř.'!Y45</f>
        <v>-0.04166666667</v>
      </c>
      <c r="G43" s="152">
        <f>'AOS poř.'!L45</f>
        <v>-33</v>
      </c>
      <c r="H43" s="152">
        <f>'AOS poř.'!H45</f>
        <v>0</v>
      </c>
      <c r="I43" s="152">
        <f>'AOS poř.'!I45</f>
        <v>0</v>
      </c>
      <c r="J43" s="152">
        <f>'AOS poř.'!J45</f>
        <v>0</v>
      </c>
      <c r="K43" s="152">
        <f>'AOS poř.'!K45</f>
        <v>0</v>
      </c>
      <c r="L43" s="153" t="str">
        <f>'AOS poř.'!Z45</f>
        <v/>
      </c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</row>
    <row r="44">
      <c r="A44" s="161" t="str">
        <f>'AOS poř.'!A46</f>
        <v/>
      </c>
      <c r="B44" s="153" t="str">
        <f>'AOS poř.'!U46</f>
        <v>#N/A</v>
      </c>
      <c r="C44" s="153" t="str">
        <f>'AOS poř.'!V46</f>
        <v>#N/A</v>
      </c>
      <c r="D44" s="162" t="str">
        <f>'AOS poř.'!W46</f>
        <v>#N/A</v>
      </c>
      <c r="E44" s="150">
        <f>'AOS poř.'!X46</f>
        <v>-5417</v>
      </c>
      <c r="F44" s="151">
        <f>'AOS poř.'!Y46</f>
        <v>-0.04166666667</v>
      </c>
      <c r="G44" s="152">
        <f>'AOS poř.'!L46</f>
        <v>-33</v>
      </c>
      <c r="H44" s="152">
        <f>'AOS poř.'!H46</f>
        <v>0</v>
      </c>
      <c r="I44" s="152">
        <f>'AOS poř.'!I46</f>
        <v>0</v>
      </c>
      <c r="J44" s="152">
        <f>'AOS poř.'!J46</f>
        <v>0</v>
      </c>
      <c r="K44" s="152">
        <f>'AOS poř.'!K46</f>
        <v>0</v>
      </c>
      <c r="L44" s="153" t="str">
        <f>'AOS poř.'!Z46</f>
        <v/>
      </c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</row>
    <row r="45">
      <c r="A45" s="161" t="str">
        <f>'AOS poř.'!A47</f>
        <v/>
      </c>
      <c r="B45" s="153" t="str">
        <f>'AOS poř.'!U47</f>
        <v>#N/A</v>
      </c>
      <c r="C45" s="153" t="str">
        <f>'AOS poř.'!V47</f>
        <v>#N/A</v>
      </c>
      <c r="D45" s="162" t="str">
        <f>'AOS poř.'!W47</f>
        <v>#N/A</v>
      </c>
      <c r="E45" s="150">
        <f>'AOS poř.'!X47</f>
        <v>-5417</v>
      </c>
      <c r="F45" s="151">
        <f>'AOS poř.'!Y47</f>
        <v>-0.04166666667</v>
      </c>
      <c r="G45" s="152">
        <f>'AOS poř.'!L47</f>
        <v>-33</v>
      </c>
      <c r="H45" s="152">
        <f>'AOS poř.'!H47</f>
        <v>0</v>
      </c>
      <c r="I45" s="152">
        <f>'AOS poř.'!I47</f>
        <v>0</v>
      </c>
      <c r="J45" s="152">
        <f>'AOS poř.'!J47</f>
        <v>0</v>
      </c>
      <c r="K45" s="152">
        <f>'AOS poř.'!K47</f>
        <v>0</v>
      </c>
      <c r="L45" s="153" t="str">
        <f>'AOS poř.'!Z47</f>
        <v/>
      </c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</row>
    <row r="46">
      <c r="A46" s="161" t="str">
        <f>'AOS poř.'!A48</f>
        <v/>
      </c>
      <c r="B46" s="153" t="str">
        <f>'AOS poř.'!U48</f>
        <v>#N/A</v>
      </c>
      <c r="C46" s="153" t="str">
        <f>'AOS poř.'!V48</f>
        <v>#N/A</v>
      </c>
      <c r="D46" s="162" t="str">
        <f>'AOS poř.'!W48</f>
        <v>#N/A</v>
      </c>
      <c r="E46" s="150">
        <f>'AOS poř.'!X48</f>
        <v>-5417</v>
      </c>
      <c r="F46" s="151">
        <f>'AOS poř.'!Y48</f>
        <v>-0.04166666667</v>
      </c>
      <c r="G46" s="152">
        <f>'AOS poř.'!L48</f>
        <v>-33</v>
      </c>
      <c r="H46" s="152">
        <f>'AOS poř.'!H48</f>
        <v>0</v>
      </c>
      <c r="I46" s="152">
        <f>'AOS poř.'!I48</f>
        <v>0</v>
      </c>
      <c r="J46" s="152">
        <f>'AOS poř.'!J48</f>
        <v>0</v>
      </c>
      <c r="K46" s="152">
        <f>'AOS poř.'!K48</f>
        <v>0</v>
      </c>
      <c r="L46" s="153" t="str">
        <f>'AOS poř.'!Z48</f>
        <v/>
      </c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</row>
    <row r="47">
      <c r="A47" s="161" t="str">
        <f>'AOS poř.'!A49</f>
        <v/>
      </c>
      <c r="B47" s="153" t="str">
        <f>'AOS poř.'!U49</f>
        <v>#N/A</v>
      </c>
      <c r="C47" s="153" t="str">
        <f>'AOS poř.'!V49</f>
        <v>#N/A</v>
      </c>
      <c r="D47" s="162" t="str">
        <f>'AOS poř.'!W49</f>
        <v>#N/A</v>
      </c>
      <c r="E47" s="150">
        <f>'AOS poř.'!X49</f>
        <v>-5417</v>
      </c>
      <c r="F47" s="151">
        <f>'AOS poř.'!Y49</f>
        <v>-0.04166666667</v>
      </c>
      <c r="G47" s="152">
        <f>'AOS poř.'!L49</f>
        <v>-33</v>
      </c>
      <c r="H47" s="152">
        <f>'AOS poř.'!H49</f>
        <v>0</v>
      </c>
      <c r="I47" s="152">
        <f>'AOS poř.'!I49</f>
        <v>0</v>
      </c>
      <c r="J47" s="152">
        <f>'AOS poř.'!J49</f>
        <v>0</v>
      </c>
      <c r="K47" s="152">
        <f>'AOS poř.'!K49</f>
        <v>0</v>
      </c>
      <c r="L47" s="153" t="str">
        <f>'AOS poř.'!Z49</f>
        <v/>
      </c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</row>
    <row r="48">
      <c r="A48" s="161"/>
      <c r="B48" s="153"/>
      <c r="C48" s="153"/>
      <c r="D48" s="162"/>
      <c r="E48" s="150"/>
      <c r="F48" s="153"/>
      <c r="G48" s="152"/>
      <c r="H48" s="152"/>
      <c r="I48" s="152"/>
      <c r="J48" s="152"/>
      <c r="K48" s="152"/>
      <c r="L48" s="153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</row>
    <row r="49">
      <c r="A49" s="161"/>
      <c r="B49" s="153"/>
      <c r="C49" s="153"/>
      <c r="D49" s="162"/>
      <c r="E49" s="150"/>
      <c r="F49" s="153"/>
      <c r="G49" s="152"/>
      <c r="H49" s="152"/>
      <c r="I49" s="152"/>
      <c r="J49" s="152"/>
      <c r="K49" s="152"/>
      <c r="L49" s="153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</row>
    <row r="50">
      <c r="A50" s="161"/>
      <c r="B50" s="153"/>
      <c r="C50" s="153"/>
      <c r="D50" s="162"/>
      <c r="E50" s="150"/>
      <c r="F50" s="153"/>
      <c r="G50" s="152"/>
      <c r="H50" s="152"/>
      <c r="I50" s="152"/>
      <c r="J50" s="152"/>
      <c r="K50" s="152"/>
      <c r="L50" s="153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</row>
    <row r="51">
      <c r="A51" s="161"/>
      <c r="B51" s="153"/>
      <c r="C51" s="153"/>
      <c r="D51" s="162"/>
      <c r="E51" s="150"/>
      <c r="F51" s="153"/>
      <c r="G51" s="152"/>
      <c r="H51" s="152"/>
      <c r="I51" s="152"/>
      <c r="J51" s="152"/>
      <c r="K51" s="152"/>
      <c r="L51" s="153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</row>
    <row r="52">
      <c r="A52" s="161"/>
      <c r="B52" s="153"/>
      <c r="C52" s="153"/>
      <c r="D52" s="162"/>
      <c r="E52" s="150"/>
      <c r="F52" s="153"/>
      <c r="G52" s="152"/>
      <c r="H52" s="152"/>
      <c r="I52" s="152"/>
      <c r="J52" s="152"/>
      <c r="K52" s="152"/>
      <c r="L52" s="153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</row>
    <row r="53">
      <c r="A53" s="161"/>
      <c r="B53" s="153"/>
      <c r="C53" s="153"/>
      <c r="D53" s="162"/>
      <c r="E53" s="150"/>
      <c r="F53" s="153"/>
      <c r="G53" s="152"/>
      <c r="H53" s="152"/>
      <c r="I53" s="152"/>
      <c r="J53" s="152"/>
      <c r="K53" s="152"/>
      <c r="L53" s="153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</row>
    <row r="54">
      <c r="A54" s="161"/>
      <c r="B54" s="153"/>
      <c r="C54" s="153"/>
      <c r="D54" s="162"/>
      <c r="E54" s="150"/>
      <c r="F54" s="153"/>
      <c r="G54" s="152"/>
      <c r="H54" s="152"/>
      <c r="I54" s="152"/>
      <c r="J54" s="152"/>
      <c r="K54" s="152"/>
      <c r="L54" s="153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</row>
    <row r="55">
      <c r="A55" s="161"/>
      <c r="B55" s="153"/>
      <c r="C55" s="153"/>
      <c r="D55" s="162"/>
      <c r="E55" s="150"/>
      <c r="F55" s="153"/>
      <c r="G55" s="152"/>
      <c r="H55" s="152"/>
      <c r="I55" s="152"/>
      <c r="J55" s="152"/>
      <c r="K55" s="152"/>
      <c r="L55" s="153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</row>
    <row r="56">
      <c r="A56" s="161"/>
      <c r="B56" s="153"/>
      <c r="C56" s="153"/>
      <c r="D56" s="162"/>
      <c r="E56" s="150"/>
      <c r="F56" s="153"/>
      <c r="G56" s="152"/>
      <c r="H56" s="152"/>
      <c r="I56" s="152"/>
      <c r="J56" s="152"/>
      <c r="K56" s="152"/>
      <c r="L56" s="153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</row>
    <row r="57">
      <c r="A57" s="161"/>
      <c r="B57" s="153"/>
      <c r="C57" s="153"/>
      <c r="D57" s="162"/>
      <c r="E57" s="150"/>
      <c r="F57" s="153"/>
      <c r="G57" s="152"/>
      <c r="H57" s="152"/>
      <c r="I57" s="152"/>
      <c r="J57" s="152"/>
      <c r="K57" s="152"/>
      <c r="L57" s="153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</row>
    <row r="58">
      <c r="A58" s="161"/>
      <c r="B58" s="153"/>
      <c r="C58" s="153"/>
      <c r="D58" s="162"/>
      <c r="E58" s="150"/>
      <c r="F58" s="153"/>
      <c r="G58" s="152"/>
      <c r="H58" s="152"/>
      <c r="I58" s="152"/>
      <c r="J58" s="152"/>
      <c r="K58" s="152"/>
      <c r="L58" s="153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</row>
    <row r="59">
      <c r="A59" s="161"/>
      <c r="B59" s="153"/>
      <c r="C59" s="153"/>
      <c r="D59" s="162"/>
      <c r="E59" s="150"/>
      <c r="F59" s="153"/>
      <c r="G59" s="152"/>
      <c r="H59" s="152"/>
      <c r="I59" s="152"/>
      <c r="J59" s="152"/>
      <c r="K59" s="152"/>
      <c r="L59" s="153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</row>
    <row r="60">
      <c r="A60" s="161"/>
      <c r="B60" s="153"/>
      <c r="C60" s="153"/>
      <c r="D60" s="162"/>
      <c r="E60" s="150"/>
      <c r="F60" s="153"/>
      <c r="G60" s="152"/>
      <c r="H60" s="152"/>
      <c r="I60" s="152"/>
      <c r="J60" s="152"/>
      <c r="K60" s="152"/>
      <c r="L60" s="153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</row>
    <row r="61">
      <c r="A61" s="161"/>
      <c r="B61" s="153"/>
      <c r="C61" s="153"/>
      <c r="D61" s="162"/>
      <c r="E61" s="150"/>
      <c r="F61" s="153"/>
      <c r="G61" s="152"/>
      <c r="H61" s="152"/>
      <c r="I61" s="152"/>
      <c r="J61" s="152"/>
      <c r="K61" s="152"/>
      <c r="L61" s="153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</row>
    <row r="62">
      <c r="A62" s="161"/>
      <c r="B62" s="153"/>
      <c r="C62" s="153"/>
      <c r="D62" s="162"/>
      <c r="E62" s="150"/>
      <c r="F62" s="153"/>
      <c r="G62" s="152"/>
      <c r="H62" s="152"/>
      <c r="I62" s="152"/>
      <c r="J62" s="152"/>
      <c r="K62" s="152"/>
      <c r="L62" s="153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</row>
    <row r="63">
      <c r="A63" s="161"/>
      <c r="B63" s="153"/>
      <c r="C63" s="153"/>
      <c r="D63" s="162"/>
      <c r="E63" s="150"/>
      <c r="F63" s="153"/>
      <c r="G63" s="152"/>
      <c r="H63" s="152"/>
      <c r="I63" s="152"/>
      <c r="J63" s="152"/>
      <c r="K63" s="152"/>
      <c r="L63" s="153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</row>
    <row r="64">
      <c r="A64" s="161"/>
      <c r="B64" s="153"/>
      <c r="C64" s="153"/>
      <c r="D64" s="162"/>
      <c r="E64" s="150"/>
      <c r="F64" s="153"/>
      <c r="G64" s="152"/>
      <c r="H64" s="152"/>
      <c r="I64" s="152"/>
      <c r="J64" s="152"/>
      <c r="K64" s="152"/>
      <c r="L64" s="153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</row>
    <row r="65">
      <c r="A65" s="161"/>
      <c r="B65" s="153"/>
      <c r="C65" s="153"/>
      <c r="D65" s="162"/>
      <c r="E65" s="150"/>
      <c r="F65" s="153"/>
      <c r="G65" s="152"/>
      <c r="H65" s="152"/>
      <c r="I65" s="152"/>
      <c r="J65" s="152"/>
      <c r="K65" s="152"/>
      <c r="L65" s="153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</row>
    <row r="66">
      <c r="A66" s="161"/>
      <c r="B66" s="153"/>
      <c r="C66" s="153"/>
      <c r="D66" s="162"/>
      <c r="E66" s="150"/>
      <c r="F66" s="153"/>
      <c r="G66" s="152"/>
      <c r="H66" s="152"/>
      <c r="I66" s="152"/>
      <c r="J66" s="152"/>
      <c r="K66" s="152"/>
      <c r="L66" s="153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</row>
    <row r="67">
      <c r="A67" s="161"/>
      <c r="B67" s="153"/>
      <c r="C67" s="153"/>
      <c r="D67" s="162"/>
      <c r="E67" s="150"/>
      <c r="F67" s="153"/>
      <c r="G67" s="152"/>
      <c r="H67" s="152"/>
      <c r="I67" s="152"/>
      <c r="J67" s="152"/>
      <c r="K67" s="152"/>
      <c r="L67" s="153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</row>
    <row r="68">
      <c r="A68" s="161"/>
      <c r="B68" s="153"/>
      <c r="C68" s="153"/>
      <c r="D68" s="162"/>
      <c r="E68" s="150"/>
      <c r="F68" s="153"/>
      <c r="G68" s="152"/>
      <c r="H68" s="152"/>
      <c r="I68" s="152"/>
      <c r="J68" s="152"/>
      <c r="K68" s="152"/>
      <c r="L68" s="153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</row>
    <row r="69">
      <c r="A69" s="161"/>
      <c r="B69" s="153"/>
      <c r="C69" s="153"/>
      <c r="D69" s="162"/>
      <c r="E69" s="150"/>
      <c r="F69" s="153"/>
      <c r="G69" s="152"/>
      <c r="H69" s="152"/>
      <c r="I69" s="152"/>
      <c r="J69" s="152"/>
      <c r="K69" s="152"/>
      <c r="L69" s="153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</row>
    <row r="70">
      <c r="A70" s="161"/>
      <c r="B70" s="153"/>
      <c r="C70" s="153"/>
      <c r="D70" s="162"/>
      <c r="E70" s="150"/>
      <c r="F70" s="153"/>
      <c r="G70" s="152"/>
      <c r="H70" s="152"/>
      <c r="I70" s="152"/>
      <c r="J70" s="152"/>
      <c r="K70" s="152"/>
      <c r="L70" s="153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</row>
    <row r="71">
      <c r="A71" s="161"/>
      <c r="B71" s="153"/>
      <c r="C71" s="153"/>
      <c r="D71" s="162"/>
      <c r="E71" s="150"/>
      <c r="F71" s="153"/>
      <c r="G71" s="152"/>
      <c r="H71" s="152"/>
      <c r="I71" s="152"/>
      <c r="J71" s="152"/>
      <c r="K71" s="152"/>
      <c r="L71" s="153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</row>
    <row r="72">
      <c r="A72" s="161"/>
      <c r="B72" s="153"/>
      <c r="C72" s="153"/>
      <c r="D72" s="162"/>
      <c r="E72" s="150"/>
      <c r="F72" s="153"/>
      <c r="G72" s="152"/>
      <c r="H72" s="152"/>
      <c r="I72" s="152"/>
      <c r="J72" s="152"/>
      <c r="K72" s="152"/>
      <c r="L72" s="153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</row>
    <row r="73">
      <c r="A73" s="161"/>
      <c r="B73" s="153"/>
      <c r="C73" s="153"/>
      <c r="D73" s="162"/>
      <c r="E73" s="150"/>
      <c r="F73" s="153"/>
      <c r="G73" s="152"/>
      <c r="H73" s="152"/>
      <c r="I73" s="152"/>
      <c r="J73" s="152"/>
      <c r="K73" s="152"/>
      <c r="L73" s="153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</row>
    <row r="74">
      <c r="A74" s="161"/>
      <c r="B74" s="153"/>
      <c r="C74" s="153"/>
      <c r="D74" s="162"/>
      <c r="E74" s="150"/>
      <c r="F74" s="153"/>
      <c r="G74" s="152"/>
      <c r="H74" s="152"/>
      <c r="I74" s="152"/>
      <c r="J74" s="152"/>
      <c r="K74" s="152"/>
      <c r="L74" s="153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</row>
    <row r="75">
      <c r="A75" s="161"/>
      <c r="B75" s="153"/>
      <c r="C75" s="153"/>
      <c r="D75" s="162"/>
      <c r="E75" s="150"/>
      <c r="F75" s="153"/>
      <c r="G75" s="152"/>
      <c r="H75" s="152"/>
      <c r="I75" s="152"/>
      <c r="J75" s="152"/>
      <c r="K75" s="152"/>
      <c r="L75" s="153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</row>
    <row r="76">
      <c r="A76" s="161"/>
      <c r="B76" s="153"/>
      <c r="C76" s="153"/>
      <c r="D76" s="162"/>
      <c r="E76" s="150"/>
      <c r="F76" s="153"/>
      <c r="G76" s="152"/>
      <c r="H76" s="152"/>
      <c r="I76" s="152"/>
      <c r="J76" s="152"/>
      <c r="K76" s="152"/>
      <c r="L76" s="153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</row>
    <row r="77">
      <c r="A77" s="161"/>
      <c r="B77" s="153"/>
      <c r="C77" s="153"/>
      <c r="D77" s="162"/>
      <c r="E77" s="150"/>
      <c r="F77" s="153"/>
      <c r="G77" s="152"/>
      <c r="H77" s="152"/>
      <c r="I77" s="152"/>
      <c r="J77" s="152"/>
      <c r="K77" s="152"/>
      <c r="L77" s="153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</row>
    <row r="78">
      <c r="A78" s="161"/>
      <c r="B78" s="153"/>
      <c r="C78" s="153"/>
      <c r="D78" s="162"/>
      <c r="E78" s="150"/>
      <c r="F78" s="153"/>
      <c r="G78" s="152"/>
      <c r="H78" s="152"/>
      <c r="I78" s="152"/>
      <c r="J78" s="152"/>
      <c r="K78" s="152"/>
      <c r="L78" s="153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</row>
    <row r="79">
      <c r="A79" s="161"/>
      <c r="B79" s="153"/>
      <c r="C79" s="153"/>
      <c r="D79" s="162"/>
      <c r="E79" s="150"/>
      <c r="F79" s="153"/>
      <c r="G79" s="152"/>
      <c r="H79" s="152"/>
      <c r="I79" s="152"/>
      <c r="J79" s="152"/>
      <c r="K79" s="152"/>
      <c r="L79" s="153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</row>
    <row r="80">
      <c r="A80" s="161"/>
      <c r="B80" s="153"/>
      <c r="C80" s="153"/>
      <c r="D80" s="162"/>
      <c r="E80" s="150"/>
      <c r="F80" s="153"/>
      <c r="G80" s="152"/>
      <c r="H80" s="152"/>
      <c r="I80" s="152"/>
      <c r="J80" s="152"/>
      <c r="K80" s="152"/>
      <c r="L80" s="153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</row>
    <row r="81">
      <c r="A81" s="161"/>
      <c r="B81" s="153"/>
      <c r="C81" s="153"/>
      <c r="D81" s="162"/>
      <c r="E81" s="150"/>
      <c r="F81" s="153"/>
      <c r="G81" s="152"/>
      <c r="H81" s="152"/>
      <c r="I81" s="152"/>
      <c r="J81" s="152"/>
      <c r="K81" s="152"/>
      <c r="L81" s="153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</row>
    <row r="82">
      <c r="A82" s="161"/>
      <c r="B82" s="153"/>
      <c r="C82" s="153"/>
      <c r="D82" s="162"/>
      <c r="E82" s="150"/>
      <c r="F82" s="153"/>
      <c r="G82" s="152"/>
      <c r="H82" s="152"/>
      <c r="I82" s="152"/>
      <c r="J82" s="152"/>
      <c r="K82" s="152"/>
      <c r="L82" s="153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</row>
    <row r="83">
      <c r="A83" s="161"/>
      <c r="B83" s="153"/>
      <c r="C83" s="153"/>
      <c r="D83" s="162"/>
      <c r="E83" s="150"/>
      <c r="F83" s="153"/>
      <c r="G83" s="152"/>
      <c r="H83" s="152"/>
      <c r="I83" s="152"/>
      <c r="J83" s="152"/>
      <c r="K83" s="152"/>
      <c r="L83" s="153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</row>
    <row r="84">
      <c r="A84" s="161"/>
      <c r="B84" s="153"/>
      <c r="C84" s="153"/>
      <c r="D84" s="162"/>
      <c r="E84" s="150"/>
      <c r="F84" s="153"/>
      <c r="G84" s="152"/>
      <c r="H84" s="152"/>
      <c r="I84" s="152"/>
      <c r="J84" s="152"/>
      <c r="K84" s="152"/>
      <c r="L84" s="153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</row>
    <row r="85">
      <c r="A85" s="161"/>
      <c r="B85" s="153"/>
      <c r="C85" s="153"/>
      <c r="D85" s="162"/>
      <c r="E85" s="150"/>
      <c r="F85" s="153"/>
      <c r="G85" s="152"/>
      <c r="H85" s="152"/>
      <c r="I85" s="152"/>
      <c r="J85" s="152"/>
      <c r="K85" s="152"/>
      <c r="L85" s="153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</row>
    <row r="86">
      <c r="A86" s="161"/>
      <c r="B86" s="153"/>
      <c r="C86" s="153"/>
      <c r="D86" s="162"/>
      <c r="E86" s="150"/>
      <c r="F86" s="153"/>
      <c r="G86" s="152"/>
      <c r="H86" s="152"/>
      <c r="I86" s="152"/>
      <c r="J86" s="152"/>
      <c r="K86" s="152"/>
      <c r="L86" s="153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</row>
    <row r="87">
      <c r="A87" s="161"/>
      <c r="B87" s="153"/>
      <c r="C87" s="153"/>
      <c r="D87" s="162"/>
      <c r="E87" s="150"/>
      <c r="F87" s="153"/>
      <c r="G87" s="152"/>
      <c r="H87" s="152"/>
      <c r="I87" s="152"/>
      <c r="J87" s="152"/>
      <c r="K87" s="152"/>
      <c r="L87" s="153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</row>
    <row r="88">
      <c r="A88" s="161"/>
      <c r="B88" s="153"/>
      <c r="C88" s="153"/>
      <c r="D88" s="162"/>
      <c r="E88" s="150"/>
      <c r="F88" s="153"/>
      <c r="G88" s="152"/>
      <c r="H88" s="152"/>
      <c r="I88" s="152"/>
      <c r="J88" s="152"/>
      <c r="K88" s="152"/>
      <c r="L88" s="153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</row>
    <row r="89">
      <c r="A89" s="161"/>
      <c r="B89" s="153"/>
      <c r="C89" s="153"/>
      <c r="D89" s="162"/>
      <c r="E89" s="150"/>
      <c r="F89" s="153"/>
      <c r="G89" s="152"/>
      <c r="H89" s="152"/>
      <c r="I89" s="152"/>
      <c r="J89" s="152"/>
      <c r="K89" s="152"/>
      <c r="L89" s="153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</row>
    <row r="90">
      <c r="A90" s="161"/>
      <c r="B90" s="153"/>
      <c r="C90" s="153"/>
      <c r="D90" s="162"/>
      <c r="E90" s="150"/>
      <c r="F90" s="153"/>
      <c r="G90" s="152"/>
      <c r="H90" s="152"/>
      <c r="I90" s="152"/>
      <c r="J90" s="152"/>
      <c r="K90" s="152"/>
      <c r="L90" s="153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</row>
    <row r="91">
      <c r="A91" s="161"/>
      <c r="B91" s="153"/>
      <c r="C91" s="153"/>
      <c r="D91" s="162"/>
      <c r="E91" s="150"/>
      <c r="F91" s="153"/>
      <c r="G91" s="152"/>
      <c r="H91" s="152"/>
      <c r="I91" s="152"/>
      <c r="J91" s="152"/>
      <c r="K91" s="152"/>
      <c r="L91" s="153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</row>
    <row r="92">
      <c r="A92" s="161"/>
      <c r="B92" s="153"/>
      <c r="C92" s="153"/>
      <c r="D92" s="162"/>
      <c r="E92" s="150"/>
      <c r="F92" s="153"/>
      <c r="G92" s="152"/>
      <c r="H92" s="152"/>
      <c r="I92" s="152"/>
      <c r="J92" s="152"/>
      <c r="K92" s="152"/>
      <c r="L92" s="153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</row>
    <row r="93">
      <c r="A93" s="161"/>
      <c r="B93" s="153"/>
      <c r="C93" s="153"/>
      <c r="D93" s="162"/>
      <c r="E93" s="150"/>
      <c r="F93" s="153"/>
      <c r="G93" s="152"/>
      <c r="H93" s="152"/>
      <c r="I93" s="152"/>
      <c r="J93" s="152"/>
      <c r="K93" s="152"/>
      <c r="L93" s="153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</row>
    <row r="94">
      <c r="A94" s="161"/>
      <c r="B94" s="153"/>
      <c r="C94" s="153"/>
      <c r="D94" s="162"/>
      <c r="E94" s="150"/>
      <c r="F94" s="153"/>
      <c r="G94" s="152"/>
      <c r="H94" s="152"/>
      <c r="I94" s="152"/>
      <c r="J94" s="152"/>
      <c r="K94" s="152"/>
      <c r="L94" s="153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</row>
    <row r="95">
      <c r="A95" s="161"/>
      <c r="B95" s="163"/>
      <c r="C95" s="163"/>
      <c r="D95" s="164"/>
      <c r="E95" s="165"/>
      <c r="F95" s="153"/>
      <c r="G95" s="152"/>
      <c r="H95" s="166"/>
      <c r="I95" s="152"/>
      <c r="J95" s="166"/>
      <c r="K95" s="166"/>
      <c r="L95" s="163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</row>
    <row r="96">
      <c r="A96" s="167"/>
      <c r="B96" s="119"/>
      <c r="C96" s="119"/>
      <c r="D96" s="120"/>
      <c r="E96" s="121"/>
      <c r="F96" s="119"/>
      <c r="G96" s="119"/>
      <c r="H96" s="122"/>
      <c r="I96" s="122"/>
      <c r="J96" s="122"/>
      <c r="K96" s="122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</row>
    <row r="97">
      <c r="A97" s="167"/>
      <c r="B97" s="119"/>
      <c r="C97" s="119"/>
      <c r="D97" s="120"/>
      <c r="E97" s="121"/>
      <c r="F97" s="119"/>
      <c r="G97" s="119"/>
      <c r="H97" s="122"/>
      <c r="I97" s="122"/>
      <c r="J97" s="122"/>
      <c r="K97" s="122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</row>
    <row r="98">
      <c r="A98" s="167"/>
      <c r="B98" s="119"/>
      <c r="C98" s="119"/>
      <c r="D98" s="120"/>
      <c r="E98" s="121"/>
      <c r="F98" s="119"/>
      <c r="G98" s="119"/>
      <c r="H98" s="122"/>
      <c r="I98" s="122"/>
      <c r="J98" s="122"/>
      <c r="K98" s="122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</row>
    <row r="99">
      <c r="A99" s="167"/>
      <c r="B99" s="119"/>
      <c r="C99" s="119"/>
      <c r="D99" s="120"/>
      <c r="E99" s="121"/>
      <c r="F99" s="119"/>
      <c r="G99" s="119"/>
      <c r="H99" s="122"/>
      <c r="I99" s="122"/>
      <c r="J99" s="122"/>
      <c r="K99" s="122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</row>
    <row r="100">
      <c r="A100" s="167"/>
      <c r="B100" s="119"/>
      <c r="C100" s="119"/>
      <c r="D100" s="120"/>
      <c r="E100" s="121"/>
      <c r="F100" s="119"/>
      <c r="G100" s="119"/>
      <c r="H100" s="122"/>
      <c r="I100" s="122"/>
      <c r="J100" s="122"/>
      <c r="K100" s="122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</row>
    <row r="101">
      <c r="A101" s="167"/>
      <c r="B101" s="119"/>
      <c r="C101" s="119"/>
      <c r="D101" s="120"/>
      <c r="E101" s="121"/>
      <c r="F101" s="119"/>
      <c r="G101" s="119"/>
      <c r="H101" s="122"/>
      <c r="I101" s="122"/>
      <c r="J101" s="122"/>
      <c r="K101" s="122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</row>
    <row r="102">
      <c r="A102" s="167"/>
      <c r="B102" s="119"/>
      <c r="C102" s="119"/>
      <c r="D102" s="120"/>
      <c r="E102" s="121"/>
      <c r="F102" s="119"/>
      <c r="G102" s="119"/>
      <c r="H102" s="122"/>
      <c r="I102" s="122"/>
      <c r="J102" s="122"/>
      <c r="K102" s="122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</row>
    <row r="103">
      <c r="A103" s="167"/>
      <c r="B103" s="119"/>
      <c r="C103" s="119"/>
      <c r="D103" s="120"/>
      <c r="E103" s="121"/>
      <c r="F103" s="119"/>
      <c r="G103" s="119"/>
      <c r="H103" s="122"/>
      <c r="I103" s="122"/>
      <c r="J103" s="122"/>
      <c r="K103" s="122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</row>
    <row r="104">
      <c r="A104" s="167"/>
      <c r="B104" s="119"/>
      <c r="C104" s="119"/>
      <c r="D104" s="120"/>
      <c r="E104" s="121"/>
      <c r="F104" s="119"/>
      <c r="G104" s="119"/>
      <c r="H104" s="122"/>
      <c r="I104" s="122"/>
      <c r="J104" s="122"/>
      <c r="K104" s="122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</row>
    <row r="105">
      <c r="A105" s="167"/>
      <c r="B105" s="119"/>
      <c r="C105" s="119"/>
      <c r="D105" s="120"/>
      <c r="E105" s="121"/>
      <c r="F105" s="119"/>
      <c r="G105" s="119"/>
      <c r="H105" s="122"/>
      <c r="I105" s="122"/>
      <c r="J105" s="122"/>
      <c r="K105" s="122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</row>
    <row r="106">
      <c r="A106" s="167"/>
      <c r="B106" s="119"/>
      <c r="C106" s="119"/>
      <c r="D106" s="120"/>
      <c r="E106" s="121"/>
      <c r="F106" s="119"/>
      <c r="G106" s="119"/>
      <c r="H106" s="122"/>
      <c r="I106" s="122"/>
      <c r="J106" s="122"/>
      <c r="K106" s="122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</row>
    <row r="107">
      <c r="A107" s="167"/>
      <c r="B107" s="119"/>
      <c r="C107" s="119"/>
      <c r="D107" s="120"/>
      <c r="E107" s="121"/>
      <c r="F107" s="119"/>
      <c r="G107" s="119"/>
      <c r="H107" s="122"/>
      <c r="I107" s="122"/>
      <c r="J107" s="122"/>
      <c r="K107" s="122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</row>
    <row r="108">
      <c r="A108" s="167"/>
      <c r="B108" s="119"/>
      <c r="C108" s="119"/>
      <c r="D108" s="120"/>
      <c r="E108" s="121"/>
      <c r="F108" s="119"/>
      <c r="G108" s="119"/>
      <c r="H108" s="122"/>
      <c r="I108" s="122"/>
      <c r="J108" s="122"/>
      <c r="K108" s="122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</row>
    <row r="109">
      <c r="A109" s="167"/>
      <c r="B109" s="119"/>
      <c r="C109" s="119"/>
      <c r="D109" s="120"/>
      <c r="E109" s="121"/>
      <c r="F109" s="119"/>
      <c r="G109" s="119"/>
      <c r="H109" s="122"/>
      <c r="I109" s="122"/>
      <c r="J109" s="122"/>
      <c r="K109" s="122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</row>
    <row r="110">
      <c r="A110" s="167"/>
      <c r="B110" s="119"/>
      <c r="C110" s="119"/>
      <c r="D110" s="120"/>
      <c r="E110" s="121"/>
      <c r="F110" s="119"/>
      <c r="G110" s="119"/>
      <c r="H110" s="122"/>
      <c r="I110" s="122"/>
      <c r="J110" s="122"/>
      <c r="K110" s="122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</row>
    <row r="111">
      <c r="A111" s="167"/>
      <c r="B111" s="119"/>
      <c r="C111" s="119"/>
      <c r="D111" s="120"/>
      <c r="E111" s="121"/>
      <c r="F111" s="119"/>
      <c r="G111" s="119"/>
      <c r="H111" s="122"/>
      <c r="I111" s="122"/>
      <c r="J111" s="122"/>
      <c r="K111" s="122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</row>
    <row r="112">
      <c r="A112" s="167"/>
      <c r="B112" s="119"/>
      <c r="C112" s="119"/>
      <c r="D112" s="120"/>
      <c r="E112" s="121"/>
      <c r="F112" s="119"/>
      <c r="G112" s="119"/>
      <c r="H112" s="122"/>
      <c r="I112" s="122"/>
      <c r="J112" s="122"/>
      <c r="K112" s="122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</row>
    <row r="113">
      <c r="A113" s="167"/>
      <c r="B113" s="119"/>
      <c r="C113" s="119"/>
      <c r="D113" s="120"/>
      <c r="E113" s="121"/>
      <c r="F113" s="119"/>
      <c r="G113" s="119"/>
      <c r="H113" s="122"/>
      <c r="I113" s="122"/>
      <c r="J113" s="122"/>
      <c r="K113" s="122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</row>
    <row r="114">
      <c r="A114" s="167"/>
      <c r="B114" s="119"/>
      <c r="C114" s="119"/>
      <c r="D114" s="120"/>
      <c r="E114" s="121"/>
      <c r="F114" s="119"/>
      <c r="G114" s="119"/>
      <c r="H114" s="122"/>
      <c r="I114" s="122"/>
      <c r="J114" s="122"/>
      <c r="K114" s="122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</row>
    <row r="115">
      <c r="A115" s="167"/>
      <c r="B115" s="119"/>
      <c r="C115" s="119"/>
      <c r="D115" s="120"/>
      <c r="E115" s="121"/>
      <c r="F115" s="119"/>
      <c r="G115" s="119"/>
      <c r="H115" s="122"/>
      <c r="I115" s="122"/>
      <c r="J115" s="122"/>
      <c r="K115" s="122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</row>
    <row r="116">
      <c r="A116" s="167"/>
      <c r="B116" s="119"/>
      <c r="C116" s="119"/>
      <c r="D116" s="120"/>
      <c r="E116" s="121"/>
      <c r="F116" s="119"/>
      <c r="G116" s="119"/>
      <c r="H116" s="122"/>
      <c r="I116" s="122"/>
      <c r="J116" s="122"/>
      <c r="K116" s="122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</row>
    <row r="117">
      <c r="A117" s="167"/>
      <c r="B117" s="119"/>
      <c r="C117" s="119"/>
      <c r="D117" s="120"/>
      <c r="E117" s="121"/>
      <c r="F117" s="119"/>
      <c r="G117" s="119"/>
      <c r="H117" s="122"/>
      <c r="I117" s="122"/>
      <c r="J117" s="122"/>
      <c r="K117" s="122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</row>
    <row r="118">
      <c r="A118" s="167"/>
      <c r="B118" s="119"/>
      <c r="C118" s="119"/>
      <c r="D118" s="120"/>
      <c r="E118" s="121"/>
      <c r="F118" s="119"/>
      <c r="G118" s="119"/>
      <c r="H118" s="122"/>
      <c r="I118" s="122"/>
      <c r="J118" s="122"/>
      <c r="K118" s="122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</row>
    <row r="119">
      <c r="A119" s="167"/>
      <c r="B119" s="119"/>
      <c r="C119" s="119"/>
      <c r="D119" s="120"/>
      <c r="E119" s="121"/>
      <c r="F119" s="119"/>
      <c r="G119" s="119"/>
      <c r="H119" s="122"/>
      <c r="I119" s="122"/>
      <c r="J119" s="122"/>
      <c r="K119" s="122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</row>
    <row r="120">
      <c r="A120" s="167"/>
      <c r="B120" s="119"/>
      <c r="C120" s="119"/>
      <c r="D120" s="120"/>
      <c r="E120" s="121"/>
      <c r="F120" s="119"/>
      <c r="G120" s="119"/>
      <c r="H120" s="122"/>
      <c r="I120" s="122"/>
      <c r="J120" s="122"/>
      <c r="K120" s="122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</row>
    <row r="121">
      <c r="A121" s="167"/>
      <c r="B121" s="119"/>
      <c r="C121" s="119"/>
      <c r="D121" s="120"/>
      <c r="E121" s="121"/>
      <c r="F121" s="119"/>
      <c r="G121" s="119"/>
      <c r="H121" s="122"/>
      <c r="I121" s="122"/>
      <c r="J121" s="122"/>
      <c r="K121" s="122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</row>
    <row r="122">
      <c r="A122" s="167"/>
      <c r="B122" s="119"/>
      <c r="C122" s="119"/>
      <c r="D122" s="120"/>
      <c r="E122" s="121"/>
      <c r="F122" s="119"/>
      <c r="G122" s="119"/>
      <c r="H122" s="122"/>
      <c r="I122" s="122"/>
      <c r="J122" s="122"/>
      <c r="K122" s="122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</row>
    <row r="123">
      <c r="A123" s="167"/>
      <c r="B123" s="119"/>
      <c r="C123" s="119"/>
      <c r="D123" s="120"/>
      <c r="E123" s="121"/>
      <c r="F123" s="119"/>
      <c r="G123" s="119"/>
      <c r="H123" s="122"/>
      <c r="I123" s="122"/>
      <c r="J123" s="122"/>
      <c r="K123" s="122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</row>
    <row r="124">
      <c r="A124" s="167"/>
      <c r="B124" s="119"/>
      <c r="C124" s="119"/>
      <c r="D124" s="120"/>
      <c r="E124" s="121"/>
      <c r="F124" s="119"/>
      <c r="G124" s="119"/>
      <c r="H124" s="122"/>
      <c r="I124" s="122"/>
      <c r="J124" s="122"/>
      <c r="K124" s="122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</row>
    <row r="125">
      <c r="A125" s="167"/>
      <c r="B125" s="119"/>
      <c r="C125" s="119"/>
      <c r="D125" s="120"/>
      <c r="E125" s="121"/>
      <c r="F125" s="119"/>
      <c r="G125" s="119"/>
      <c r="H125" s="122"/>
      <c r="I125" s="122"/>
      <c r="J125" s="122"/>
      <c r="K125" s="122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</row>
    <row r="126">
      <c r="A126" s="167"/>
      <c r="B126" s="119"/>
      <c r="C126" s="119"/>
      <c r="D126" s="120"/>
      <c r="E126" s="121"/>
      <c r="F126" s="119"/>
      <c r="G126" s="119"/>
      <c r="H126" s="122"/>
      <c r="I126" s="122"/>
      <c r="J126" s="122"/>
      <c r="K126" s="122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</row>
    <row r="127">
      <c r="A127" s="167"/>
      <c r="B127" s="119"/>
      <c r="C127" s="119"/>
      <c r="D127" s="120"/>
      <c r="E127" s="121"/>
      <c r="F127" s="119"/>
      <c r="G127" s="119"/>
      <c r="H127" s="122"/>
      <c r="I127" s="122"/>
      <c r="J127" s="122"/>
      <c r="K127" s="122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</row>
    <row r="128">
      <c r="A128" s="167"/>
      <c r="B128" s="119"/>
      <c r="C128" s="119"/>
      <c r="D128" s="120"/>
      <c r="E128" s="121"/>
      <c r="F128" s="119"/>
      <c r="G128" s="119"/>
      <c r="H128" s="122"/>
      <c r="I128" s="122"/>
      <c r="J128" s="122"/>
      <c r="K128" s="122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</row>
    <row r="129">
      <c r="A129" s="167"/>
      <c r="B129" s="119"/>
      <c r="C129" s="119"/>
      <c r="D129" s="120"/>
      <c r="E129" s="121"/>
      <c r="F129" s="119"/>
      <c r="G129" s="119"/>
      <c r="H129" s="122"/>
      <c r="I129" s="122"/>
      <c r="J129" s="122"/>
      <c r="K129" s="122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</row>
    <row r="130">
      <c r="A130" s="167"/>
      <c r="B130" s="119"/>
      <c r="C130" s="119"/>
      <c r="D130" s="120"/>
      <c r="E130" s="121"/>
      <c r="F130" s="119"/>
      <c r="G130" s="119"/>
      <c r="H130" s="122"/>
      <c r="I130" s="122"/>
      <c r="J130" s="122"/>
      <c r="K130" s="122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</row>
    <row r="131">
      <c r="A131" s="167"/>
      <c r="B131" s="119"/>
      <c r="C131" s="119"/>
      <c r="D131" s="120"/>
      <c r="E131" s="121"/>
      <c r="F131" s="119"/>
      <c r="G131" s="119"/>
      <c r="H131" s="122"/>
      <c r="I131" s="122"/>
      <c r="J131" s="122"/>
      <c r="K131" s="122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</row>
    <row r="132">
      <c r="A132" s="167"/>
      <c r="B132" s="119"/>
      <c r="C132" s="119"/>
      <c r="D132" s="120"/>
      <c r="E132" s="121"/>
      <c r="F132" s="119"/>
      <c r="G132" s="119"/>
      <c r="H132" s="122"/>
      <c r="I132" s="122"/>
      <c r="J132" s="122"/>
      <c r="K132" s="122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</row>
    <row r="133">
      <c r="A133" s="167"/>
      <c r="B133" s="119"/>
      <c r="C133" s="119"/>
      <c r="D133" s="120"/>
      <c r="E133" s="121"/>
      <c r="F133" s="119"/>
      <c r="G133" s="119"/>
      <c r="H133" s="122"/>
      <c r="I133" s="122"/>
      <c r="J133" s="122"/>
      <c r="K133" s="122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</row>
    <row r="134">
      <c r="A134" s="167"/>
      <c r="B134" s="119"/>
      <c r="C134" s="119"/>
      <c r="D134" s="120"/>
      <c r="E134" s="121"/>
      <c r="F134" s="119"/>
      <c r="G134" s="119"/>
      <c r="H134" s="122"/>
      <c r="I134" s="122"/>
      <c r="J134" s="122"/>
      <c r="K134" s="122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</row>
    <row r="135">
      <c r="A135" s="167"/>
      <c r="B135" s="119"/>
      <c r="C135" s="119"/>
      <c r="D135" s="120"/>
      <c r="E135" s="121"/>
      <c r="F135" s="119"/>
      <c r="G135" s="119"/>
      <c r="H135" s="122"/>
      <c r="I135" s="122"/>
      <c r="J135" s="122"/>
      <c r="K135" s="122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</row>
    <row r="136">
      <c r="A136" s="167"/>
      <c r="B136" s="119"/>
      <c r="C136" s="119"/>
      <c r="D136" s="120"/>
      <c r="E136" s="121"/>
      <c r="F136" s="119"/>
      <c r="G136" s="119"/>
      <c r="H136" s="122"/>
      <c r="I136" s="122"/>
      <c r="J136" s="122"/>
      <c r="K136" s="122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</row>
    <row r="137">
      <c r="A137" s="167"/>
      <c r="B137" s="119"/>
      <c r="C137" s="119"/>
      <c r="D137" s="120"/>
      <c r="E137" s="121"/>
      <c r="F137" s="119"/>
      <c r="G137" s="119"/>
      <c r="H137" s="122"/>
      <c r="I137" s="122"/>
      <c r="J137" s="122"/>
      <c r="K137" s="122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</row>
    <row r="138">
      <c r="A138" s="167"/>
      <c r="B138" s="119"/>
      <c r="C138" s="119"/>
      <c r="D138" s="120"/>
      <c r="E138" s="121"/>
      <c r="F138" s="119"/>
      <c r="G138" s="119"/>
      <c r="H138" s="122"/>
      <c r="I138" s="122"/>
      <c r="J138" s="122"/>
      <c r="K138" s="122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</row>
    <row r="139">
      <c r="A139" s="167"/>
      <c r="B139" s="119"/>
      <c r="C139" s="119"/>
      <c r="D139" s="120"/>
      <c r="E139" s="121"/>
      <c r="F139" s="119"/>
      <c r="G139" s="119"/>
      <c r="H139" s="122"/>
      <c r="I139" s="122"/>
      <c r="J139" s="122"/>
      <c r="K139" s="122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</row>
    <row r="140">
      <c r="A140" s="167"/>
      <c r="B140" s="119"/>
      <c r="C140" s="119"/>
      <c r="D140" s="120"/>
      <c r="E140" s="121"/>
      <c r="F140" s="119"/>
      <c r="G140" s="119"/>
      <c r="H140" s="122"/>
      <c r="I140" s="122"/>
      <c r="J140" s="122"/>
      <c r="K140" s="122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</row>
    <row r="141">
      <c r="A141" s="167"/>
      <c r="B141" s="119"/>
      <c r="C141" s="119"/>
      <c r="D141" s="120"/>
      <c r="E141" s="121"/>
      <c r="F141" s="119"/>
      <c r="G141" s="119"/>
      <c r="H141" s="122"/>
      <c r="I141" s="122"/>
      <c r="J141" s="122"/>
      <c r="K141" s="122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</row>
    <row r="142">
      <c r="A142" s="167"/>
      <c r="B142" s="119"/>
      <c r="C142" s="119"/>
      <c r="D142" s="120"/>
      <c r="E142" s="121"/>
      <c r="F142" s="119"/>
      <c r="G142" s="119"/>
      <c r="H142" s="122"/>
      <c r="I142" s="122"/>
      <c r="J142" s="122"/>
      <c r="K142" s="122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</row>
    <row r="143">
      <c r="A143" s="167"/>
      <c r="B143" s="119"/>
      <c r="C143" s="119"/>
      <c r="D143" s="120"/>
      <c r="E143" s="121"/>
      <c r="F143" s="119"/>
      <c r="G143" s="119"/>
      <c r="H143" s="122"/>
      <c r="I143" s="122"/>
      <c r="J143" s="122"/>
      <c r="K143" s="122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</row>
    <row r="144">
      <c r="A144" s="167"/>
      <c r="B144" s="119"/>
      <c r="C144" s="119"/>
      <c r="D144" s="120"/>
      <c r="E144" s="121"/>
      <c r="F144" s="119"/>
      <c r="G144" s="119"/>
      <c r="H144" s="122"/>
      <c r="I144" s="122"/>
      <c r="J144" s="122"/>
      <c r="K144" s="122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</row>
    <row r="145">
      <c r="A145" s="167"/>
      <c r="B145" s="119"/>
      <c r="C145" s="119"/>
      <c r="D145" s="120"/>
      <c r="E145" s="121"/>
      <c r="F145" s="119"/>
      <c r="G145" s="119"/>
      <c r="H145" s="122"/>
      <c r="I145" s="122"/>
      <c r="J145" s="122"/>
      <c r="K145" s="122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</row>
    <row r="146">
      <c r="A146" s="167"/>
      <c r="B146" s="119"/>
      <c r="C146" s="119"/>
      <c r="D146" s="120"/>
      <c r="E146" s="121"/>
      <c r="F146" s="119"/>
      <c r="G146" s="119"/>
      <c r="H146" s="122"/>
      <c r="I146" s="122"/>
      <c r="J146" s="122"/>
      <c r="K146" s="122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</row>
    <row r="147">
      <c r="A147" s="167"/>
      <c r="B147" s="119"/>
      <c r="C147" s="119"/>
      <c r="D147" s="120"/>
      <c r="E147" s="121"/>
      <c r="F147" s="119"/>
      <c r="G147" s="119"/>
      <c r="H147" s="122"/>
      <c r="I147" s="122"/>
      <c r="J147" s="122"/>
      <c r="K147" s="122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</row>
    <row r="148">
      <c r="A148" s="167"/>
      <c r="B148" s="119"/>
      <c r="C148" s="119"/>
      <c r="D148" s="120"/>
      <c r="E148" s="121"/>
      <c r="F148" s="119"/>
      <c r="G148" s="119"/>
      <c r="H148" s="122"/>
      <c r="I148" s="122"/>
      <c r="J148" s="122"/>
      <c r="K148" s="122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</row>
    <row r="149">
      <c r="A149" s="167"/>
      <c r="B149" s="119"/>
      <c r="C149" s="119"/>
      <c r="D149" s="120"/>
      <c r="E149" s="121"/>
      <c r="F149" s="119"/>
      <c r="G149" s="119"/>
      <c r="H149" s="122"/>
      <c r="I149" s="122"/>
      <c r="J149" s="122"/>
      <c r="K149" s="122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</row>
    <row r="150">
      <c r="A150" s="167"/>
      <c r="B150" s="119"/>
      <c r="C150" s="119"/>
      <c r="D150" s="120"/>
      <c r="E150" s="121"/>
      <c r="F150" s="119"/>
      <c r="G150" s="119"/>
      <c r="H150" s="122"/>
      <c r="I150" s="122"/>
      <c r="J150" s="122"/>
      <c r="K150" s="122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</row>
    <row r="151">
      <c r="A151" s="167"/>
      <c r="B151" s="119"/>
      <c r="C151" s="119"/>
      <c r="D151" s="120"/>
      <c r="E151" s="121"/>
      <c r="F151" s="119"/>
      <c r="G151" s="119"/>
      <c r="H151" s="122"/>
      <c r="I151" s="122"/>
      <c r="J151" s="122"/>
      <c r="K151" s="122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</row>
    <row r="152">
      <c r="A152" s="167"/>
      <c r="B152" s="119"/>
      <c r="C152" s="119"/>
      <c r="D152" s="120"/>
      <c r="E152" s="121"/>
      <c r="F152" s="119"/>
      <c r="G152" s="119"/>
      <c r="H152" s="122"/>
      <c r="I152" s="122"/>
      <c r="J152" s="122"/>
      <c r="K152" s="122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</row>
    <row r="153">
      <c r="A153" s="167"/>
      <c r="B153" s="119"/>
      <c r="C153" s="119"/>
      <c r="D153" s="120"/>
      <c r="E153" s="121"/>
      <c r="F153" s="119"/>
      <c r="G153" s="119"/>
      <c r="H153" s="122"/>
      <c r="I153" s="122"/>
      <c r="J153" s="122"/>
      <c r="K153" s="122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</row>
    <row r="154">
      <c r="A154" s="167"/>
      <c r="B154" s="119"/>
      <c r="C154" s="119"/>
      <c r="D154" s="120"/>
      <c r="E154" s="121"/>
      <c r="F154" s="119"/>
      <c r="G154" s="119"/>
      <c r="H154" s="122"/>
      <c r="I154" s="122"/>
      <c r="J154" s="122"/>
      <c r="K154" s="122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</row>
    <row r="155">
      <c r="A155" s="167"/>
      <c r="B155" s="119"/>
      <c r="C155" s="119"/>
      <c r="D155" s="120"/>
      <c r="E155" s="121"/>
      <c r="F155" s="119"/>
      <c r="G155" s="119"/>
      <c r="H155" s="122"/>
      <c r="I155" s="122"/>
      <c r="J155" s="122"/>
      <c r="K155" s="122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</row>
    <row r="156">
      <c r="A156" s="167"/>
      <c r="B156" s="119"/>
      <c r="C156" s="119"/>
      <c r="D156" s="120"/>
      <c r="E156" s="121"/>
      <c r="F156" s="119"/>
      <c r="G156" s="119"/>
      <c r="H156" s="122"/>
      <c r="I156" s="122"/>
      <c r="J156" s="122"/>
      <c r="K156" s="122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</row>
    <row r="157">
      <c r="A157" s="167"/>
      <c r="B157" s="119"/>
      <c r="C157" s="119"/>
      <c r="D157" s="120"/>
      <c r="E157" s="121"/>
      <c r="F157" s="119"/>
      <c r="G157" s="119"/>
      <c r="H157" s="122"/>
      <c r="I157" s="122"/>
      <c r="J157" s="122"/>
      <c r="K157" s="122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</row>
    <row r="158">
      <c r="A158" s="167"/>
      <c r="B158" s="119"/>
      <c r="C158" s="119"/>
      <c r="D158" s="120"/>
      <c r="E158" s="121"/>
      <c r="F158" s="119"/>
      <c r="G158" s="119"/>
      <c r="H158" s="122"/>
      <c r="I158" s="122"/>
      <c r="J158" s="122"/>
      <c r="K158" s="122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</row>
    <row r="159">
      <c r="A159" s="167"/>
      <c r="B159" s="119"/>
      <c r="C159" s="119"/>
      <c r="D159" s="120"/>
      <c r="E159" s="121"/>
      <c r="F159" s="119"/>
      <c r="G159" s="119"/>
      <c r="H159" s="122"/>
      <c r="I159" s="122"/>
      <c r="J159" s="122"/>
      <c r="K159" s="122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</row>
    <row r="160">
      <c r="A160" s="167"/>
      <c r="B160" s="119"/>
      <c r="C160" s="119"/>
      <c r="D160" s="120"/>
      <c r="E160" s="121"/>
      <c r="F160" s="119"/>
      <c r="G160" s="119"/>
      <c r="H160" s="122"/>
      <c r="I160" s="122"/>
      <c r="J160" s="122"/>
      <c r="K160" s="122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</row>
    <row r="161">
      <c r="A161" s="167"/>
      <c r="B161" s="119"/>
      <c r="C161" s="119"/>
      <c r="D161" s="120"/>
      <c r="E161" s="121"/>
      <c r="F161" s="119"/>
      <c r="G161" s="119"/>
      <c r="H161" s="122"/>
      <c r="I161" s="122"/>
      <c r="J161" s="122"/>
      <c r="K161" s="122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</row>
    <row r="162">
      <c r="A162" s="167"/>
      <c r="B162" s="119"/>
      <c r="C162" s="119"/>
      <c r="D162" s="120"/>
      <c r="E162" s="121"/>
      <c r="F162" s="119"/>
      <c r="G162" s="119"/>
      <c r="H162" s="122"/>
      <c r="I162" s="122"/>
      <c r="J162" s="122"/>
      <c r="K162" s="122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</row>
    <row r="163">
      <c r="A163" s="167"/>
      <c r="B163" s="119"/>
      <c r="C163" s="119"/>
      <c r="D163" s="120"/>
      <c r="E163" s="121"/>
      <c r="F163" s="119"/>
      <c r="G163" s="119"/>
      <c r="H163" s="122"/>
      <c r="I163" s="122"/>
      <c r="J163" s="122"/>
      <c r="K163" s="122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</row>
    <row r="164">
      <c r="A164" s="167"/>
      <c r="B164" s="119"/>
      <c r="C164" s="119"/>
      <c r="D164" s="120"/>
      <c r="E164" s="121"/>
      <c r="F164" s="119"/>
      <c r="G164" s="119"/>
      <c r="H164" s="122"/>
      <c r="I164" s="122"/>
      <c r="J164" s="122"/>
      <c r="K164" s="122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</row>
    <row r="165">
      <c r="A165" s="167"/>
      <c r="B165" s="119"/>
      <c r="C165" s="119"/>
      <c r="D165" s="120"/>
      <c r="E165" s="121"/>
      <c r="F165" s="119"/>
      <c r="G165" s="119"/>
      <c r="H165" s="122"/>
      <c r="I165" s="122"/>
      <c r="J165" s="122"/>
      <c r="K165" s="122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</row>
    <row r="166">
      <c r="A166" s="167"/>
      <c r="B166" s="119"/>
      <c r="C166" s="119"/>
      <c r="D166" s="120"/>
      <c r="E166" s="121"/>
      <c r="F166" s="119"/>
      <c r="G166" s="119"/>
      <c r="H166" s="122"/>
      <c r="I166" s="122"/>
      <c r="J166" s="122"/>
      <c r="K166" s="122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</row>
    <row r="167">
      <c r="A167" s="167"/>
      <c r="B167" s="119"/>
      <c r="C167" s="119"/>
      <c r="D167" s="120"/>
      <c r="E167" s="121"/>
      <c r="F167" s="119"/>
      <c r="G167" s="119"/>
      <c r="H167" s="122"/>
      <c r="I167" s="122"/>
      <c r="J167" s="122"/>
      <c r="K167" s="122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</row>
    <row r="168">
      <c r="A168" s="167"/>
      <c r="B168" s="119"/>
      <c r="C168" s="119"/>
      <c r="D168" s="120"/>
      <c r="E168" s="121"/>
      <c r="F168" s="119"/>
      <c r="G168" s="119"/>
      <c r="H168" s="122"/>
      <c r="I168" s="122"/>
      <c r="J168" s="122"/>
      <c r="K168" s="122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</row>
    <row r="169">
      <c r="A169" s="167"/>
      <c r="B169" s="119"/>
      <c r="C169" s="119"/>
      <c r="D169" s="120"/>
      <c r="E169" s="121"/>
      <c r="F169" s="119"/>
      <c r="G169" s="119"/>
      <c r="H169" s="122"/>
      <c r="I169" s="122"/>
      <c r="J169" s="122"/>
      <c r="K169" s="122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</row>
    <row r="170">
      <c r="A170" s="167"/>
      <c r="B170" s="119"/>
      <c r="C170" s="119"/>
      <c r="D170" s="120"/>
      <c r="E170" s="121"/>
      <c r="F170" s="119"/>
      <c r="G170" s="119"/>
      <c r="H170" s="122"/>
      <c r="I170" s="122"/>
      <c r="J170" s="122"/>
      <c r="K170" s="122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</row>
    <row r="171">
      <c r="A171" s="167"/>
      <c r="B171" s="119"/>
      <c r="C171" s="119"/>
      <c r="D171" s="120"/>
      <c r="E171" s="121"/>
      <c r="F171" s="119"/>
      <c r="G171" s="119"/>
      <c r="H171" s="122"/>
      <c r="I171" s="122"/>
      <c r="J171" s="122"/>
      <c r="K171" s="122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</row>
    <row r="172">
      <c r="A172" s="167"/>
      <c r="B172" s="119"/>
      <c r="C172" s="119"/>
      <c r="D172" s="120"/>
      <c r="E172" s="121"/>
      <c r="F172" s="119"/>
      <c r="G172" s="119"/>
      <c r="H172" s="122"/>
      <c r="I172" s="122"/>
      <c r="J172" s="122"/>
      <c r="K172" s="122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</row>
    <row r="173">
      <c r="A173" s="167"/>
      <c r="B173" s="119"/>
      <c r="C173" s="119"/>
      <c r="D173" s="120"/>
      <c r="E173" s="121"/>
      <c r="F173" s="119"/>
      <c r="G173" s="119"/>
      <c r="H173" s="122"/>
      <c r="I173" s="122"/>
      <c r="J173" s="122"/>
      <c r="K173" s="122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</row>
    <row r="174">
      <c r="A174" s="167"/>
      <c r="B174" s="119"/>
      <c r="C174" s="119"/>
      <c r="D174" s="120"/>
      <c r="E174" s="121"/>
      <c r="F174" s="119"/>
      <c r="G174" s="119"/>
      <c r="H174" s="122"/>
      <c r="I174" s="122"/>
      <c r="J174" s="122"/>
      <c r="K174" s="122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</row>
    <row r="175">
      <c r="A175" s="167"/>
      <c r="B175" s="119"/>
      <c r="C175" s="119"/>
      <c r="D175" s="120"/>
      <c r="E175" s="121"/>
      <c r="F175" s="119"/>
      <c r="G175" s="119"/>
      <c r="H175" s="122"/>
      <c r="I175" s="122"/>
      <c r="J175" s="122"/>
      <c r="K175" s="122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</row>
    <row r="176">
      <c r="A176" s="167"/>
      <c r="B176" s="119"/>
      <c r="C176" s="119"/>
      <c r="D176" s="120"/>
      <c r="E176" s="121"/>
      <c r="F176" s="119"/>
      <c r="G176" s="119"/>
      <c r="H176" s="122"/>
      <c r="I176" s="122"/>
      <c r="J176" s="122"/>
      <c r="K176" s="122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</row>
    <row r="177">
      <c r="A177" s="167"/>
      <c r="B177" s="119"/>
      <c r="C177" s="119"/>
      <c r="D177" s="120"/>
      <c r="E177" s="121"/>
      <c r="F177" s="119"/>
      <c r="G177" s="119"/>
      <c r="H177" s="122"/>
      <c r="I177" s="122"/>
      <c r="J177" s="122"/>
      <c r="K177" s="122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</row>
    <row r="178">
      <c r="A178" s="167"/>
      <c r="B178" s="119"/>
      <c r="C178" s="119"/>
      <c r="D178" s="120"/>
      <c r="E178" s="121"/>
      <c r="F178" s="119"/>
      <c r="G178" s="119"/>
      <c r="H178" s="122"/>
      <c r="I178" s="122"/>
      <c r="J178" s="122"/>
      <c r="K178" s="122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</row>
    <row r="179">
      <c r="A179" s="167"/>
      <c r="B179" s="119"/>
      <c r="C179" s="119"/>
      <c r="D179" s="120"/>
      <c r="E179" s="121"/>
      <c r="F179" s="119"/>
      <c r="G179" s="119"/>
      <c r="H179" s="122"/>
      <c r="I179" s="122"/>
      <c r="J179" s="122"/>
      <c r="K179" s="122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</row>
    <row r="180">
      <c r="A180" s="167"/>
      <c r="B180" s="119"/>
      <c r="C180" s="119"/>
      <c r="D180" s="120"/>
      <c r="E180" s="121"/>
      <c r="F180" s="119"/>
      <c r="G180" s="119"/>
      <c r="H180" s="122"/>
      <c r="I180" s="122"/>
      <c r="J180" s="122"/>
      <c r="K180" s="122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</row>
    <row r="181">
      <c r="A181" s="167"/>
      <c r="B181" s="119"/>
      <c r="C181" s="119"/>
      <c r="D181" s="120"/>
      <c r="E181" s="121"/>
      <c r="F181" s="119"/>
      <c r="G181" s="119"/>
      <c r="H181" s="122"/>
      <c r="I181" s="122"/>
      <c r="J181" s="122"/>
      <c r="K181" s="122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</row>
    <row r="182">
      <c r="A182" s="167"/>
      <c r="B182" s="119"/>
      <c r="C182" s="119"/>
      <c r="D182" s="120"/>
      <c r="E182" s="121"/>
      <c r="F182" s="119"/>
      <c r="G182" s="119"/>
      <c r="H182" s="122"/>
      <c r="I182" s="122"/>
      <c r="J182" s="122"/>
      <c r="K182" s="122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</row>
    <row r="183">
      <c r="A183" s="167"/>
      <c r="B183" s="119"/>
      <c r="C183" s="119"/>
      <c r="D183" s="120"/>
      <c r="E183" s="121"/>
      <c r="F183" s="119"/>
      <c r="G183" s="119"/>
      <c r="H183" s="122"/>
      <c r="I183" s="122"/>
      <c r="J183" s="122"/>
      <c r="K183" s="122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</row>
    <row r="184">
      <c r="A184" s="167"/>
      <c r="B184" s="119"/>
      <c r="C184" s="119"/>
      <c r="D184" s="120"/>
      <c r="E184" s="121"/>
      <c r="F184" s="119"/>
      <c r="G184" s="119"/>
      <c r="H184" s="122"/>
      <c r="I184" s="122"/>
      <c r="J184" s="122"/>
      <c r="K184" s="122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</row>
    <row r="185">
      <c r="A185" s="167"/>
      <c r="B185" s="119"/>
      <c r="C185" s="119"/>
      <c r="D185" s="120"/>
      <c r="E185" s="121"/>
      <c r="F185" s="119"/>
      <c r="G185" s="119"/>
      <c r="H185" s="122"/>
      <c r="I185" s="122"/>
      <c r="J185" s="122"/>
      <c r="K185" s="122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</row>
    <row r="186">
      <c r="A186" s="167"/>
      <c r="B186" s="119"/>
      <c r="C186" s="119"/>
      <c r="D186" s="120"/>
      <c r="E186" s="121"/>
      <c r="F186" s="119"/>
      <c r="G186" s="119"/>
      <c r="H186" s="122"/>
      <c r="I186" s="122"/>
      <c r="J186" s="122"/>
      <c r="K186" s="122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</row>
    <row r="187">
      <c r="A187" s="167"/>
      <c r="B187" s="119"/>
      <c r="C187" s="119"/>
      <c r="D187" s="120"/>
      <c r="E187" s="121"/>
      <c r="F187" s="119"/>
      <c r="G187" s="119"/>
      <c r="H187" s="122"/>
      <c r="I187" s="122"/>
      <c r="J187" s="122"/>
      <c r="K187" s="122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</row>
    <row r="188">
      <c r="A188" s="167"/>
      <c r="B188" s="119"/>
      <c r="C188" s="119"/>
      <c r="D188" s="120"/>
      <c r="E188" s="121"/>
      <c r="F188" s="119"/>
      <c r="G188" s="119"/>
      <c r="H188" s="122"/>
      <c r="I188" s="122"/>
      <c r="J188" s="122"/>
      <c r="K188" s="122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</row>
    <row r="189">
      <c r="A189" s="167"/>
      <c r="B189" s="119"/>
      <c r="C189" s="119"/>
      <c r="D189" s="120"/>
      <c r="E189" s="121"/>
      <c r="F189" s="119"/>
      <c r="G189" s="119"/>
      <c r="H189" s="122"/>
      <c r="I189" s="122"/>
      <c r="J189" s="122"/>
      <c r="K189" s="122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</row>
    <row r="190">
      <c r="A190" s="167"/>
      <c r="B190" s="119"/>
      <c r="C190" s="119"/>
      <c r="D190" s="120"/>
      <c r="E190" s="121"/>
      <c r="F190" s="119"/>
      <c r="G190" s="119"/>
      <c r="H190" s="122"/>
      <c r="I190" s="122"/>
      <c r="J190" s="122"/>
      <c r="K190" s="122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</row>
    <row r="191">
      <c r="A191" s="167"/>
      <c r="B191" s="119"/>
      <c r="C191" s="119"/>
      <c r="D191" s="120"/>
      <c r="E191" s="121"/>
      <c r="F191" s="119"/>
      <c r="G191" s="119"/>
      <c r="H191" s="122"/>
      <c r="I191" s="122"/>
      <c r="J191" s="122"/>
      <c r="K191" s="122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</row>
    <row r="192">
      <c r="A192" s="167"/>
      <c r="B192" s="119"/>
      <c r="C192" s="119"/>
      <c r="D192" s="120"/>
      <c r="E192" s="121"/>
      <c r="F192" s="119"/>
      <c r="G192" s="119"/>
      <c r="H192" s="122"/>
      <c r="I192" s="122"/>
      <c r="J192" s="122"/>
      <c r="K192" s="122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</row>
    <row r="193">
      <c r="A193" s="167"/>
      <c r="B193" s="119"/>
      <c r="C193" s="119"/>
      <c r="D193" s="120"/>
      <c r="E193" s="121"/>
      <c r="F193" s="119"/>
      <c r="G193" s="119"/>
      <c r="H193" s="122"/>
      <c r="I193" s="122"/>
      <c r="J193" s="122"/>
      <c r="K193" s="122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</row>
    <row r="194">
      <c r="A194" s="167"/>
      <c r="B194" s="119"/>
      <c r="C194" s="119"/>
      <c r="D194" s="120"/>
      <c r="E194" s="121"/>
      <c r="F194" s="119"/>
      <c r="G194" s="119"/>
      <c r="H194" s="122"/>
      <c r="I194" s="122"/>
      <c r="J194" s="122"/>
      <c r="K194" s="122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</row>
    <row r="195">
      <c r="A195" s="167"/>
      <c r="B195" s="119"/>
      <c r="C195" s="119"/>
      <c r="D195" s="120"/>
      <c r="E195" s="121"/>
      <c r="F195" s="119"/>
      <c r="G195" s="119"/>
      <c r="H195" s="122"/>
      <c r="I195" s="122"/>
      <c r="J195" s="122"/>
      <c r="K195" s="122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</row>
    <row r="196">
      <c r="A196" s="167"/>
      <c r="B196" s="119"/>
      <c r="C196" s="119"/>
      <c r="D196" s="120"/>
      <c r="E196" s="121"/>
      <c r="F196" s="119"/>
      <c r="G196" s="119"/>
      <c r="H196" s="122"/>
      <c r="I196" s="122"/>
      <c r="J196" s="122"/>
      <c r="K196" s="122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</row>
    <row r="197">
      <c r="A197" s="167"/>
      <c r="B197" s="119"/>
      <c r="C197" s="119"/>
      <c r="D197" s="120"/>
      <c r="E197" s="121"/>
      <c r="F197" s="119"/>
      <c r="G197" s="119"/>
      <c r="H197" s="122"/>
      <c r="I197" s="122"/>
      <c r="J197" s="122"/>
      <c r="K197" s="122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</row>
    <row r="198">
      <c r="A198" s="167"/>
      <c r="B198" s="119"/>
      <c r="C198" s="119"/>
      <c r="D198" s="120"/>
      <c r="E198" s="121"/>
      <c r="F198" s="119"/>
      <c r="G198" s="119"/>
      <c r="H198" s="122"/>
      <c r="I198" s="122"/>
      <c r="J198" s="122"/>
      <c r="K198" s="122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</row>
    <row r="199">
      <c r="A199" s="167"/>
      <c r="B199" s="119"/>
      <c r="C199" s="119"/>
      <c r="D199" s="120"/>
      <c r="E199" s="121"/>
      <c r="F199" s="119"/>
      <c r="G199" s="119"/>
      <c r="H199" s="122"/>
      <c r="I199" s="122"/>
      <c r="J199" s="122"/>
      <c r="K199" s="122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</row>
    <row r="200">
      <c r="A200" s="167"/>
      <c r="B200" s="119"/>
      <c r="C200" s="119"/>
      <c r="D200" s="120"/>
      <c r="E200" s="121"/>
      <c r="F200" s="119"/>
      <c r="G200" s="119"/>
      <c r="H200" s="122"/>
      <c r="I200" s="122"/>
      <c r="J200" s="122"/>
      <c r="K200" s="122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</row>
    <row r="201">
      <c r="A201" s="167"/>
      <c r="B201" s="119"/>
      <c r="C201" s="119"/>
      <c r="D201" s="120"/>
      <c r="E201" s="121"/>
      <c r="F201" s="119"/>
      <c r="G201" s="119"/>
      <c r="H201" s="122"/>
      <c r="I201" s="122"/>
      <c r="J201" s="122"/>
      <c r="K201" s="122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</row>
    <row r="202">
      <c r="A202" s="167"/>
      <c r="B202" s="119"/>
      <c r="C202" s="119"/>
      <c r="D202" s="120"/>
      <c r="E202" s="121"/>
      <c r="F202" s="119"/>
      <c r="G202" s="119"/>
      <c r="H202" s="122"/>
      <c r="I202" s="122"/>
      <c r="J202" s="122"/>
      <c r="K202" s="122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</row>
    <row r="203">
      <c r="A203" s="167"/>
      <c r="B203" s="119"/>
      <c r="C203" s="119"/>
      <c r="D203" s="120"/>
      <c r="E203" s="121"/>
      <c r="F203" s="119"/>
      <c r="G203" s="119"/>
      <c r="H203" s="122"/>
      <c r="I203" s="122"/>
      <c r="J203" s="122"/>
      <c r="K203" s="122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</row>
    <row r="204">
      <c r="A204" s="167"/>
      <c r="B204" s="119"/>
      <c r="C204" s="119"/>
      <c r="D204" s="120"/>
      <c r="E204" s="121"/>
      <c r="F204" s="119"/>
      <c r="G204" s="119"/>
      <c r="H204" s="122"/>
      <c r="I204" s="122"/>
      <c r="J204" s="122"/>
      <c r="K204" s="122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</row>
    <row r="205">
      <c r="A205" s="167"/>
      <c r="B205" s="119"/>
      <c r="C205" s="119"/>
      <c r="D205" s="120"/>
      <c r="E205" s="121"/>
      <c r="F205" s="119"/>
      <c r="G205" s="119"/>
      <c r="H205" s="122"/>
      <c r="I205" s="122"/>
      <c r="J205" s="122"/>
      <c r="K205" s="122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</row>
    <row r="206">
      <c r="A206" s="167"/>
      <c r="B206" s="119"/>
      <c r="C206" s="119"/>
      <c r="D206" s="120"/>
      <c r="E206" s="121"/>
      <c r="F206" s="119"/>
      <c r="G206" s="119"/>
      <c r="H206" s="122"/>
      <c r="I206" s="122"/>
      <c r="J206" s="122"/>
      <c r="K206" s="122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</row>
    <row r="207">
      <c r="A207" s="167"/>
      <c r="B207" s="119"/>
      <c r="C207" s="119"/>
      <c r="D207" s="120"/>
      <c r="E207" s="121"/>
      <c r="F207" s="119"/>
      <c r="G207" s="119"/>
      <c r="H207" s="122"/>
      <c r="I207" s="122"/>
      <c r="J207" s="122"/>
      <c r="K207" s="122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</row>
    <row r="208">
      <c r="A208" s="167"/>
      <c r="B208" s="119"/>
      <c r="C208" s="119"/>
      <c r="D208" s="120"/>
      <c r="E208" s="121"/>
      <c r="F208" s="119"/>
      <c r="G208" s="119"/>
      <c r="H208" s="122"/>
      <c r="I208" s="122"/>
      <c r="J208" s="122"/>
      <c r="K208" s="122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</row>
    <row r="209">
      <c r="A209" s="167"/>
      <c r="B209" s="119"/>
      <c r="C209" s="119"/>
      <c r="D209" s="120"/>
      <c r="E209" s="121"/>
      <c r="F209" s="119"/>
      <c r="G209" s="119"/>
      <c r="H209" s="122"/>
      <c r="I209" s="122"/>
      <c r="J209" s="122"/>
      <c r="K209" s="122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</row>
    <row r="210">
      <c r="A210" s="167"/>
      <c r="B210" s="119"/>
      <c r="C210" s="119"/>
      <c r="D210" s="120"/>
      <c r="E210" s="121"/>
      <c r="F210" s="119"/>
      <c r="G210" s="119"/>
      <c r="H210" s="122"/>
      <c r="I210" s="122"/>
      <c r="J210" s="122"/>
      <c r="K210" s="122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</row>
    <row r="211">
      <c r="A211" s="167"/>
      <c r="B211" s="119"/>
      <c r="C211" s="119"/>
      <c r="D211" s="120"/>
      <c r="E211" s="121"/>
      <c r="F211" s="119"/>
      <c r="G211" s="119"/>
      <c r="H211" s="122"/>
      <c r="I211" s="122"/>
      <c r="J211" s="122"/>
      <c r="K211" s="122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</row>
    <row r="212">
      <c r="A212" s="167"/>
      <c r="B212" s="119"/>
      <c r="C212" s="119"/>
      <c r="D212" s="120"/>
      <c r="E212" s="121"/>
      <c r="F212" s="119"/>
      <c r="G212" s="119"/>
      <c r="H212" s="122"/>
      <c r="I212" s="122"/>
      <c r="J212" s="122"/>
      <c r="K212" s="122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</row>
    <row r="213">
      <c r="A213" s="167"/>
      <c r="B213" s="119"/>
      <c r="C213" s="119"/>
      <c r="D213" s="120"/>
      <c r="E213" s="121"/>
      <c r="F213" s="119"/>
      <c r="G213" s="119"/>
      <c r="H213" s="122"/>
      <c r="I213" s="122"/>
      <c r="J213" s="122"/>
      <c r="K213" s="122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</row>
    <row r="214">
      <c r="A214" s="167"/>
      <c r="B214" s="119"/>
      <c r="C214" s="119"/>
      <c r="D214" s="120"/>
      <c r="E214" s="121"/>
      <c r="F214" s="119"/>
      <c r="G214" s="119"/>
      <c r="H214" s="122"/>
      <c r="I214" s="122"/>
      <c r="J214" s="122"/>
      <c r="K214" s="122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</row>
    <row r="215">
      <c r="A215" s="167"/>
      <c r="B215" s="119"/>
      <c r="C215" s="119"/>
      <c r="D215" s="120"/>
      <c r="E215" s="121"/>
      <c r="F215" s="119"/>
      <c r="G215" s="119"/>
      <c r="H215" s="122"/>
      <c r="I215" s="122"/>
      <c r="J215" s="122"/>
      <c r="K215" s="122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</row>
    <row r="216">
      <c r="A216" s="167"/>
      <c r="B216" s="119"/>
      <c r="C216" s="119"/>
      <c r="D216" s="120"/>
      <c r="E216" s="121"/>
      <c r="F216" s="119"/>
      <c r="G216" s="119"/>
      <c r="H216" s="122"/>
      <c r="I216" s="122"/>
      <c r="J216" s="122"/>
      <c r="K216" s="122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</row>
    <row r="217">
      <c r="A217" s="167"/>
      <c r="B217" s="119"/>
      <c r="C217" s="119"/>
      <c r="D217" s="120"/>
      <c r="E217" s="121"/>
      <c r="F217" s="119"/>
      <c r="G217" s="119"/>
      <c r="H217" s="122"/>
      <c r="I217" s="122"/>
      <c r="J217" s="122"/>
      <c r="K217" s="122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</row>
    <row r="218">
      <c r="A218" s="167"/>
      <c r="B218" s="119"/>
      <c r="C218" s="119"/>
      <c r="D218" s="120"/>
      <c r="E218" s="121"/>
      <c r="F218" s="119"/>
      <c r="G218" s="119"/>
      <c r="H218" s="122"/>
      <c r="I218" s="122"/>
      <c r="J218" s="122"/>
      <c r="K218" s="122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</row>
    <row r="219">
      <c r="A219" s="167"/>
      <c r="B219" s="119"/>
      <c r="C219" s="119"/>
      <c r="D219" s="120"/>
      <c r="E219" s="121"/>
      <c r="F219" s="119"/>
      <c r="G219" s="119"/>
      <c r="H219" s="122"/>
      <c r="I219" s="122"/>
      <c r="J219" s="122"/>
      <c r="K219" s="122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</row>
    <row r="220">
      <c r="A220" s="167"/>
      <c r="B220" s="119"/>
      <c r="C220" s="119"/>
      <c r="D220" s="120"/>
      <c r="E220" s="121"/>
      <c r="F220" s="119"/>
      <c r="G220" s="119"/>
      <c r="H220" s="122"/>
      <c r="I220" s="122"/>
      <c r="J220" s="122"/>
      <c r="K220" s="122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</row>
    <row r="221">
      <c r="A221" s="167"/>
      <c r="B221" s="119"/>
      <c r="C221" s="119"/>
      <c r="D221" s="120"/>
      <c r="E221" s="121"/>
      <c r="F221" s="119"/>
      <c r="G221" s="119"/>
      <c r="H221" s="122"/>
      <c r="I221" s="122"/>
      <c r="J221" s="122"/>
      <c r="K221" s="122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</row>
    <row r="222">
      <c r="A222" s="167"/>
      <c r="B222" s="119"/>
      <c r="C222" s="119"/>
      <c r="D222" s="120"/>
      <c r="E222" s="121"/>
      <c r="F222" s="119"/>
      <c r="G222" s="119"/>
      <c r="H222" s="122"/>
      <c r="I222" s="122"/>
      <c r="J222" s="122"/>
      <c r="K222" s="122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</row>
    <row r="223">
      <c r="A223" s="167"/>
      <c r="B223" s="119"/>
      <c r="C223" s="119"/>
      <c r="D223" s="120"/>
      <c r="E223" s="121"/>
      <c r="F223" s="119"/>
      <c r="G223" s="119"/>
      <c r="H223" s="122"/>
      <c r="I223" s="122"/>
      <c r="J223" s="122"/>
      <c r="K223" s="122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</row>
    <row r="224">
      <c r="A224" s="167"/>
      <c r="B224" s="119"/>
      <c r="C224" s="119"/>
      <c r="D224" s="120"/>
      <c r="E224" s="121"/>
      <c r="F224" s="119"/>
      <c r="G224" s="119"/>
      <c r="H224" s="122"/>
      <c r="I224" s="122"/>
      <c r="J224" s="122"/>
      <c r="K224" s="122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</row>
    <row r="225">
      <c r="A225" s="167"/>
      <c r="B225" s="119"/>
      <c r="C225" s="119"/>
      <c r="D225" s="120"/>
      <c r="E225" s="121"/>
      <c r="F225" s="119"/>
      <c r="G225" s="119"/>
      <c r="H225" s="122"/>
      <c r="I225" s="122"/>
      <c r="J225" s="122"/>
      <c r="K225" s="122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</row>
    <row r="226">
      <c r="A226" s="167"/>
      <c r="B226" s="119"/>
      <c r="C226" s="119"/>
      <c r="D226" s="120"/>
      <c r="E226" s="121"/>
      <c r="F226" s="119"/>
      <c r="G226" s="119"/>
      <c r="H226" s="122"/>
      <c r="I226" s="122"/>
      <c r="J226" s="122"/>
      <c r="K226" s="122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</row>
    <row r="227">
      <c r="A227" s="167"/>
      <c r="B227" s="119"/>
      <c r="C227" s="119"/>
      <c r="D227" s="120"/>
      <c r="E227" s="121"/>
      <c r="F227" s="119"/>
      <c r="G227" s="119"/>
      <c r="H227" s="122"/>
      <c r="I227" s="122"/>
      <c r="J227" s="122"/>
      <c r="K227" s="122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</row>
    <row r="228">
      <c r="A228" s="167"/>
      <c r="B228" s="119"/>
      <c r="C228" s="119"/>
      <c r="D228" s="120"/>
      <c r="E228" s="121"/>
      <c r="F228" s="119"/>
      <c r="G228" s="119"/>
      <c r="H228" s="122"/>
      <c r="I228" s="122"/>
      <c r="J228" s="122"/>
      <c r="K228" s="122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</row>
    <row r="229">
      <c r="A229" s="167"/>
      <c r="B229" s="119"/>
      <c r="C229" s="119"/>
      <c r="D229" s="120"/>
      <c r="E229" s="121"/>
      <c r="F229" s="119"/>
      <c r="G229" s="119"/>
      <c r="H229" s="122"/>
      <c r="I229" s="122"/>
      <c r="J229" s="122"/>
      <c r="K229" s="122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</row>
    <row r="230">
      <c r="A230" s="167"/>
      <c r="B230" s="119"/>
      <c r="C230" s="119"/>
      <c r="D230" s="120"/>
      <c r="E230" s="121"/>
      <c r="F230" s="119"/>
      <c r="G230" s="119"/>
      <c r="H230" s="122"/>
      <c r="I230" s="122"/>
      <c r="J230" s="122"/>
      <c r="K230" s="122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</row>
    <row r="231">
      <c r="A231" s="167"/>
      <c r="B231" s="119"/>
      <c r="C231" s="119"/>
      <c r="D231" s="120"/>
      <c r="E231" s="121"/>
      <c r="F231" s="119"/>
      <c r="G231" s="119"/>
      <c r="H231" s="122"/>
      <c r="I231" s="122"/>
      <c r="J231" s="122"/>
      <c r="K231" s="122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</row>
    <row r="232">
      <c r="A232" s="167"/>
      <c r="B232" s="119"/>
      <c r="C232" s="119"/>
      <c r="D232" s="120"/>
      <c r="E232" s="121"/>
      <c r="F232" s="119"/>
      <c r="G232" s="119"/>
      <c r="H232" s="122"/>
      <c r="I232" s="122"/>
      <c r="J232" s="122"/>
      <c r="K232" s="122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</row>
    <row r="233">
      <c r="A233" s="167"/>
      <c r="B233" s="119"/>
      <c r="C233" s="119"/>
      <c r="D233" s="120"/>
      <c r="E233" s="121"/>
      <c r="F233" s="119"/>
      <c r="G233" s="119"/>
      <c r="H233" s="122"/>
      <c r="I233" s="122"/>
      <c r="J233" s="122"/>
      <c r="K233" s="122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</row>
    <row r="234">
      <c r="A234" s="167"/>
      <c r="B234" s="119"/>
      <c r="C234" s="119"/>
      <c r="D234" s="120"/>
      <c r="E234" s="121"/>
      <c r="F234" s="119"/>
      <c r="G234" s="119"/>
      <c r="H234" s="122"/>
      <c r="I234" s="122"/>
      <c r="J234" s="122"/>
      <c r="K234" s="122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</row>
    <row r="235">
      <c r="A235" s="167"/>
      <c r="B235" s="119"/>
      <c r="C235" s="119"/>
      <c r="D235" s="120"/>
      <c r="E235" s="121"/>
      <c r="F235" s="119"/>
      <c r="G235" s="119"/>
      <c r="H235" s="122"/>
      <c r="I235" s="122"/>
      <c r="J235" s="122"/>
      <c r="K235" s="122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</row>
    <row r="236">
      <c r="A236" s="167"/>
      <c r="B236" s="119"/>
      <c r="C236" s="119"/>
      <c r="D236" s="120"/>
      <c r="E236" s="121"/>
      <c r="F236" s="119"/>
      <c r="G236" s="119"/>
      <c r="H236" s="122"/>
      <c r="I236" s="122"/>
      <c r="J236" s="122"/>
      <c r="K236" s="122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</row>
    <row r="237">
      <c r="A237" s="167"/>
      <c r="B237" s="119"/>
      <c r="C237" s="119"/>
      <c r="D237" s="120"/>
      <c r="E237" s="121"/>
      <c r="F237" s="119"/>
      <c r="G237" s="119"/>
      <c r="H237" s="122"/>
      <c r="I237" s="122"/>
      <c r="J237" s="122"/>
      <c r="K237" s="122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</row>
    <row r="238">
      <c r="A238" s="167"/>
      <c r="B238" s="119"/>
      <c r="C238" s="119"/>
      <c r="D238" s="120"/>
      <c r="E238" s="121"/>
      <c r="F238" s="119"/>
      <c r="G238" s="119"/>
      <c r="H238" s="122"/>
      <c r="I238" s="122"/>
      <c r="J238" s="122"/>
      <c r="K238" s="122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</row>
    <row r="239">
      <c r="A239" s="167"/>
      <c r="B239" s="119"/>
      <c r="C239" s="119"/>
      <c r="D239" s="120"/>
      <c r="E239" s="121"/>
      <c r="F239" s="119"/>
      <c r="G239" s="119"/>
      <c r="H239" s="122"/>
      <c r="I239" s="122"/>
      <c r="J239" s="122"/>
      <c r="K239" s="122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</row>
    <row r="240">
      <c r="A240" s="167"/>
      <c r="B240" s="119"/>
      <c r="C240" s="119"/>
      <c r="D240" s="120"/>
      <c r="E240" s="121"/>
      <c r="F240" s="119"/>
      <c r="G240" s="119"/>
      <c r="H240" s="122"/>
      <c r="I240" s="122"/>
      <c r="J240" s="122"/>
      <c r="K240" s="122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</row>
    <row r="241">
      <c r="A241" s="167"/>
      <c r="B241" s="119"/>
      <c r="C241" s="119"/>
      <c r="D241" s="120"/>
      <c r="E241" s="121"/>
      <c r="F241" s="119"/>
      <c r="G241" s="119"/>
      <c r="H241" s="122"/>
      <c r="I241" s="122"/>
      <c r="J241" s="122"/>
      <c r="K241" s="122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</row>
    <row r="242">
      <c r="A242" s="167"/>
      <c r="B242" s="119"/>
      <c r="C242" s="119"/>
      <c r="D242" s="120"/>
      <c r="E242" s="121"/>
      <c r="F242" s="119"/>
      <c r="G242" s="119"/>
      <c r="H242" s="122"/>
      <c r="I242" s="122"/>
      <c r="J242" s="122"/>
      <c r="K242" s="122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</row>
    <row r="243">
      <c r="A243" s="167"/>
      <c r="B243" s="119"/>
      <c r="C243" s="119"/>
      <c r="D243" s="120"/>
      <c r="E243" s="121"/>
      <c r="F243" s="119"/>
      <c r="G243" s="119"/>
      <c r="H243" s="122"/>
      <c r="I243" s="122"/>
      <c r="J243" s="122"/>
      <c r="K243" s="122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</row>
    <row r="244">
      <c r="A244" s="167"/>
      <c r="B244" s="119"/>
      <c r="C244" s="119"/>
      <c r="D244" s="120"/>
      <c r="E244" s="121"/>
      <c r="F244" s="119"/>
      <c r="G244" s="119"/>
      <c r="H244" s="122"/>
      <c r="I244" s="122"/>
      <c r="J244" s="122"/>
      <c r="K244" s="122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</row>
    <row r="245">
      <c r="A245" s="167"/>
      <c r="B245" s="119"/>
      <c r="C245" s="119"/>
      <c r="D245" s="120"/>
      <c r="E245" s="121"/>
      <c r="F245" s="119"/>
      <c r="G245" s="119"/>
      <c r="H245" s="122"/>
      <c r="I245" s="122"/>
      <c r="J245" s="122"/>
      <c r="K245" s="122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19"/>
    </row>
    <row r="246">
      <c r="A246" s="167"/>
      <c r="B246" s="119"/>
      <c r="C246" s="119"/>
      <c r="D246" s="120"/>
      <c r="E246" s="121"/>
      <c r="F246" s="119"/>
      <c r="G246" s="119"/>
      <c r="H246" s="122"/>
      <c r="I246" s="122"/>
      <c r="J246" s="122"/>
      <c r="K246" s="122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</row>
    <row r="247">
      <c r="A247" s="167"/>
      <c r="B247" s="119"/>
      <c r="C247" s="119"/>
      <c r="D247" s="120"/>
      <c r="E247" s="121"/>
      <c r="F247" s="119"/>
      <c r="G247" s="119"/>
      <c r="H247" s="122"/>
      <c r="I247" s="122"/>
      <c r="J247" s="122"/>
      <c r="K247" s="122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</row>
    <row r="248">
      <c r="A248" s="167"/>
      <c r="B248" s="119"/>
      <c r="C248" s="119"/>
      <c r="D248" s="120"/>
      <c r="E248" s="121"/>
      <c r="F248" s="119"/>
      <c r="G248" s="119"/>
      <c r="H248" s="122"/>
      <c r="I248" s="122"/>
      <c r="J248" s="122"/>
      <c r="K248" s="122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D248" s="119"/>
    </row>
    <row r="249">
      <c r="A249" s="167"/>
      <c r="B249" s="119"/>
      <c r="C249" s="119"/>
      <c r="D249" s="120"/>
      <c r="E249" s="121"/>
      <c r="F249" s="119"/>
      <c r="G249" s="119"/>
      <c r="H249" s="122"/>
      <c r="I249" s="122"/>
      <c r="J249" s="122"/>
      <c r="K249" s="122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</row>
    <row r="250">
      <c r="A250" s="167"/>
      <c r="B250" s="119"/>
      <c r="C250" s="119"/>
      <c r="D250" s="120"/>
      <c r="E250" s="121"/>
      <c r="F250" s="119"/>
      <c r="G250" s="119"/>
      <c r="H250" s="122"/>
      <c r="I250" s="122"/>
      <c r="J250" s="122"/>
      <c r="K250" s="122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</row>
    <row r="251">
      <c r="A251" s="167"/>
      <c r="B251" s="119"/>
      <c r="C251" s="119"/>
      <c r="D251" s="120"/>
      <c r="E251" s="121"/>
      <c r="F251" s="119"/>
      <c r="G251" s="119"/>
      <c r="H251" s="122"/>
      <c r="I251" s="122"/>
      <c r="J251" s="122"/>
      <c r="K251" s="122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</row>
    <row r="252">
      <c r="A252" s="167"/>
      <c r="B252" s="119"/>
      <c r="C252" s="119"/>
      <c r="D252" s="120"/>
      <c r="E252" s="121"/>
      <c r="F252" s="119"/>
      <c r="G252" s="119"/>
      <c r="H252" s="122"/>
      <c r="I252" s="122"/>
      <c r="J252" s="122"/>
      <c r="K252" s="122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</row>
    <row r="253">
      <c r="A253" s="167"/>
      <c r="B253" s="119"/>
      <c r="C253" s="119"/>
      <c r="D253" s="120"/>
      <c r="E253" s="121"/>
      <c r="F253" s="119"/>
      <c r="G253" s="119"/>
      <c r="H253" s="122"/>
      <c r="I253" s="122"/>
      <c r="J253" s="122"/>
      <c r="K253" s="122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</row>
    <row r="254">
      <c r="A254" s="167"/>
      <c r="B254" s="119"/>
      <c r="C254" s="119"/>
      <c r="D254" s="120"/>
      <c r="E254" s="121"/>
      <c r="F254" s="119"/>
      <c r="G254" s="119"/>
      <c r="H254" s="122"/>
      <c r="I254" s="122"/>
      <c r="J254" s="122"/>
      <c r="K254" s="122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</row>
    <row r="255">
      <c r="A255" s="167"/>
      <c r="B255" s="119"/>
      <c r="C255" s="119"/>
      <c r="D255" s="120"/>
      <c r="E255" s="121"/>
      <c r="F255" s="119"/>
      <c r="G255" s="119"/>
      <c r="H255" s="122"/>
      <c r="I255" s="122"/>
      <c r="J255" s="122"/>
      <c r="K255" s="122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</row>
    <row r="256">
      <c r="A256" s="167"/>
      <c r="B256" s="119"/>
      <c r="C256" s="119"/>
      <c r="D256" s="120"/>
      <c r="E256" s="121"/>
      <c r="F256" s="119"/>
      <c r="G256" s="119"/>
      <c r="H256" s="122"/>
      <c r="I256" s="122"/>
      <c r="J256" s="122"/>
      <c r="K256" s="122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</row>
    <row r="257">
      <c r="A257" s="167"/>
      <c r="B257" s="119"/>
      <c r="C257" s="119"/>
      <c r="D257" s="120"/>
      <c r="E257" s="121"/>
      <c r="F257" s="119"/>
      <c r="G257" s="119"/>
      <c r="H257" s="122"/>
      <c r="I257" s="122"/>
      <c r="J257" s="122"/>
      <c r="K257" s="122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</row>
    <row r="258">
      <c r="A258" s="167"/>
      <c r="B258" s="119"/>
      <c r="C258" s="119"/>
      <c r="D258" s="120"/>
      <c r="E258" s="121"/>
      <c r="F258" s="119"/>
      <c r="G258" s="119"/>
      <c r="H258" s="122"/>
      <c r="I258" s="122"/>
      <c r="J258" s="122"/>
      <c r="K258" s="122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</row>
    <row r="259">
      <c r="A259" s="167"/>
      <c r="B259" s="119"/>
      <c r="C259" s="119"/>
      <c r="D259" s="120"/>
      <c r="E259" s="121"/>
      <c r="F259" s="119"/>
      <c r="G259" s="119"/>
      <c r="H259" s="122"/>
      <c r="I259" s="122"/>
      <c r="J259" s="122"/>
      <c r="K259" s="122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D259" s="119"/>
    </row>
    <row r="260">
      <c r="A260" s="167"/>
      <c r="B260" s="119"/>
      <c r="C260" s="119"/>
      <c r="D260" s="120"/>
      <c r="E260" s="121"/>
      <c r="F260" s="119"/>
      <c r="G260" s="119"/>
      <c r="H260" s="122"/>
      <c r="I260" s="122"/>
      <c r="J260" s="122"/>
      <c r="K260" s="122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19"/>
    </row>
    <row r="261">
      <c r="A261" s="167"/>
      <c r="B261" s="119"/>
      <c r="C261" s="119"/>
      <c r="D261" s="120"/>
      <c r="E261" s="121"/>
      <c r="F261" s="119"/>
      <c r="G261" s="119"/>
      <c r="H261" s="122"/>
      <c r="I261" s="122"/>
      <c r="J261" s="122"/>
      <c r="K261" s="122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</row>
    <row r="262">
      <c r="A262" s="167"/>
      <c r="B262" s="119"/>
      <c r="C262" s="119"/>
      <c r="D262" s="120"/>
      <c r="E262" s="121"/>
      <c r="F262" s="119"/>
      <c r="G262" s="119"/>
      <c r="H262" s="122"/>
      <c r="I262" s="122"/>
      <c r="J262" s="122"/>
      <c r="K262" s="122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</row>
    <row r="263">
      <c r="A263" s="167"/>
      <c r="B263" s="119"/>
      <c r="C263" s="119"/>
      <c r="D263" s="120"/>
      <c r="E263" s="121"/>
      <c r="F263" s="119"/>
      <c r="G263" s="119"/>
      <c r="H263" s="122"/>
      <c r="I263" s="122"/>
      <c r="J263" s="122"/>
      <c r="K263" s="122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</row>
    <row r="264">
      <c r="A264" s="167"/>
      <c r="B264" s="119"/>
      <c r="C264" s="119"/>
      <c r="D264" s="120"/>
      <c r="E264" s="121"/>
      <c r="F264" s="119"/>
      <c r="G264" s="119"/>
      <c r="H264" s="122"/>
      <c r="I264" s="122"/>
      <c r="J264" s="122"/>
      <c r="K264" s="122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</row>
    <row r="265">
      <c r="A265" s="167"/>
      <c r="B265" s="119"/>
      <c r="C265" s="119"/>
      <c r="D265" s="120"/>
      <c r="E265" s="121"/>
      <c r="F265" s="119"/>
      <c r="G265" s="119"/>
      <c r="H265" s="122"/>
      <c r="I265" s="122"/>
      <c r="J265" s="122"/>
      <c r="K265" s="122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</row>
    <row r="266">
      <c r="A266" s="167"/>
      <c r="B266" s="119"/>
      <c r="C266" s="119"/>
      <c r="D266" s="120"/>
      <c r="E266" s="121"/>
      <c r="F266" s="119"/>
      <c r="G266" s="119"/>
      <c r="H266" s="122"/>
      <c r="I266" s="122"/>
      <c r="J266" s="122"/>
      <c r="K266" s="122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</row>
    <row r="267">
      <c r="A267" s="167"/>
      <c r="B267" s="119"/>
      <c r="C267" s="119"/>
      <c r="D267" s="120"/>
      <c r="E267" s="121"/>
      <c r="F267" s="119"/>
      <c r="G267" s="119"/>
      <c r="H267" s="122"/>
      <c r="I267" s="122"/>
      <c r="J267" s="122"/>
      <c r="K267" s="122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</row>
    <row r="268">
      <c r="A268" s="167"/>
      <c r="B268" s="119"/>
      <c r="C268" s="119"/>
      <c r="D268" s="120"/>
      <c r="E268" s="121"/>
      <c r="F268" s="119"/>
      <c r="G268" s="119"/>
      <c r="H268" s="122"/>
      <c r="I268" s="122"/>
      <c r="J268" s="122"/>
      <c r="K268" s="122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</row>
    <row r="269">
      <c r="A269" s="167"/>
      <c r="B269" s="119"/>
      <c r="C269" s="119"/>
      <c r="D269" s="120"/>
      <c r="E269" s="121"/>
      <c r="F269" s="119"/>
      <c r="G269" s="119"/>
      <c r="H269" s="122"/>
      <c r="I269" s="122"/>
      <c r="J269" s="122"/>
      <c r="K269" s="122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</row>
    <row r="270">
      <c r="A270" s="167"/>
      <c r="B270" s="119"/>
      <c r="C270" s="119"/>
      <c r="D270" s="120"/>
      <c r="E270" s="121"/>
      <c r="F270" s="119"/>
      <c r="G270" s="119"/>
      <c r="H270" s="122"/>
      <c r="I270" s="122"/>
      <c r="J270" s="122"/>
      <c r="K270" s="122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</row>
    <row r="271">
      <c r="A271" s="167"/>
      <c r="B271" s="119"/>
      <c r="C271" s="119"/>
      <c r="D271" s="120"/>
      <c r="E271" s="121"/>
      <c r="F271" s="119"/>
      <c r="G271" s="119"/>
      <c r="H271" s="122"/>
      <c r="I271" s="122"/>
      <c r="J271" s="122"/>
      <c r="K271" s="122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</row>
    <row r="272">
      <c r="A272" s="167"/>
      <c r="B272" s="119"/>
      <c r="C272" s="119"/>
      <c r="D272" s="120"/>
      <c r="E272" s="121"/>
      <c r="F272" s="119"/>
      <c r="G272" s="119"/>
      <c r="H272" s="122"/>
      <c r="I272" s="122"/>
      <c r="J272" s="122"/>
      <c r="K272" s="122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</row>
    <row r="273">
      <c r="A273" s="167"/>
      <c r="B273" s="119"/>
      <c r="C273" s="119"/>
      <c r="D273" s="120"/>
      <c r="E273" s="121"/>
      <c r="F273" s="119"/>
      <c r="G273" s="119"/>
      <c r="H273" s="122"/>
      <c r="I273" s="122"/>
      <c r="J273" s="122"/>
      <c r="K273" s="122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</row>
    <row r="274">
      <c r="A274" s="167"/>
      <c r="B274" s="119"/>
      <c r="C274" s="119"/>
      <c r="D274" s="120"/>
      <c r="E274" s="121"/>
      <c r="F274" s="119"/>
      <c r="G274" s="119"/>
      <c r="H274" s="122"/>
      <c r="I274" s="122"/>
      <c r="J274" s="122"/>
      <c r="K274" s="122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</row>
    <row r="275">
      <c r="A275" s="167"/>
      <c r="B275" s="119"/>
      <c r="C275" s="119"/>
      <c r="D275" s="120"/>
      <c r="E275" s="121"/>
      <c r="F275" s="119"/>
      <c r="G275" s="119"/>
      <c r="H275" s="122"/>
      <c r="I275" s="122"/>
      <c r="J275" s="122"/>
      <c r="K275" s="122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</row>
    <row r="276">
      <c r="A276" s="167"/>
      <c r="B276" s="119"/>
      <c r="C276" s="119"/>
      <c r="D276" s="120"/>
      <c r="E276" s="121"/>
      <c r="F276" s="119"/>
      <c r="G276" s="119"/>
      <c r="H276" s="122"/>
      <c r="I276" s="122"/>
      <c r="J276" s="122"/>
      <c r="K276" s="122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</row>
    <row r="277">
      <c r="A277" s="167"/>
      <c r="B277" s="119"/>
      <c r="C277" s="119"/>
      <c r="D277" s="120"/>
      <c r="E277" s="121"/>
      <c r="F277" s="119"/>
      <c r="G277" s="119"/>
      <c r="H277" s="122"/>
      <c r="I277" s="122"/>
      <c r="J277" s="122"/>
      <c r="K277" s="122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</row>
    <row r="278">
      <c r="A278" s="167"/>
      <c r="B278" s="119"/>
      <c r="C278" s="119"/>
      <c r="D278" s="120"/>
      <c r="E278" s="121"/>
      <c r="F278" s="119"/>
      <c r="G278" s="119"/>
      <c r="H278" s="122"/>
      <c r="I278" s="122"/>
      <c r="J278" s="122"/>
      <c r="K278" s="122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D278" s="119"/>
    </row>
    <row r="279">
      <c r="A279" s="167"/>
      <c r="B279" s="119"/>
      <c r="C279" s="119"/>
      <c r="D279" s="120"/>
      <c r="E279" s="121"/>
      <c r="F279" s="119"/>
      <c r="G279" s="119"/>
      <c r="H279" s="122"/>
      <c r="I279" s="122"/>
      <c r="J279" s="122"/>
      <c r="K279" s="122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</row>
    <row r="280">
      <c r="A280" s="167"/>
      <c r="B280" s="119"/>
      <c r="C280" s="119"/>
      <c r="D280" s="120"/>
      <c r="E280" s="121"/>
      <c r="F280" s="119"/>
      <c r="G280" s="119"/>
      <c r="H280" s="122"/>
      <c r="I280" s="122"/>
      <c r="J280" s="122"/>
      <c r="K280" s="122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</row>
    <row r="281">
      <c r="A281" s="167"/>
      <c r="B281" s="119"/>
      <c r="C281" s="119"/>
      <c r="D281" s="120"/>
      <c r="E281" s="121"/>
      <c r="F281" s="119"/>
      <c r="G281" s="119"/>
      <c r="H281" s="122"/>
      <c r="I281" s="122"/>
      <c r="J281" s="122"/>
      <c r="K281" s="122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</row>
    <row r="282">
      <c r="A282" s="167"/>
      <c r="B282" s="119"/>
      <c r="C282" s="119"/>
      <c r="D282" s="120"/>
      <c r="E282" s="121"/>
      <c r="F282" s="119"/>
      <c r="G282" s="119"/>
      <c r="H282" s="122"/>
      <c r="I282" s="122"/>
      <c r="J282" s="122"/>
      <c r="K282" s="122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</row>
    <row r="283">
      <c r="A283" s="167"/>
      <c r="B283" s="119"/>
      <c r="C283" s="119"/>
      <c r="D283" s="120"/>
      <c r="E283" s="121"/>
      <c r="F283" s="119"/>
      <c r="G283" s="119"/>
      <c r="H283" s="122"/>
      <c r="I283" s="122"/>
      <c r="J283" s="122"/>
      <c r="K283" s="122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</row>
    <row r="284">
      <c r="A284" s="167"/>
      <c r="B284" s="119"/>
      <c r="C284" s="119"/>
      <c r="D284" s="120"/>
      <c r="E284" s="121"/>
      <c r="F284" s="119"/>
      <c r="G284" s="119"/>
      <c r="H284" s="122"/>
      <c r="I284" s="122"/>
      <c r="J284" s="122"/>
      <c r="K284" s="122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</row>
    <row r="285">
      <c r="A285" s="167"/>
      <c r="B285" s="119"/>
      <c r="C285" s="119"/>
      <c r="D285" s="120"/>
      <c r="E285" s="121"/>
      <c r="F285" s="119"/>
      <c r="G285" s="119"/>
      <c r="H285" s="122"/>
      <c r="I285" s="122"/>
      <c r="J285" s="122"/>
      <c r="K285" s="122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119"/>
    </row>
    <row r="286">
      <c r="A286" s="167"/>
      <c r="B286" s="119"/>
      <c r="C286" s="119"/>
      <c r="D286" s="120"/>
      <c r="E286" s="121"/>
      <c r="F286" s="119"/>
      <c r="G286" s="119"/>
      <c r="H286" s="122"/>
      <c r="I286" s="122"/>
      <c r="J286" s="122"/>
      <c r="K286" s="122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</row>
    <row r="287">
      <c r="A287" s="167"/>
      <c r="B287" s="119"/>
      <c r="C287" s="119"/>
      <c r="D287" s="120"/>
      <c r="E287" s="121"/>
      <c r="F287" s="119"/>
      <c r="G287" s="119"/>
      <c r="H287" s="122"/>
      <c r="I287" s="122"/>
      <c r="J287" s="122"/>
      <c r="K287" s="122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</row>
    <row r="288">
      <c r="A288" s="167"/>
      <c r="B288" s="119"/>
      <c r="C288" s="119"/>
      <c r="D288" s="120"/>
      <c r="E288" s="121"/>
      <c r="F288" s="119"/>
      <c r="G288" s="119"/>
      <c r="H288" s="122"/>
      <c r="I288" s="122"/>
      <c r="J288" s="122"/>
      <c r="K288" s="122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</row>
    <row r="289">
      <c r="A289" s="167"/>
      <c r="B289" s="119"/>
      <c r="C289" s="119"/>
      <c r="D289" s="120"/>
      <c r="E289" s="121"/>
      <c r="F289" s="119"/>
      <c r="G289" s="119"/>
      <c r="H289" s="122"/>
      <c r="I289" s="122"/>
      <c r="J289" s="122"/>
      <c r="K289" s="122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D289" s="119"/>
    </row>
    <row r="290">
      <c r="A290" s="167"/>
      <c r="B290" s="119"/>
      <c r="C290" s="119"/>
      <c r="D290" s="120"/>
      <c r="E290" s="121"/>
      <c r="F290" s="119"/>
      <c r="G290" s="119"/>
      <c r="H290" s="122"/>
      <c r="I290" s="122"/>
      <c r="J290" s="122"/>
      <c r="K290" s="122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D290" s="119"/>
    </row>
    <row r="291">
      <c r="A291" s="167"/>
      <c r="B291" s="119"/>
      <c r="C291" s="119"/>
      <c r="D291" s="120"/>
      <c r="E291" s="121"/>
      <c r="F291" s="119"/>
      <c r="G291" s="119"/>
      <c r="H291" s="122"/>
      <c r="I291" s="122"/>
      <c r="J291" s="122"/>
      <c r="K291" s="122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D291" s="119"/>
    </row>
    <row r="292">
      <c r="A292" s="167"/>
      <c r="B292" s="119"/>
      <c r="C292" s="119"/>
      <c r="D292" s="120"/>
      <c r="E292" s="121"/>
      <c r="F292" s="119"/>
      <c r="G292" s="119"/>
      <c r="H292" s="122"/>
      <c r="I292" s="122"/>
      <c r="J292" s="122"/>
      <c r="K292" s="122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19"/>
    </row>
    <row r="293">
      <c r="A293" s="167"/>
      <c r="B293" s="119"/>
      <c r="C293" s="119"/>
      <c r="D293" s="120"/>
      <c r="E293" s="121"/>
      <c r="F293" s="119"/>
      <c r="G293" s="119"/>
      <c r="H293" s="122"/>
      <c r="I293" s="122"/>
      <c r="J293" s="122"/>
      <c r="K293" s="122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119"/>
    </row>
    <row r="294">
      <c r="A294" s="167"/>
      <c r="B294" s="119"/>
      <c r="C294" s="119"/>
      <c r="D294" s="120"/>
      <c r="E294" s="121"/>
      <c r="F294" s="119"/>
      <c r="G294" s="119"/>
      <c r="H294" s="122"/>
      <c r="I294" s="122"/>
      <c r="J294" s="122"/>
      <c r="K294" s="122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D294" s="119"/>
    </row>
    <row r="295">
      <c r="A295" s="167"/>
      <c r="B295" s="119"/>
      <c r="C295" s="119"/>
      <c r="D295" s="120"/>
      <c r="E295" s="121"/>
      <c r="F295" s="119"/>
      <c r="G295" s="119"/>
      <c r="H295" s="122"/>
      <c r="I295" s="122"/>
      <c r="J295" s="122"/>
      <c r="K295" s="122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</row>
    <row r="296">
      <c r="A296" s="167"/>
      <c r="B296" s="119"/>
      <c r="C296" s="119"/>
      <c r="D296" s="120"/>
      <c r="E296" s="121"/>
      <c r="F296" s="119"/>
      <c r="G296" s="119"/>
      <c r="H296" s="122"/>
      <c r="I296" s="122"/>
      <c r="J296" s="122"/>
      <c r="K296" s="122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D296" s="119"/>
    </row>
    <row r="297">
      <c r="A297" s="167"/>
      <c r="B297" s="119"/>
      <c r="C297" s="119"/>
      <c r="D297" s="120"/>
      <c r="E297" s="121"/>
      <c r="F297" s="119"/>
      <c r="G297" s="119"/>
      <c r="H297" s="122"/>
      <c r="I297" s="122"/>
      <c r="J297" s="122"/>
      <c r="K297" s="122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D297" s="119"/>
    </row>
    <row r="298">
      <c r="A298" s="167"/>
      <c r="B298" s="119"/>
      <c r="C298" s="119"/>
      <c r="D298" s="120"/>
      <c r="E298" s="121"/>
      <c r="F298" s="119"/>
      <c r="G298" s="119"/>
      <c r="H298" s="122"/>
      <c r="I298" s="122"/>
      <c r="J298" s="122"/>
      <c r="K298" s="122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D298" s="119"/>
    </row>
    <row r="299">
      <c r="A299" s="167"/>
      <c r="B299" s="119"/>
      <c r="C299" s="119"/>
      <c r="D299" s="120"/>
      <c r="E299" s="121"/>
      <c r="F299" s="119"/>
      <c r="G299" s="119"/>
      <c r="H299" s="122"/>
      <c r="I299" s="122"/>
      <c r="J299" s="122"/>
      <c r="K299" s="122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</row>
    <row r="300">
      <c r="A300" s="167"/>
      <c r="B300" s="119"/>
      <c r="C300" s="119"/>
      <c r="D300" s="120"/>
      <c r="E300" s="121"/>
      <c r="F300" s="119"/>
      <c r="G300" s="119"/>
      <c r="H300" s="122"/>
      <c r="I300" s="122"/>
      <c r="J300" s="122"/>
      <c r="K300" s="122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D300" s="119"/>
    </row>
    <row r="301">
      <c r="A301" s="167"/>
      <c r="B301" s="119"/>
      <c r="C301" s="119"/>
      <c r="D301" s="120"/>
      <c r="E301" s="121"/>
      <c r="F301" s="119"/>
      <c r="G301" s="119"/>
      <c r="H301" s="122"/>
      <c r="I301" s="122"/>
      <c r="J301" s="122"/>
      <c r="K301" s="122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119"/>
    </row>
    <row r="302">
      <c r="A302" s="167"/>
      <c r="B302" s="119"/>
      <c r="C302" s="119"/>
      <c r="D302" s="120"/>
      <c r="E302" s="121"/>
      <c r="F302" s="119"/>
      <c r="G302" s="119"/>
      <c r="H302" s="122"/>
      <c r="I302" s="122"/>
      <c r="J302" s="122"/>
      <c r="K302" s="122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</row>
    <row r="303">
      <c r="A303" s="167"/>
      <c r="B303" s="119"/>
      <c r="C303" s="119"/>
      <c r="D303" s="120"/>
      <c r="E303" s="121"/>
      <c r="F303" s="119"/>
      <c r="G303" s="119"/>
      <c r="H303" s="122"/>
      <c r="I303" s="122"/>
      <c r="J303" s="122"/>
      <c r="K303" s="122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D303" s="119"/>
    </row>
    <row r="304">
      <c r="A304" s="167"/>
      <c r="B304" s="119"/>
      <c r="C304" s="119"/>
      <c r="D304" s="120"/>
      <c r="E304" s="121"/>
      <c r="F304" s="119"/>
      <c r="G304" s="119"/>
      <c r="H304" s="122"/>
      <c r="I304" s="122"/>
      <c r="J304" s="122"/>
      <c r="K304" s="122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D304" s="119"/>
    </row>
    <row r="305">
      <c r="A305" s="167"/>
      <c r="B305" s="119"/>
      <c r="C305" s="119"/>
      <c r="D305" s="120"/>
      <c r="E305" s="121"/>
      <c r="F305" s="119"/>
      <c r="G305" s="119"/>
      <c r="H305" s="122"/>
      <c r="I305" s="122"/>
      <c r="J305" s="122"/>
      <c r="K305" s="122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D305" s="119"/>
    </row>
    <row r="306">
      <c r="A306" s="167"/>
      <c r="B306" s="119"/>
      <c r="C306" s="119"/>
      <c r="D306" s="120"/>
      <c r="E306" s="121"/>
      <c r="F306" s="119"/>
      <c r="G306" s="119"/>
      <c r="H306" s="122"/>
      <c r="I306" s="122"/>
      <c r="J306" s="122"/>
      <c r="K306" s="122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</row>
    <row r="307">
      <c r="A307" s="167"/>
      <c r="B307" s="119"/>
      <c r="C307" s="119"/>
      <c r="D307" s="120"/>
      <c r="E307" s="121"/>
      <c r="F307" s="119"/>
      <c r="G307" s="119"/>
      <c r="H307" s="122"/>
      <c r="I307" s="122"/>
      <c r="J307" s="122"/>
      <c r="K307" s="122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D307" s="119"/>
    </row>
    <row r="308">
      <c r="A308" s="167"/>
      <c r="B308" s="119"/>
      <c r="C308" s="119"/>
      <c r="D308" s="120"/>
      <c r="E308" s="121"/>
      <c r="F308" s="119"/>
      <c r="G308" s="119"/>
      <c r="H308" s="122"/>
      <c r="I308" s="122"/>
      <c r="J308" s="122"/>
      <c r="K308" s="122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19"/>
    </row>
    <row r="309">
      <c r="A309" s="167"/>
      <c r="B309" s="119"/>
      <c r="C309" s="119"/>
      <c r="D309" s="120"/>
      <c r="E309" s="121"/>
      <c r="F309" s="119"/>
      <c r="G309" s="119"/>
      <c r="H309" s="122"/>
      <c r="I309" s="122"/>
      <c r="J309" s="122"/>
      <c r="K309" s="122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D309" s="119"/>
    </row>
    <row r="310">
      <c r="A310" s="167"/>
      <c r="B310" s="119"/>
      <c r="C310" s="119"/>
      <c r="D310" s="120"/>
      <c r="E310" s="121"/>
      <c r="F310" s="119"/>
      <c r="G310" s="119"/>
      <c r="H310" s="122"/>
      <c r="I310" s="122"/>
      <c r="J310" s="122"/>
      <c r="K310" s="122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D310" s="119"/>
    </row>
    <row r="311">
      <c r="A311" s="167"/>
      <c r="B311" s="119"/>
      <c r="C311" s="119"/>
      <c r="D311" s="120"/>
      <c r="E311" s="121"/>
      <c r="F311" s="119"/>
      <c r="G311" s="119"/>
      <c r="H311" s="122"/>
      <c r="I311" s="122"/>
      <c r="J311" s="122"/>
      <c r="K311" s="122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D311" s="119"/>
    </row>
    <row r="312">
      <c r="A312" s="167"/>
      <c r="B312" s="119"/>
      <c r="C312" s="119"/>
      <c r="D312" s="120"/>
      <c r="E312" s="121"/>
      <c r="F312" s="119"/>
      <c r="G312" s="119"/>
      <c r="H312" s="122"/>
      <c r="I312" s="122"/>
      <c r="J312" s="122"/>
      <c r="K312" s="122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D312" s="119"/>
    </row>
    <row r="313">
      <c r="A313" s="167"/>
      <c r="B313" s="119"/>
      <c r="C313" s="119"/>
      <c r="D313" s="120"/>
      <c r="E313" s="121"/>
      <c r="F313" s="119"/>
      <c r="G313" s="119"/>
      <c r="H313" s="122"/>
      <c r="I313" s="122"/>
      <c r="J313" s="122"/>
      <c r="K313" s="122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</row>
    <row r="314">
      <c r="A314" s="167"/>
      <c r="B314" s="119"/>
      <c r="C314" s="119"/>
      <c r="D314" s="120"/>
      <c r="E314" s="121"/>
      <c r="F314" s="119"/>
      <c r="G314" s="119"/>
      <c r="H314" s="122"/>
      <c r="I314" s="122"/>
      <c r="J314" s="122"/>
      <c r="K314" s="122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D314" s="119"/>
    </row>
    <row r="315">
      <c r="A315" s="167"/>
      <c r="B315" s="119"/>
      <c r="C315" s="119"/>
      <c r="D315" s="120"/>
      <c r="E315" s="121"/>
      <c r="F315" s="119"/>
      <c r="G315" s="119"/>
      <c r="H315" s="122"/>
      <c r="I315" s="122"/>
      <c r="J315" s="122"/>
      <c r="K315" s="122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D315" s="119"/>
    </row>
    <row r="316">
      <c r="A316" s="167"/>
      <c r="B316" s="119"/>
      <c r="C316" s="119"/>
      <c r="D316" s="120"/>
      <c r="E316" s="121"/>
      <c r="F316" s="119"/>
      <c r="G316" s="119"/>
      <c r="H316" s="122"/>
      <c r="I316" s="122"/>
      <c r="J316" s="122"/>
      <c r="K316" s="122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D316" s="119"/>
    </row>
    <row r="317">
      <c r="A317" s="167"/>
      <c r="B317" s="119"/>
      <c r="C317" s="119"/>
      <c r="D317" s="120"/>
      <c r="E317" s="121"/>
      <c r="F317" s="119"/>
      <c r="G317" s="119"/>
      <c r="H317" s="122"/>
      <c r="I317" s="122"/>
      <c r="J317" s="122"/>
      <c r="K317" s="122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</row>
    <row r="318">
      <c r="A318" s="167"/>
      <c r="B318" s="119"/>
      <c r="C318" s="119"/>
      <c r="D318" s="120"/>
      <c r="E318" s="121"/>
      <c r="F318" s="119"/>
      <c r="G318" s="119"/>
      <c r="H318" s="122"/>
      <c r="I318" s="122"/>
      <c r="J318" s="122"/>
      <c r="K318" s="122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</row>
    <row r="319">
      <c r="A319" s="167"/>
      <c r="B319" s="119"/>
      <c r="C319" s="119"/>
      <c r="D319" s="120"/>
      <c r="E319" s="121"/>
      <c r="F319" s="119"/>
      <c r="G319" s="119"/>
      <c r="H319" s="122"/>
      <c r="I319" s="122"/>
      <c r="J319" s="122"/>
      <c r="K319" s="122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</row>
    <row r="320">
      <c r="A320" s="167"/>
      <c r="B320" s="119"/>
      <c r="C320" s="119"/>
      <c r="D320" s="120"/>
      <c r="E320" s="121"/>
      <c r="F320" s="119"/>
      <c r="G320" s="119"/>
      <c r="H320" s="122"/>
      <c r="I320" s="122"/>
      <c r="J320" s="122"/>
      <c r="K320" s="122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D320" s="119"/>
    </row>
    <row r="321">
      <c r="A321" s="167"/>
      <c r="B321" s="119"/>
      <c r="C321" s="119"/>
      <c r="D321" s="120"/>
      <c r="E321" s="121"/>
      <c r="F321" s="119"/>
      <c r="G321" s="119"/>
      <c r="H321" s="122"/>
      <c r="I321" s="122"/>
      <c r="J321" s="122"/>
      <c r="K321" s="122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D321" s="119"/>
    </row>
    <row r="322">
      <c r="A322" s="167"/>
      <c r="B322" s="119"/>
      <c r="C322" s="119"/>
      <c r="D322" s="120"/>
      <c r="E322" s="121"/>
      <c r="F322" s="119"/>
      <c r="G322" s="119"/>
      <c r="H322" s="122"/>
      <c r="I322" s="122"/>
      <c r="J322" s="122"/>
      <c r="K322" s="122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</row>
    <row r="323">
      <c r="A323" s="167"/>
      <c r="B323" s="119"/>
      <c r="C323" s="119"/>
      <c r="D323" s="120"/>
      <c r="E323" s="121"/>
      <c r="F323" s="119"/>
      <c r="G323" s="119"/>
      <c r="H323" s="122"/>
      <c r="I323" s="122"/>
      <c r="J323" s="122"/>
      <c r="K323" s="122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D323" s="119"/>
    </row>
    <row r="324">
      <c r="A324" s="167"/>
      <c r="B324" s="119"/>
      <c r="C324" s="119"/>
      <c r="D324" s="120"/>
      <c r="E324" s="121"/>
      <c r="F324" s="119"/>
      <c r="G324" s="119"/>
      <c r="H324" s="122"/>
      <c r="I324" s="122"/>
      <c r="J324" s="122"/>
      <c r="K324" s="122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D324" s="119"/>
    </row>
    <row r="325">
      <c r="A325" s="167"/>
      <c r="B325" s="119"/>
      <c r="C325" s="119"/>
      <c r="D325" s="120"/>
      <c r="E325" s="121"/>
      <c r="F325" s="119"/>
      <c r="G325" s="119"/>
      <c r="H325" s="122"/>
      <c r="I325" s="122"/>
      <c r="J325" s="122"/>
      <c r="K325" s="122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D325" s="119"/>
    </row>
    <row r="326">
      <c r="A326" s="167"/>
      <c r="B326" s="119"/>
      <c r="C326" s="119"/>
      <c r="D326" s="120"/>
      <c r="E326" s="121"/>
      <c r="F326" s="119"/>
      <c r="G326" s="119"/>
      <c r="H326" s="122"/>
      <c r="I326" s="122"/>
      <c r="J326" s="122"/>
      <c r="K326" s="122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D326" s="119"/>
    </row>
    <row r="327">
      <c r="A327" s="167"/>
      <c r="B327" s="119"/>
      <c r="C327" s="119"/>
      <c r="D327" s="120"/>
      <c r="E327" s="121"/>
      <c r="F327" s="119"/>
      <c r="G327" s="119"/>
      <c r="H327" s="122"/>
      <c r="I327" s="122"/>
      <c r="J327" s="122"/>
      <c r="K327" s="122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D327" s="119"/>
    </row>
    <row r="328">
      <c r="A328" s="167"/>
      <c r="B328" s="119"/>
      <c r="C328" s="119"/>
      <c r="D328" s="120"/>
      <c r="E328" s="121"/>
      <c r="F328" s="119"/>
      <c r="G328" s="119"/>
      <c r="H328" s="122"/>
      <c r="I328" s="122"/>
      <c r="J328" s="122"/>
      <c r="K328" s="122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D328" s="119"/>
    </row>
    <row r="329">
      <c r="A329" s="167"/>
      <c r="B329" s="119"/>
      <c r="C329" s="119"/>
      <c r="D329" s="120"/>
      <c r="E329" s="121"/>
      <c r="F329" s="119"/>
      <c r="G329" s="119"/>
      <c r="H329" s="122"/>
      <c r="I329" s="122"/>
      <c r="J329" s="122"/>
      <c r="K329" s="122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D329" s="119"/>
    </row>
    <row r="330">
      <c r="A330" s="167"/>
      <c r="B330" s="119"/>
      <c r="C330" s="119"/>
      <c r="D330" s="120"/>
      <c r="E330" s="121"/>
      <c r="F330" s="119"/>
      <c r="G330" s="119"/>
      <c r="H330" s="122"/>
      <c r="I330" s="122"/>
      <c r="J330" s="122"/>
      <c r="K330" s="122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19"/>
    </row>
    <row r="331">
      <c r="A331" s="167"/>
      <c r="B331" s="119"/>
      <c r="C331" s="119"/>
      <c r="D331" s="120"/>
      <c r="E331" s="121"/>
      <c r="F331" s="119"/>
      <c r="G331" s="119"/>
      <c r="H331" s="122"/>
      <c r="I331" s="122"/>
      <c r="J331" s="122"/>
      <c r="K331" s="122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D331" s="119"/>
    </row>
    <row r="332">
      <c r="A332" s="167"/>
      <c r="B332" s="119"/>
      <c r="C332" s="119"/>
      <c r="D332" s="120"/>
      <c r="E332" s="121"/>
      <c r="F332" s="119"/>
      <c r="G332" s="119"/>
      <c r="H332" s="122"/>
      <c r="I332" s="122"/>
      <c r="J332" s="122"/>
      <c r="K332" s="122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19"/>
    </row>
    <row r="333">
      <c r="A333" s="167"/>
      <c r="B333" s="119"/>
      <c r="C333" s="119"/>
      <c r="D333" s="120"/>
      <c r="E333" s="121"/>
      <c r="F333" s="119"/>
      <c r="G333" s="119"/>
      <c r="H333" s="122"/>
      <c r="I333" s="122"/>
      <c r="J333" s="122"/>
      <c r="K333" s="122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D333" s="119"/>
    </row>
    <row r="334">
      <c r="A334" s="167"/>
      <c r="B334" s="119"/>
      <c r="C334" s="119"/>
      <c r="D334" s="120"/>
      <c r="E334" s="121"/>
      <c r="F334" s="119"/>
      <c r="G334" s="119"/>
      <c r="H334" s="122"/>
      <c r="I334" s="122"/>
      <c r="J334" s="122"/>
      <c r="K334" s="122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D334" s="119"/>
    </row>
    <row r="335">
      <c r="A335" s="167"/>
      <c r="B335" s="119"/>
      <c r="C335" s="119"/>
      <c r="D335" s="120"/>
      <c r="E335" s="121"/>
      <c r="F335" s="119"/>
      <c r="G335" s="119"/>
      <c r="H335" s="122"/>
      <c r="I335" s="122"/>
      <c r="J335" s="122"/>
      <c r="K335" s="122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D335" s="119"/>
    </row>
    <row r="336">
      <c r="A336" s="167"/>
      <c r="B336" s="119"/>
      <c r="C336" s="119"/>
      <c r="D336" s="120"/>
      <c r="E336" s="121"/>
      <c r="F336" s="119"/>
      <c r="G336" s="119"/>
      <c r="H336" s="122"/>
      <c r="I336" s="122"/>
      <c r="J336" s="122"/>
      <c r="K336" s="122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D336" s="119"/>
    </row>
    <row r="337">
      <c r="A337" s="167"/>
      <c r="B337" s="119"/>
      <c r="C337" s="119"/>
      <c r="D337" s="120"/>
      <c r="E337" s="121"/>
      <c r="F337" s="119"/>
      <c r="G337" s="119"/>
      <c r="H337" s="122"/>
      <c r="I337" s="122"/>
      <c r="J337" s="122"/>
      <c r="K337" s="122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</row>
    <row r="338">
      <c r="A338" s="167"/>
      <c r="B338" s="119"/>
      <c r="C338" s="119"/>
      <c r="D338" s="120"/>
      <c r="E338" s="121"/>
      <c r="F338" s="119"/>
      <c r="G338" s="119"/>
      <c r="H338" s="122"/>
      <c r="I338" s="122"/>
      <c r="J338" s="122"/>
      <c r="K338" s="122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D338" s="119"/>
    </row>
    <row r="339">
      <c r="A339" s="167"/>
      <c r="B339" s="119"/>
      <c r="C339" s="119"/>
      <c r="D339" s="120"/>
      <c r="E339" s="121"/>
      <c r="F339" s="119"/>
      <c r="G339" s="119"/>
      <c r="H339" s="122"/>
      <c r="I339" s="122"/>
      <c r="J339" s="122"/>
      <c r="K339" s="122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D339" s="119"/>
    </row>
    <row r="340">
      <c r="A340" s="167"/>
      <c r="B340" s="119"/>
      <c r="C340" s="119"/>
      <c r="D340" s="120"/>
      <c r="E340" s="121"/>
      <c r="F340" s="119"/>
      <c r="G340" s="119"/>
      <c r="H340" s="122"/>
      <c r="I340" s="122"/>
      <c r="J340" s="122"/>
      <c r="K340" s="122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D340" s="119"/>
    </row>
    <row r="341">
      <c r="A341" s="167"/>
      <c r="B341" s="119"/>
      <c r="C341" s="119"/>
      <c r="D341" s="120"/>
      <c r="E341" s="121"/>
      <c r="F341" s="119"/>
      <c r="G341" s="119"/>
      <c r="H341" s="122"/>
      <c r="I341" s="122"/>
      <c r="J341" s="122"/>
      <c r="K341" s="122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D341" s="119"/>
    </row>
    <row r="342">
      <c r="A342" s="167"/>
      <c r="B342" s="119"/>
      <c r="C342" s="119"/>
      <c r="D342" s="120"/>
      <c r="E342" s="121"/>
      <c r="F342" s="119"/>
      <c r="G342" s="119"/>
      <c r="H342" s="122"/>
      <c r="I342" s="122"/>
      <c r="J342" s="122"/>
      <c r="K342" s="122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D342" s="119"/>
    </row>
    <row r="343">
      <c r="A343" s="167"/>
      <c r="B343" s="119"/>
      <c r="C343" s="119"/>
      <c r="D343" s="120"/>
      <c r="E343" s="121"/>
      <c r="F343" s="119"/>
      <c r="G343" s="119"/>
      <c r="H343" s="122"/>
      <c r="I343" s="122"/>
      <c r="J343" s="122"/>
      <c r="K343" s="122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</row>
    <row r="344">
      <c r="A344" s="167"/>
      <c r="B344" s="119"/>
      <c r="C344" s="119"/>
      <c r="D344" s="120"/>
      <c r="E344" s="121"/>
      <c r="F344" s="119"/>
      <c r="G344" s="119"/>
      <c r="H344" s="122"/>
      <c r="I344" s="122"/>
      <c r="J344" s="122"/>
      <c r="K344" s="122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</row>
    <row r="345">
      <c r="A345" s="167"/>
      <c r="B345" s="119"/>
      <c r="C345" s="119"/>
      <c r="D345" s="120"/>
      <c r="E345" s="121"/>
      <c r="F345" s="119"/>
      <c r="G345" s="119"/>
      <c r="H345" s="122"/>
      <c r="I345" s="122"/>
      <c r="J345" s="122"/>
      <c r="K345" s="122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19"/>
    </row>
    <row r="346">
      <c r="A346" s="167"/>
      <c r="B346" s="119"/>
      <c r="C346" s="119"/>
      <c r="D346" s="120"/>
      <c r="E346" s="121"/>
      <c r="F346" s="119"/>
      <c r="G346" s="119"/>
      <c r="H346" s="122"/>
      <c r="I346" s="122"/>
      <c r="J346" s="122"/>
      <c r="K346" s="122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19"/>
    </row>
    <row r="347">
      <c r="A347" s="167"/>
      <c r="B347" s="119"/>
      <c r="C347" s="119"/>
      <c r="D347" s="120"/>
      <c r="E347" s="121"/>
      <c r="F347" s="119"/>
      <c r="G347" s="119"/>
      <c r="H347" s="122"/>
      <c r="I347" s="122"/>
      <c r="J347" s="122"/>
      <c r="K347" s="122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</row>
    <row r="348">
      <c r="A348" s="167"/>
      <c r="B348" s="119"/>
      <c r="C348" s="119"/>
      <c r="D348" s="120"/>
      <c r="E348" s="121"/>
      <c r="F348" s="119"/>
      <c r="G348" s="119"/>
      <c r="H348" s="122"/>
      <c r="I348" s="122"/>
      <c r="J348" s="122"/>
      <c r="K348" s="122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</row>
    <row r="349">
      <c r="A349" s="167"/>
      <c r="B349" s="119"/>
      <c r="C349" s="119"/>
      <c r="D349" s="120"/>
      <c r="E349" s="121"/>
      <c r="F349" s="119"/>
      <c r="G349" s="119"/>
      <c r="H349" s="122"/>
      <c r="I349" s="122"/>
      <c r="J349" s="122"/>
      <c r="K349" s="122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</row>
    <row r="350">
      <c r="A350" s="167"/>
      <c r="B350" s="119"/>
      <c r="C350" s="119"/>
      <c r="D350" s="120"/>
      <c r="E350" s="121"/>
      <c r="F350" s="119"/>
      <c r="G350" s="119"/>
      <c r="H350" s="122"/>
      <c r="I350" s="122"/>
      <c r="J350" s="122"/>
      <c r="K350" s="122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D350" s="119"/>
    </row>
    <row r="351">
      <c r="A351" s="167"/>
      <c r="B351" s="119"/>
      <c r="C351" s="119"/>
      <c r="D351" s="120"/>
      <c r="E351" s="121"/>
      <c r="F351" s="119"/>
      <c r="G351" s="119"/>
      <c r="H351" s="122"/>
      <c r="I351" s="122"/>
      <c r="J351" s="122"/>
      <c r="K351" s="122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D351" s="119"/>
    </row>
    <row r="352">
      <c r="A352" s="167"/>
      <c r="B352" s="119"/>
      <c r="C352" s="119"/>
      <c r="D352" s="120"/>
      <c r="E352" s="121"/>
      <c r="F352" s="119"/>
      <c r="G352" s="119"/>
      <c r="H352" s="122"/>
      <c r="I352" s="122"/>
      <c r="J352" s="122"/>
      <c r="K352" s="122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</row>
    <row r="353">
      <c r="A353" s="167"/>
      <c r="B353" s="119"/>
      <c r="C353" s="119"/>
      <c r="D353" s="120"/>
      <c r="E353" s="121"/>
      <c r="F353" s="119"/>
      <c r="G353" s="119"/>
      <c r="H353" s="122"/>
      <c r="I353" s="122"/>
      <c r="J353" s="122"/>
      <c r="K353" s="122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D353" s="119"/>
    </row>
    <row r="354">
      <c r="A354" s="167"/>
      <c r="B354" s="119"/>
      <c r="C354" s="119"/>
      <c r="D354" s="120"/>
      <c r="E354" s="121"/>
      <c r="F354" s="119"/>
      <c r="G354" s="119"/>
      <c r="H354" s="122"/>
      <c r="I354" s="122"/>
      <c r="J354" s="122"/>
      <c r="K354" s="122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D354" s="119"/>
    </row>
    <row r="355">
      <c r="A355" s="167"/>
      <c r="B355" s="119"/>
      <c r="C355" s="119"/>
      <c r="D355" s="120"/>
      <c r="E355" s="121"/>
      <c r="F355" s="119"/>
      <c r="G355" s="119"/>
      <c r="H355" s="122"/>
      <c r="I355" s="122"/>
      <c r="J355" s="122"/>
      <c r="K355" s="122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D355" s="119"/>
    </row>
    <row r="356">
      <c r="A356" s="167"/>
      <c r="B356" s="119"/>
      <c r="C356" s="119"/>
      <c r="D356" s="120"/>
      <c r="E356" s="121"/>
      <c r="F356" s="119"/>
      <c r="G356" s="119"/>
      <c r="H356" s="122"/>
      <c r="I356" s="122"/>
      <c r="J356" s="122"/>
      <c r="K356" s="122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D356" s="119"/>
    </row>
    <row r="357">
      <c r="A357" s="167"/>
      <c r="B357" s="119"/>
      <c r="C357" s="119"/>
      <c r="D357" s="120"/>
      <c r="E357" s="121"/>
      <c r="F357" s="119"/>
      <c r="G357" s="119"/>
      <c r="H357" s="122"/>
      <c r="I357" s="122"/>
      <c r="J357" s="122"/>
      <c r="K357" s="122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D357" s="119"/>
    </row>
    <row r="358">
      <c r="A358" s="167"/>
      <c r="B358" s="119"/>
      <c r="C358" s="119"/>
      <c r="D358" s="120"/>
      <c r="E358" s="121"/>
      <c r="F358" s="119"/>
      <c r="G358" s="119"/>
      <c r="H358" s="122"/>
      <c r="I358" s="122"/>
      <c r="J358" s="122"/>
      <c r="K358" s="122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D358" s="119"/>
    </row>
    <row r="359">
      <c r="A359" s="167"/>
      <c r="B359" s="119"/>
      <c r="C359" s="119"/>
      <c r="D359" s="120"/>
      <c r="E359" s="121"/>
      <c r="F359" s="119"/>
      <c r="G359" s="119"/>
      <c r="H359" s="122"/>
      <c r="I359" s="122"/>
      <c r="J359" s="122"/>
      <c r="K359" s="122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D359" s="119"/>
    </row>
    <row r="360">
      <c r="A360" s="167"/>
      <c r="B360" s="119"/>
      <c r="C360" s="119"/>
      <c r="D360" s="120"/>
      <c r="E360" s="121"/>
      <c r="F360" s="119"/>
      <c r="G360" s="119"/>
      <c r="H360" s="122"/>
      <c r="I360" s="122"/>
      <c r="J360" s="122"/>
      <c r="K360" s="122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  <c r="AB360" s="119"/>
      <c r="AC360" s="119"/>
      <c r="AD360" s="119"/>
    </row>
    <row r="361">
      <c r="A361" s="167"/>
      <c r="B361" s="119"/>
      <c r="C361" s="119"/>
      <c r="D361" s="120"/>
      <c r="E361" s="121"/>
      <c r="F361" s="119"/>
      <c r="G361" s="119"/>
      <c r="H361" s="122"/>
      <c r="I361" s="122"/>
      <c r="J361" s="122"/>
      <c r="K361" s="122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D361" s="119"/>
    </row>
    <row r="362">
      <c r="A362" s="167"/>
      <c r="B362" s="119"/>
      <c r="C362" s="119"/>
      <c r="D362" s="120"/>
      <c r="E362" s="121"/>
      <c r="F362" s="119"/>
      <c r="G362" s="119"/>
      <c r="H362" s="122"/>
      <c r="I362" s="122"/>
      <c r="J362" s="122"/>
      <c r="K362" s="122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  <c r="AA362" s="119"/>
      <c r="AB362" s="119"/>
      <c r="AC362" s="119"/>
      <c r="AD362" s="119"/>
    </row>
    <row r="363">
      <c r="A363" s="167"/>
      <c r="B363" s="119"/>
      <c r="C363" s="119"/>
      <c r="D363" s="120"/>
      <c r="E363" s="121"/>
      <c r="F363" s="119"/>
      <c r="G363" s="119"/>
      <c r="H363" s="122"/>
      <c r="I363" s="122"/>
      <c r="J363" s="122"/>
      <c r="K363" s="122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D363" s="119"/>
    </row>
    <row r="364">
      <c r="A364" s="167"/>
      <c r="B364" s="119"/>
      <c r="C364" s="119"/>
      <c r="D364" s="120"/>
      <c r="E364" s="121"/>
      <c r="F364" s="119"/>
      <c r="G364" s="119"/>
      <c r="H364" s="122"/>
      <c r="I364" s="122"/>
      <c r="J364" s="122"/>
      <c r="K364" s="122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</row>
    <row r="365">
      <c r="A365" s="167"/>
      <c r="B365" s="119"/>
      <c r="C365" s="119"/>
      <c r="D365" s="120"/>
      <c r="E365" s="121"/>
      <c r="F365" s="119"/>
      <c r="G365" s="119"/>
      <c r="H365" s="122"/>
      <c r="I365" s="122"/>
      <c r="J365" s="122"/>
      <c r="K365" s="122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D365" s="119"/>
    </row>
    <row r="366">
      <c r="A366" s="167"/>
      <c r="B366" s="119"/>
      <c r="C366" s="119"/>
      <c r="D366" s="120"/>
      <c r="E366" s="121"/>
      <c r="F366" s="119"/>
      <c r="G366" s="119"/>
      <c r="H366" s="122"/>
      <c r="I366" s="122"/>
      <c r="J366" s="122"/>
      <c r="K366" s="122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D366" s="119"/>
    </row>
    <row r="367">
      <c r="A367" s="167"/>
      <c r="B367" s="119"/>
      <c r="C367" s="119"/>
      <c r="D367" s="120"/>
      <c r="E367" s="121"/>
      <c r="F367" s="119"/>
      <c r="G367" s="119"/>
      <c r="H367" s="122"/>
      <c r="I367" s="122"/>
      <c r="J367" s="122"/>
      <c r="K367" s="122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D367" s="119"/>
    </row>
    <row r="368">
      <c r="A368" s="167"/>
      <c r="B368" s="119"/>
      <c r="C368" s="119"/>
      <c r="D368" s="120"/>
      <c r="E368" s="121"/>
      <c r="F368" s="119"/>
      <c r="G368" s="119"/>
      <c r="H368" s="122"/>
      <c r="I368" s="122"/>
      <c r="J368" s="122"/>
      <c r="K368" s="122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D368" s="119"/>
    </row>
    <row r="369">
      <c r="A369" s="167"/>
      <c r="B369" s="119"/>
      <c r="C369" s="119"/>
      <c r="D369" s="120"/>
      <c r="E369" s="121"/>
      <c r="F369" s="119"/>
      <c r="G369" s="119"/>
      <c r="H369" s="122"/>
      <c r="I369" s="122"/>
      <c r="J369" s="122"/>
      <c r="K369" s="122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D369" s="119"/>
    </row>
    <row r="370">
      <c r="A370" s="167"/>
      <c r="B370" s="119"/>
      <c r="C370" s="119"/>
      <c r="D370" s="120"/>
      <c r="E370" s="121"/>
      <c r="F370" s="119"/>
      <c r="G370" s="119"/>
      <c r="H370" s="122"/>
      <c r="I370" s="122"/>
      <c r="J370" s="122"/>
      <c r="K370" s="122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D370" s="119"/>
    </row>
    <row r="371">
      <c r="A371" s="167"/>
      <c r="B371" s="119"/>
      <c r="C371" s="119"/>
      <c r="D371" s="120"/>
      <c r="E371" s="121"/>
      <c r="F371" s="119"/>
      <c r="G371" s="119"/>
      <c r="H371" s="122"/>
      <c r="I371" s="122"/>
      <c r="J371" s="122"/>
      <c r="K371" s="122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119"/>
      <c r="AB371" s="119"/>
      <c r="AC371" s="119"/>
      <c r="AD371" s="119"/>
    </row>
    <row r="372">
      <c r="A372" s="167"/>
      <c r="B372" s="119"/>
      <c r="C372" s="119"/>
      <c r="D372" s="120"/>
      <c r="E372" s="121"/>
      <c r="F372" s="119"/>
      <c r="G372" s="119"/>
      <c r="H372" s="122"/>
      <c r="I372" s="122"/>
      <c r="J372" s="122"/>
      <c r="K372" s="122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119"/>
      <c r="AB372" s="119"/>
      <c r="AC372" s="119"/>
      <c r="AD372" s="119"/>
    </row>
    <row r="373">
      <c r="A373" s="167"/>
      <c r="B373" s="119"/>
      <c r="C373" s="119"/>
      <c r="D373" s="120"/>
      <c r="E373" s="121"/>
      <c r="F373" s="119"/>
      <c r="G373" s="119"/>
      <c r="H373" s="122"/>
      <c r="I373" s="122"/>
      <c r="J373" s="122"/>
      <c r="K373" s="122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  <c r="AA373" s="119"/>
      <c r="AB373" s="119"/>
      <c r="AC373" s="119"/>
      <c r="AD373" s="119"/>
    </row>
    <row r="374">
      <c r="A374" s="167"/>
      <c r="B374" s="119"/>
      <c r="C374" s="119"/>
      <c r="D374" s="120"/>
      <c r="E374" s="121"/>
      <c r="F374" s="119"/>
      <c r="G374" s="119"/>
      <c r="H374" s="122"/>
      <c r="I374" s="122"/>
      <c r="J374" s="122"/>
      <c r="K374" s="122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  <c r="AA374" s="119"/>
      <c r="AB374" s="119"/>
      <c r="AC374" s="119"/>
      <c r="AD374" s="119"/>
    </row>
    <row r="375">
      <c r="A375" s="167"/>
      <c r="B375" s="119"/>
      <c r="C375" s="119"/>
      <c r="D375" s="120"/>
      <c r="E375" s="121"/>
      <c r="F375" s="119"/>
      <c r="G375" s="119"/>
      <c r="H375" s="122"/>
      <c r="I375" s="122"/>
      <c r="J375" s="122"/>
      <c r="K375" s="122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</row>
    <row r="376">
      <c r="A376" s="167"/>
      <c r="B376" s="119"/>
      <c r="C376" s="119"/>
      <c r="D376" s="120"/>
      <c r="E376" s="121"/>
      <c r="F376" s="119"/>
      <c r="G376" s="119"/>
      <c r="H376" s="122"/>
      <c r="I376" s="122"/>
      <c r="J376" s="122"/>
      <c r="K376" s="122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D376" s="119"/>
    </row>
    <row r="377">
      <c r="A377" s="167"/>
      <c r="B377" s="119"/>
      <c r="C377" s="119"/>
      <c r="D377" s="120"/>
      <c r="E377" s="121"/>
      <c r="F377" s="119"/>
      <c r="G377" s="119"/>
      <c r="H377" s="122"/>
      <c r="I377" s="122"/>
      <c r="J377" s="122"/>
      <c r="K377" s="122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  <c r="AA377" s="119"/>
      <c r="AB377" s="119"/>
      <c r="AC377" s="119"/>
      <c r="AD377" s="119"/>
    </row>
    <row r="378">
      <c r="A378" s="167"/>
      <c r="B378" s="119"/>
      <c r="C378" s="119"/>
      <c r="D378" s="120"/>
      <c r="E378" s="121"/>
      <c r="F378" s="119"/>
      <c r="G378" s="119"/>
      <c r="H378" s="122"/>
      <c r="I378" s="122"/>
      <c r="J378" s="122"/>
      <c r="K378" s="122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  <c r="AA378" s="119"/>
      <c r="AB378" s="119"/>
      <c r="AC378" s="119"/>
      <c r="AD378" s="119"/>
    </row>
    <row r="379">
      <c r="A379" s="167"/>
      <c r="B379" s="119"/>
      <c r="C379" s="119"/>
      <c r="D379" s="120"/>
      <c r="E379" s="121"/>
      <c r="F379" s="119"/>
      <c r="G379" s="119"/>
      <c r="H379" s="122"/>
      <c r="I379" s="122"/>
      <c r="J379" s="122"/>
      <c r="K379" s="122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  <c r="AA379" s="119"/>
      <c r="AB379" s="119"/>
      <c r="AC379" s="119"/>
      <c r="AD379" s="119"/>
    </row>
    <row r="380">
      <c r="A380" s="167"/>
      <c r="B380" s="119"/>
      <c r="C380" s="119"/>
      <c r="D380" s="120"/>
      <c r="E380" s="121"/>
      <c r="F380" s="119"/>
      <c r="G380" s="119"/>
      <c r="H380" s="122"/>
      <c r="I380" s="122"/>
      <c r="J380" s="122"/>
      <c r="K380" s="122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  <c r="AA380" s="119"/>
      <c r="AB380" s="119"/>
      <c r="AC380" s="119"/>
      <c r="AD380" s="119"/>
    </row>
    <row r="381">
      <c r="A381" s="167"/>
      <c r="B381" s="119"/>
      <c r="C381" s="119"/>
      <c r="D381" s="120"/>
      <c r="E381" s="121"/>
      <c r="F381" s="119"/>
      <c r="G381" s="119"/>
      <c r="H381" s="122"/>
      <c r="I381" s="122"/>
      <c r="J381" s="122"/>
      <c r="K381" s="122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  <c r="AB381" s="119"/>
      <c r="AC381" s="119"/>
      <c r="AD381" s="119"/>
    </row>
    <row r="382">
      <c r="A382" s="167"/>
      <c r="B382" s="119"/>
      <c r="C382" s="119"/>
      <c r="D382" s="120"/>
      <c r="E382" s="121"/>
      <c r="F382" s="119"/>
      <c r="G382" s="119"/>
      <c r="H382" s="122"/>
      <c r="I382" s="122"/>
      <c r="J382" s="122"/>
      <c r="K382" s="122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D382" s="119"/>
    </row>
    <row r="383">
      <c r="A383" s="167"/>
      <c r="B383" s="119"/>
      <c r="C383" s="119"/>
      <c r="D383" s="120"/>
      <c r="E383" s="121"/>
      <c r="F383" s="119"/>
      <c r="G383" s="119"/>
      <c r="H383" s="122"/>
      <c r="I383" s="122"/>
      <c r="J383" s="122"/>
      <c r="K383" s="122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19"/>
    </row>
    <row r="384">
      <c r="A384" s="167"/>
      <c r="B384" s="119"/>
      <c r="C384" s="119"/>
      <c r="D384" s="120"/>
      <c r="E384" s="121"/>
      <c r="F384" s="119"/>
      <c r="G384" s="119"/>
      <c r="H384" s="122"/>
      <c r="I384" s="122"/>
      <c r="J384" s="122"/>
      <c r="K384" s="122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D384" s="119"/>
    </row>
    <row r="385">
      <c r="A385" s="167"/>
      <c r="B385" s="119"/>
      <c r="C385" s="119"/>
      <c r="D385" s="120"/>
      <c r="E385" s="121"/>
      <c r="F385" s="119"/>
      <c r="G385" s="119"/>
      <c r="H385" s="122"/>
      <c r="I385" s="122"/>
      <c r="J385" s="122"/>
      <c r="K385" s="122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D385" s="119"/>
    </row>
    <row r="386">
      <c r="A386" s="167"/>
      <c r="B386" s="119"/>
      <c r="C386" s="119"/>
      <c r="D386" s="120"/>
      <c r="E386" s="121"/>
      <c r="F386" s="119"/>
      <c r="G386" s="119"/>
      <c r="H386" s="122"/>
      <c r="I386" s="122"/>
      <c r="J386" s="122"/>
      <c r="K386" s="122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D386" s="119"/>
    </row>
    <row r="387">
      <c r="A387" s="167"/>
      <c r="B387" s="119"/>
      <c r="C387" s="119"/>
      <c r="D387" s="120"/>
      <c r="E387" s="121"/>
      <c r="F387" s="119"/>
      <c r="G387" s="119"/>
      <c r="H387" s="122"/>
      <c r="I387" s="122"/>
      <c r="J387" s="122"/>
      <c r="K387" s="122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D387" s="119"/>
    </row>
    <row r="388">
      <c r="A388" s="167"/>
      <c r="B388" s="119"/>
      <c r="C388" s="119"/>
      <c r="D388" s="120"/>
      <c r="E388" s="121"/>
      <c r="F388" s="119"/>
      <c r="G388" s="119"/>
      <c r="H388" s="122"/>
      <c r="I388" s="122"/>
      <c r="J388" s="122"/>
      <c r="K388" s="122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D388" s="119"/>
    </row>
    <row r="389">
      <c r="A389" s="167"/>
      <c r="B389" s="119"/>
      <c r="C389" s="119"/>
      <c r="D389" s="120"/>
      <c r="E389" s="121"/>
      <c r="F389" s="119"/>
      <c r="G389" s="119"/>
      <c r="H389" s="122"/>
      <c r="I389" s="122"/>
      <c r="J389" s="122"/>
      <c r="K389" s="122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D389" s="119"/>
    </row>
    <row r="390">
      <c r="A390" s="167"/>
      <c r="B390" s="119"/>
      <c r="C390" s="119"/>
      <c r="D390" s="120"/>
      <c r="E390" s="121"/>
      <c r="F390" s="119"/>
      <c r="G390" s="119"/>
      <c r="H390" s="122"/>
      <c r="I390" s="122"/>
      <c r="J390" s="122"/>
      <c r="K390" s="122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D390" s="119"/>
    </row>
    <row r="391">
      <c r="A391" s="167"/>
      <c r="B391" s="119"/>
      <c r="C391" s="119"/>
      <c r="D391" s="120"/>
      <c r="E391" s="121"/>
      <c r="F391" s="119"/>
      <c r="G391" s="119"/>
      <c r="H391" s="122"/>
      <c r="I391" s="122"/>
      <c r="J391" s="122"/>
      <c r="K391" s="122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D391" s="119"/>
    </row>
    <row r="392">
      <c r="A392" s="167"/>
      <c r="B392" s="119"/>
      <c r="C392" s="119"/>
      <c r="D392" s="120"/>
      <c r="E392" s="121"/>
      <c r="F392" s="119"/>
      <c r="G392" s="119"/>
      <c r="H392" s="122"/>
      <c r="I392" s="122"/>
      <c r="J392" s="122"/>
      <c r="K392" s="122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D392" s="119"/>
    </row>
    <row r="393">
      <c r="A393" s="167"/>
      <c r="B393" s="119"/>
      <c r="C393" s="119"/>
      <c r="D393" s="120"/>
      <c r="E393" s="121"/>
      <c r="F393" s="119"/>
      <c r="G393" s="119"/>
      <c r="H393" s="122"/>
      <c r="I393" s="122"/>
      <c r="J393" s="122"/>
      <c r="K393" s="122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D393" s="119"/>
    </row>
    <row r="394">
      <c r="A394" s="167"/>
      <c r="B394" s="119"/>
      <c r="C394" s="119"/>
      <c r="D394" s="120"/>
      <c r="E394" s="121"/>
      <c r="F394" s="119"/>
      <c r="G394" s="119"/>
      <c r="H394" s="122"/>
      <c r="I394" s="122"/>
      <c r="J394" s="122"/>
      <c r="K394" s="122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D394" s="119"/>
    </row>
    <row r="395">
      <c r="A395" s="167"/>
      <c r="B395" s="119"/>
      <c r="C395" s="119"/>
      <c r="D395" s="120"/>
      <c r="E395" s="121"/>
      <c r="F395" s="119"/>
      <c r="G395" s="119"/>
      <c r="H395" s="122"/>
      <c r="I395" s="122"/>
      <c r="J395" s="122"/>
      <c r="K395" s="122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D395" s="119"/>
    </row>
    <row r="396">
      <c r="A396" s="167"/>
      <c r="B396" s="119"/>
      <c r="C396" s="119"/>
      <c r="D396" s="120"/>
      <c r="E396" s="121"/>
      <c r="F396" s="119"/>
      <c r="G396" s="119"/>
      <c r="H396" s="122"/>
      <c r="I396" s="122"/>
      <c r="J396" s="122"/>
      <c r="K396" s="122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D396" s="119"/>
    </row>
    <row r="397">
      <c r="A397" s="167"/>
      <c r="B397" s="119"/>
      <c r="C397" s="119"/>
      <c r="D397" s="120"/>
      <c r="E397" s="121"/>
      <c r="F397" s="119"/>
      <c r="G397" s="119"/>
      <c r="H397" s="122"/>
      <c r="I397" s="122"/>
      <c r="J397" s="122"/>
      <c r="K397" s="122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D397" s="119"/>
    </row>
    <row r="398">
      <c r="A398" s="167"/>
      <c r="B398" s="119"/>
      <c r="C398" s="119"/>
      <c r="D398" s="120"/>
      <c r="E398" s="121"/>
      <c r="F398" s="119"/>
      <c r="G398" s="119"/>
      <c r="H398" s="122"/>
      <c r="I398" s="122"/>
      <c r="J398" s="122"/>
      <c r="K398" s="122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D398" s="119"/>
    </row>
    <row r="399">
      <c r="A399" s="167"/>
      <c r="B399" s="119"/>
      <c r="C399" s="119"/>
      <c r="D399" s="120"/>
      <c r="E399" s="121"/>
      <c r="F399" s="119"/>
      <c r="G399" s="119"/>
      <c r="H399" s="122"/>
      <c r="I399" s="122"/>
      <c r="J399" s="122"/>
      <c r="K399" s="122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D399" s="119"/>
    </row>
    <row r="400">
      <c r="A400" s="167"/>
      <c r="B400" s="119"/>
      <c r="C400" s="119"/>
      <c r="D400" s="120"/>
      <c r="E400" s="121"/>
      <c r="F400" s="119"/>
      <c r="G400" s="119"/>
      <c r="H400" s="122"/>
      <c r="I400" s="122"/>
      <c r="J400" s="122"/>
      <c r="K400" s="122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D400" s="119"/>
    </row>
    <row r="401">
      <c r="A401" s="167"/>
      <c r="B401" s="119"/>
      <c r="C401" s="119"/>
      <c r="D401" s="120"/>
      <c r="E401" s="121"/>
      <c r="F401" s="119"/>
      <c r="G401" s="119"/>
      <c r="H401" s="122"/>
      <c r="I401" s="122"/>
      <c r="J401" s="122"/>
      <c r="K401" s="122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D401" s="119"/>
    </row>
    <row r="402">
      <c r="A402" s="167"/>
      <c r="B402" s="119"/>
      <c r="C402" s="119"/>
      <c r="D402" s="120"/>
      <c r="E402" s="121"/>
      <c r="F402" s="119"/>
      <c r="G402" s="119"/>
      <c r="H402" s="122"/>
      <c r="I402" s="122"/>
      <c r="J402" s="122"/>
      <c r="K402" s="122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D402" s="119"/>
    </row>
    <row r="403">
      <c r="A403" s="167"/>
      <c r="B403" s="119"/>
      <c r="C403" s="119"/>
      <c r="D403" s="120"/>
      <c r="E403" s="121"/>
      <c r="F403" s="119"/>
      <c r="G403" s="119"/>
      <c r="H403" s="122"/>
      <c r="I403" s="122"/>
      <c r="J403" s="122"/>
      <c r="K403" s="122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D403" s="119"/>
    </row>
    <row r="404">
      <c r="A404" s="167"/>
      <c r="B404" s="119"/>
      <c r="C404" s="119"/>
      <c r="D404" s="120"/>
      <c r="E404" s="121"/>
      <c r="F404" s="119"/>
      <c r="G404" s="119"/>
      <c r="H404" s="122"/>
      <c r="I404" s="122"/>
      <c r="J404" s="122"/>
      <c r="K404" s="122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D404" s="119"/>
    </row>
    <row r="405">
      <c r="A405" s="167"/>
      <c r="B405" s="119"/>
      <c r="C405" s="119"/>
      <c r="D405" s="120"/>
      <c r="E405" s="121"/>
      <c r="F405" s="119"/>
      <c r="G405" s="119"/>
      <c r="H405" s="122"/>
      <c r="I405" s="122"/>
      <c r="J405" s="122"/>
      <c r="K405" s="122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D405" s="119"/>
    </row>
    <row r="406">
      <c r="A406" s="167"/>
      <c r="B406" s="119"/>
      <c r="C406" s="119"/>
      <c r="D406" s="120"/>
      <c r="E406" s="121"/>
      <c r="F406" s="119"/>
      <c r="G406" s="119"/>
      <c r="H406" s="122"/>
      <c r="I406" s="122"/>
      <c r="J406" s="122"/>
      <c r="K406" s="122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D406" s="119"/>
    </row>
    <row r="407">
      <c r="A407" s="167"/>
      <c r="B407" s="119"/>
      <c r="C407" s="119"/>
      <c r="D407" s="120"/>
      <c r="E407" s="121"/>
      <c r="F407" s="119"/>
      <c r="G407" s="119"/>
      <c r="H407" s="122"/>
      <c r="I407" s="122"/>
      <c r="J407" s="122"/>
      <c r="K407" s="122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D407" s="119"/>
    </row>
    <row r="408">
      <c r="A408" s="167"/>
      <c r="B408" s="119"/>
      <c r="C408" s="119"/>
      <c r="D408" s="120"/>
      <c r="E408" s="121"/>
      <c r="F408" s="119"/>
      <c r="G408" s="119"/>
      <c r="H408" s="122"/>
      <c r="I408" s="122"/>
      <c r="J408" s="122"/>
      <c r="K408" s="122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</row>
    <row r="409">
      <c r="A409" s="167"/>
      <c r="B409" s="119"/>
      <c r="C409" s="119"/>
      <c r="D409" s="120"/>
      <c r="E409" s="121"/>
      <c r="F409" s="119"/>
      <c r="G409" s="119"/>
      <c r="H409" s="122"/>
      <c r="I409" s="122"/>
      <c r="J409" s="122"/>
      <c r="K409" s="122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119"/>
    </row>
    <row r="410">
      <c r="A410" s="167"/>
      <c r="B410" s="119"/>
      <c r="C410" s="119"/>
      <c r="D410" s="120"/>
      <c r="E410" s="121"/>
      <c r="F410" s="119"/>
      <c r="G410" s="119"/>
      <c r="H410" s="122"/>
      <c r="I410" s="122"/>
      <c r="J410" s="122"/>
      <c r="K410" s="122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D410" s="119"/>
    </row>
    <row r="411">
      <c r="A411" s="167"/>
      <c r="B411" s="119"/>
      <c r="C411" s="119"/>
      <c r="D411" s="120"/>
      <c r="E411" s="121"/>
      <c r="F411" s="119"/>
      <c r="G411" s="119"/>
      <c r="H411" s="122"/>
      <c r="I411" s="122"/>
      <c r="J411" s="122"/>
      <c r="K411" s="122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D411" s="119"/>
    </row>
    <row r="412">
      <c r="A412" s="167"/>
      <c r="B412" s="119"/>
      <c r="C412" s="119"/>
      <c r="D412" s="120"/>
      <c r="E412" s="121"/>
      <c r="F412" s="119"/>
      <c r="G412" s="119"/>
      <c r="H412" s="122"/>
      <c r="I412" s="122"/>
      <c r="J412" s="122"/>
      <c r="K412" s="122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D412" s="119"/>
    </row>
    <row r="413">
      <c r="A413" s="167"/>
      <c r="B413" s="119"/>
      <c r="C413" s="119"/>
      <c r="D413" s="120"/>
      <c r="E413" s="121"/>
      <c r="F413" s="119"/>
      <c r="G413" s="119"/>
      <c r="H413" s="122"/>
      <c r="I413" s="122"/>
      <c r="J413" s="122"/>
      <c r="K413" s="122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D413" s="119"/>
    </row>
    <row r="414">
      <c r="A414" s="167"/>
      <c r="B414" s="119"/>
      <c r="C414" s="119"/>
      <c r="D414" s="120"/>
      <c r="E414" s="121"/>
      <c r="F414" s="119"/>
      <c r="G414" s="119"/>
      <c r="H414" s="122"/>
      <c r="I414" s="122"/>
      <c r="J414" s="122"/>
      <c r="K414" s="122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D414" s="119"/>
    </row>
    <row r="415">
      <c r="A415" s="167"/>
      <c r="B415" s="119"/>
      <c r="C415" s="119"/>
      <c r="D415" s="120"/>
      <c r="E415" s="121"/>
      <c r="F415" s="119"/>
      <c r="G415" s="119"/>
      <c r="H415" s="122"/>
      <c r="I415" s="122"/>
      <c r="J415" s="122"/>
      <c r="K415" s="122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D415" s="119"/>
    </row>
    <row r="416">
      <c r="A416" s="167"/>
      <c r="B416" s="119"/>
      <c r="C416" s="119"/>
      <c r="D416" s="120"/>
      <c r="E416" s="121"/>
      <c r="F416" s="119"/>
      <c r="G416" s="119"/>
      <c r="H416" s="122"/>
      <c r="I416" s="122"/>
      <c r="J416" s="122"/>
      <c r="K416" s="122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19"/>
    </row>
    <row r="417">
      <c r="A417" s="167"/>
      <c r="B417" s="119"/>
      <c r="C417" s="119"/>
      <c r="D417" s="120"/>
      <c r="E417" s="121"/>
      <c r="F417" s="119"/>
      <c r="G417" s="119"/>
      <c r="H417" s="122"/>
      <c r="I417" s="122"/>
      <c r="J417" s="122"/>
      <c r="K417" s="122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D417" s="119"/>
    </row>
    <row r="418">
      <c r="A418" s="167"/>
      <c r="B418" s="119"/>
      <c r="C418" s="119"/>
      <c r="D418" s="120"/>
      <c r="E418" s="121"/>
      <c r="F418" s="119"/>
      <c r="G418" s="119"/>
      <c r="H418" s="122"/>
      <c r="I418" s="122"/>
      <c r="J418" s="122"/>
      <c r="K418" s="122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D418" s="119"/>
    </row>
    <row r="419">
      <c r="A419" s="167"/>
      <c r="B419" s="119"/>
      <c r="C419" s="119"/>
      <c r="D419" s="120"/>
      <c r="E419" s="121"/>
      <c r="F419" s="119"/>
      <c r="G419" s="119"/>
      <c r="H419" s="122"/>
      <c r="I419" s="122"/>
      <c r="J419" s="122"/>
      <c r="K419" s="122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D419" s="119"/>
    </row>
    <row r="420">
      <c r="A420" s="167"/>
      <c r="B420" s="119"/>
      <c r="C420" s="119"/>
      <c r="D420" s="120"/>
      <c r="E420" s="121"/>
      <c r="F420" s="119"/>
      <c r="G420" s="119"/>
      <c r="H420" s="122"/>
      <c r="I420" s="122"/>
      <c r="J420" s="122"/>
      <c r="K420" s="122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D420" s="119"/>
    </row>
    <row r="421">
      <c r="A421" s="167"/>
      <c r="B421" s="119"/>
      <c r="C421" s="119"/>
      <c r="D421" s="120"/>
      <c r="E421" s="121"/>
      <c r="F421" s="119"/>
      <c r="G421" s="119"/>
      <c r="H421" s="122"/>
      <c r="I421" s="122"/>
      <c r="J421" s="122"/>
      <c r="K421" s="122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D421" s="119"/>
    </row>
    <row r="422">
      <c r="A422" s="167"/>
      <c r="B422" s="119"/>
      <c r="C422" s="119"/>
      <c r="D422" s="120"/>
      <c r="E422" s="121"/>
      <c r="F422" s="119"/>
      <c r="G422" s="119"/>
      <c r="H422" s="122"/>
      <c r="I422" s="122"/>
      <c r="J422" s="122"/>
      <c r="K422" s="122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D422" s="119"/>
    </row>
    <row r="423">
      <c r="A423" s="167"/>
      <c r="B423" s="119"/>
      <c r="C423" s="119"/>
      <c r="D423" s="120"/>
      <c r="E423" s="121"/>
      <c r="F423" s="119"/>
      <c r="G423" s="119"/>
      <c r="H423" s="122"/>
      <c r="I423" s="122"/>
      <c r="J423" s="122"/>
      <c r="K423" s="122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19"/>
    </row>
    <row r="424">
      <c r="A424" s="167"/>
      <c r="B424" s="119"/>
      <c r="C424" s="119"/>
      <c r="D424" s="120"/>
      <c r="E424" s="121"/>
      <c r="F424" s="119"/>
      <c r="G424" s="119"/>
      <c r="H424" s="122"/>
      <c r="I424" s="122"/>
      <c r="J424" s="122"/>
      <c r="K424" s="122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19"/>
    </row>
    <row r="425">
      <c r="A425" s="167"/>
      <c r="B425" s="119"/>
      <c r="C425" s="119"/>
      <c r="D425" s="120"/>
      <c r="E425" s="121"/>
      <c r="F425" s="119"/>
      <c r="G425" s="119"/>
      <c r="H425" s="122"/>
      <c r="I425" s="122"/>
      <c r="J425" s="122"/>
      <c r="K425" s="122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19"/>
    </row>
    <row r="426">
      <c r="A426" s="167"/>
      <c r="B426" s="119"/>
      <c r="C426" s="119"/>
      <c r="D426" s="120"/>
      <c r="E426" s="121"/>
      <c r="F426" s="119"/>
      <c r="G426" s="119"/>
      <c r="H426" s="122"/>
      <c r="I426" s="122"/>
      <c r="J426" s="122"/>
      <c r="K426" s="122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D426" s="119"/>
    </row>
    <row r="427">
      <c r="A427" s="167"/>
      <c r="B427" s="119"/>
      <c r="C427" s="119"/>
      <c r="D427" s="120"/>
      <c r="E427" s="121"/>
      <c r="F427" s="119"/>
      <c r="G427" s="119"/>
      <c r="H427" s="122"/>
      <c r="I427" s="122"/>
      <c r="J427" s="122"/>
      <c r="K427" s="122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</row>
    <row r="428">
      <c r="A428" s="167"/>
      <c r="B428" s="119"/>
      <c r="C428" s="119"/>
      <c r="D428" s="120"/>
      <c r="E428" s="121"/>
      <c r="F428" s="119"/>
      <c r="G428" s="119"/>
      <c r="H428" s="122"/>
      <c r="I428" s="122"/>
      <c r="J428" s="122"/>
      <c r="K428" s="122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D428" s="119"/>
    </row>
    <row r="429">
      <c r="A429" s="167"/>
      <c r="B429" s="119"/>
      <c r="C429" s="119"/>
      <c r="D429" s="120"/>
      <c r="E429" s="121"/>
      <c r="F429" s="119"/>
      <c r="G429" s="119"/>
      <c r="H429" s="122"/>
      <c r="I429" s="122"/>
      <c r="J429" s="122"/>
      <c r="K429" s="122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D429" s="119"/>
    </row>
    <row r="430">
      <c r="A430" s="167"/>
      <c r="B430" s="119"/>
      <c r="C430" s="119"/>
      <c r="D430" s="120"/>
      <c r="E430" s="121"/>
      <c r="F430" s="119"/>
      <c r="G430" s="119"/>
      <c r="H430" s="122"/>
      <c r="I430" s="122"/>
      <c r="J430" s="122"/>
      <c r="K430" s="122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</row>
    <row r="431">
      <c r="A431" s="167"/>
      <c r="B431" s="119"/>
      <c r="C431" s="119"/>
      <c r="D431" s="120"/>
      <c r="E431" s="121"/>
      <c r="F431" s="119"/>
      <c r="G431" s="119"/>
      <c r="H431" s="122"/>
      <c r="I431" s="122"/>
      <c r="J431" s="122"/>
      <c r="K431" s="122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D431" s="119"/>
    </row>
    <row r="432">
      <c r="A432" s="167"/>
      <c r="B432" s="119"/>
      <c r="C432" s="119"/>
      <c r="D432" s="120"/>
      <c r="E432" s="121"/>
      <c r="F432" s="119"/>
      <c r="G432" s="119"/>
      <c r="H432" s="122"/>
      <c r="I432" s="122"/>
      <c r="J432" s="122"/>
      <c r="K432" s="122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19"/>
    </row>
    <row r="433">
      <c r="A433" s="167"/>
      <c r="B433" s="119"/>
      <c r="C433" s="119"/>
      <c r="D433" s="120"/>
      <c r="E433" s="121"/>
      <c r="F433" s="119"/>
      <c r="G433" s="119"/>
      <c r="H433" s="122"/>
      <c r="I433" s="122"/>
      <c r="J433" s="122"/>
      <c r="K433" s="122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19"/>
    </row>
    <row r="434">
      <c r="A434" s="167"/>
      <c r="B434" s="119"/>
      <c r="C434" s="119"/>
      <c r="D434" s="120"/>
      <c r="E434" s="121"/>
      <c r="F434" s="119"/>
      <c r="G434" s="119"/>
      <c r="H434" s="122"/>
      <c r="I434" s="122"/>
      <c r="J434" s="122"/>
      <c r="K434" s="122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D434" s="119"/>
    </row>
    <row r="435">
      <c r="A435" s="167"/>
      <c r="B435" s="119"/>
      <c r="C435" s="119"/>
      <c r="D435" s="120"/>
      <c r="E435" s="121"/>
      <c r="F435" s="119"/>
      <c r="G435" s="119"/>
      <c r="H435" s="122"/>
      <c r="I435" s="122"/>
      <c r="J435" s="122"/>
      <c r="K435" s="122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D435" s="119"/>
    </row>
    <row r="436">
      <c r="A436" s="167"/>
      <c r="B436" s="119"/>
      <c r="C436" s="119"/>
      <c r="D436" s="120"/>
      <c r="E436" s="121"/>
      <c r="F436" s="119"/>
      <c r="G436" s="119"/>
      <c r="H436" s="122"/>
      <c r="I436" s="122"/>
      <c r="J436" s="122"/>
      <c r="K436" s="122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D436" s="119"/>
    </row>
    <row r="437">
      <c r="A437" s="167"/>
      <c r="B437" s="119"/>
      <c r="C437" s="119"/>
      <c r="D437" s="120"/>
      <c r="E437" s="121"/>
      <c r="F437" s="119"/>
      <c r="G437" s="119"/>
      <c r="H437" s="122"/>
      <c r="I437" s="122"/>
      <c r="J437" s="122"/>
      <c r="K437" s="122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D437" s="119"/>
    </row>
    <row r="438">
      <c r="A438" s="167"/>
      <c r="B438" s="119"/>
      <c r="C438" s="119"/>
      <c r="D438" s="120"/>
      <c r="E438" s="121"/>
      <c r="F438" s="119"/>
      <c r="G438" s="119"/>
      <c r="H438" s="122"/>
      <c r="I438" s="122"/>
      <c r="J438" s="122"/>
      <c r="K438" s="122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</row>
    <row r="439">
      <c r="A439" s="167"/>
      <c r="B439" s="119"/>
      <c r="C439" s="119"/>
      <c r="D439" s="120"/>
      <c r="E439" s="121"/>
      <c r="F439" s="119"/>
      <c r="G439" s="119"/>
      <c r="H439" s="122"/>
      <c r="I439" s="122"/>
      <c r="J439" s="122"/>
      <c r="K439" s="122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</row>
    <row r="440">
      <c r="A440" s="167"/>
      <c r="B440" s="119"/>
      <c r="C440" s="119"/>
      <c r="D440" s="120"/>
      <c r="E440" s="121"/>
      <c r="F440" s="119"/>
      <c r="G440" s="119"/>
      <c r="H440" s="122"/>
      <c r="I440" s="122"/>
      <c r="J440" s="122"/>
      <c r="K440" s="122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D440" s="119"/>
    </row>
    <row r="441">
      <c r="A441" s="167"/>
      <c r="B441" s="119"/>
      <c r="C441" s="119"/>
      <c r="D441" s="120"/>
      <c r="E441" s="121"/>
      <c r="F441" s="119"/>
      <c r="G441" s="119"/>
      <c r="H441" s="122"/>
      <c r="I441" s="122"/>
      <c r="J441" s="122"/>
      <c r="K441" s="122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D441" s="119"/>
    </row>
    <row r="442">
      <c r="A442" s="167"/>
      <c r="B442" s="119"/>
      <c r="C442" s="119"/>
      <c r="D442" s="120"/>
      <c r="E442" s="121"/>
      <c r="F442" s="119"/>
      <c r="G442" s="119"/>
      <c r="H442" s="122"/>
      <c r="I442" s="122"/>
      <c r="J442" s="122"/>
      <c r="K442" s="122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</row>
    <row r="443">
      <c r="A443" s="167"/>
      <c r="B443" s="119"/>
      <c r="C443" s="119"/>
      <c r="D443" s="120"/>
      <c r="E443" s="121"/>
      <c r="F443" s="119"/>
      <c r="G443" s="119"/>
      <c r="H443" s="122"/>
      <c r="I443" s="122"/>
      <c r="J443" s="122"/>
      <c r="K443" s="122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D443" s="119"/>
    </row>
    <row r="444">
      <c r="A444" s="167"/>
      <c r="B444" s="119"/>
      <c r="C444" s="119"/>
      <c r="D444" s="120"/>
      <c r="E444" s="121"/>
      <c r="F444" s="119"/>
      <c r="G444" s="119"/>
      <c r="H444" s="122"/>
      <c r="I444" s="122"/>
      <c r="J444" s="122"/>
      <c r="K444" s="122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D444" s="119"/>
    </row>
    <row r="445">
      <c r="A445" s="167"/>
      <c r="B445" s="119"/>
      <c r="C445" s="119"/>
      <c r="D445" s="120"/>
      <c r="E445" s="121"/>
      <c r="F445" s="119"/>
      <c r="G445" s="119"/>
      <c r="H445" s="122"/>
      <c r="I445" s="122"/>
      <c r="J445" s="122"/>
      <c r="K445" s="122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D445" s="119"/>
    </row>
    <row r="446">
      <c r="A446" s="167"/>
      <c r="B446" s="119"/>
      <c r="C446" s="119"/>
      <c r="D446" s="120"/>
      <c r="E446" s="121"/>
      <c r="F446" s="119"/>
      <c r="G446" s="119"/>
      <c r="H446" s="122"/>
      <c r="I446" s="122"/>
      <c r="J446" s="122"/>
      <c r="K446" s="122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D446" s="119"/>
    </row>
    <row r="447">
      <c r="A447" s="167"/>
      <c r="B447" s="119"/>
      <c r="C447" s="119"/>
      <c r="D447" s="120"/>
      <c r="E447" s="121"/>
      <c r="F447" s="119"/>
      <c r="G447" s="119"/>
      <c r="H447" s="122"/>
      <c r="I447" s="122"/>
      <c r="J447" s="122"/>
      <c r="K447" s="122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</row>
    <row r="448">
      <c r="A448" s="167"/>
      <c r="B448" s="119"/>
      <c r="C448" s="119"/>
      <c r="D448" s="120"/>
      <c r="E448" s="121"/>
      <c r="F448" s="119"/>
      <c r="G448" s="119"/>
      <c r="H448" s="122"/>
      <c r="I448" s="122"/>
      <c r="J448" s="122"/>
      <c r="K448" s="122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</row>
    <row r="449">
      <c r="A449" s="167"/>
      <c r="B449" s="119"/>
      <c r="C449" s="119"/>
      <c r="D449" s="120"/>
      <c r="E449" s="121"/>
      <c r="F449" s="119"/>
      <c r="G449" s="119"/>
      <c r="H449" s="122"/>
      <c r="I449" s="122"/>
      <c r="J449" s="122"/>
      <c r="K449" s="122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D449" s="119"/>
    </row>
    <row r="450">
      <c r="A450" s="167"/>
      <c r="B450" s="119"/>
      <c r="C450" s="119"/>
      <c r="D450" s="120"/>
      <c r="E450" s="121"/>
      <c r="F450" s="119"/>
      <c r="G450" s="119"/>
      <c r="H450" s="122"/>
      <c r="I450" s="122"/>
      <c r="J450" s="122"/>
      <c r="K450" s="122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</row>
    <row r="451">
      <c r="A451" s="167"/>
      <c r="B451" s="119"/>
      <c r="C451" s="119"/>
      <c r="D451" s="120"/>
      <c r="E451" s="121"/>
      <c r="F451" s="119"/>
      <c r="G451" s="119"/>
      <c r="H451" s="122"/>
      <c r="I451" s="122"/>
      <c r="J451" s="122"/>
      <c r="K451" s="122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D451" s="119"/>
    </row>
    <row r="452">
      <c r="A452" s="167"/>
      <c r="B452" s="119"/>
      <c r="C452" s="119"/>
      <c r="D452" s="120"/>
      <c r="E452" s="121"/>
      <c r="F452" s="119"/>
      <c r="G452" s="119"/>
      <c r="H452" s="122"/>
      <c r="I452" s="122"/>
      <c r="J452" s="122"/>
      <c r="K452" s="122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D452" s="119"/>
    </row>
    <row r="453">
      <c r="A453" s="167"/>
      <c r="B453" s="119"/>
      <c r="C453" s="119"/>
      <c r="D453" s="120"/>
      <c r="E453" s="121"/>
      <c r="F453" s="119"/>
      <c r="G453" s="119"/>
      <c r="H453" s="122"/>
      <c r="I453" s="122"/>
      <c r="J453" s="122"/>
      <c r="K453" s="122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</row>
    <row r="454">
      <c r="A454" s="167"/>
      <c r="B454" s="119"/>
      <c r="C454" s="119"/>
      <c r="D454" s="120"/>
      <c r="E454" s="121"/>
      <c r="F454" s="119"/>
      <c r="G454" s="119"/>
      <c r="H454" s="122"/>
      <c r="I454" s="122"/>
      <c r="J454" s="122"/>
      <c r="K454" s="122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</row>
    <row r="455">
      <c r="A455" s="167"/>
      <c r="B455" s="119"/>
      <c r="C455" s="119"/>
      <c r="D455" s="120"/>
      <c r="E455" s="121"/>
      <c r="F455" s="119"/>
      <c r="G455" s="119"/>
      <c r="H455" s="122"/>
      <c r="I455" s="122"/>
      <c r="J455" s="122"/>
      <c r="K455" s="122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D455" s="119"/>
    </row>
    <row r="456">
      <c r="A456" s="167"/>
      <c r="B456" s="119"/>
      <c r="C456" s="119"/>
      <c r="D456" s="120"/>
      <c r="E456" s="121"/>
      <c r="F456" s="119"/>
      <c r="G456" s="119"/>
      <c r="H456" s="122"/>
      <c r="I456" s="122"/>
      <c r="J456" s="122"/>
      <c r="K456" s="122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D456" s="119"/>
    </row>
    <row r="457">
      <c r="A457" s="167"/>
      <c r="B457" s="119"/>
      <c r="C457" s="119"/>
      <c r="D457" s="120"/>
      <c r="E457" s="121"/>
      <c r="F457" s="119"/>
      <c r="G457" s="119"/>
      <c r="H457" s="122"/>
      <c r="I457" s="122"/>
      <c r="J457" s="122"/>
      <c r="K457" s="122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D457" s="119"/>
    </row>
    <row r="458">
      <c r="A458" s="167"/>
      <c r="B458" s="119"/>
      <c r="C458" s="119"/>
      <c r="D458" s="120"/>
      <c r="E458" s="121"/>
      <c r="F458" s="119"/>
      <c r="G458" s="119"/>
      <c r="H458" s="122"/>
      <c r="I458" s="122"/>
      <c r="J458" s="122"/>
      <c r="K458" s="122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</row>
    <row r="459">
      <c r="A459" s="167"/>
      <c r="B459" s="119"/>
      <c r="C459" s="119"/>
      <c r="D459" s="120"/>
      <c r="E459" s="121"/>
      <c r="F459" s="119"/>
      <c r="G459" s="119"/>
      <c r="H459" s="122"/>
      <c r="I459" s="122"/>
      <c r="J459" s="122"/>
      <c r="K459" s="122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</row>
    <row r="460">
      <c r="A460" s="167"/>
      <c r="B460" s="119"/>
      <c r="C460" s="119"/>
      <c r="D460" s="120"/>
      <c r="E460" s="121"/>
      <c r="F460" s="119"/>
      <c r="G460" s="119"/>
      <c r="H460" s="122"/>
      <c r="I460" s="122"/>
      <c r="J460" s="122"/>
      <c r="K460" s="122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D460" s="119"/>
    </row>
    <row r="461">
      <c r="A461" s="167"/>
      <c r="B461" s="119"/>
      <c r="C461" s="119"/>
      <c r="D461" s="120"/>
      <c r="E461" s="121"/>
      <c r="F461" s="119"/>
      <c r="G461" s="119"/>
      <c r="H461" s="122"/>
      <c r="I461" s="122"/>
      <c r="J461" s="122"/>
      <c r="K461" s="122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D461" s="119"/>
    </row>
    <row r="462">
      <c r="A462" s="167"/>
      <c r="B462" s="119"/>
      <c r="C462" s="119"/>
      <c r="D462" s="120"/>
      <c r="E462" s="121"/>
      <c r="F462" s="119"/>
      <c r="G462" s="119"/>
      <c r="H462" s="122"/>
      <c r="I462" s="122"/>
      <c r="J462" s="122"/>
      <c r="K462" s="122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D462" s="119"/>
    </row>
    <row r="463">
      <c r="A463" s="167"/>
      <c r="B463" s="119"/>
      <c r="C463" s="119"/>
      <c r="D463" s="120"/>
      <c r="E463" s="121"/>
      <c r="F463" s="119"/>
      <c r="G463" s="119"/>
      <c r="H463" s="122"/>
      <c r="I463" s="122"/>
      <c r="J463" s="122"/>
      <c r="K463" s="122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D463" s="119"/>
    </row>
    <row r="464">
      <c r="A464" s="167"/>
      <c r="B464" s="119"/>
      <c r="C464" s="119"/>
      <c r="D464" s="120"/>
      <c r="E464" s="121"/>
      <c r="F464" s="119"/>
      <c r="G464" s="119"/>
      <c r="H464" s="122"/>
      <c r="I464" s="122"/>
      <c r="J464" s="122"/>
      <c r="K464" s="122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D464" s="119"/>
    </row>
    <row r="465">
      <c r="A465" s="167"/>
      <c r="B465" s="119"/>
      <c r="C465" s="119"/>
      <c r="D465" s="120"/>
      <c r="E465" s="121"/>
      <c r="F465" s="119"/>
      <c r="G465" s="119"/>
      <c r="H465" s="122"/>
      <c r="I465" s="122"/>
      <c r="J465" s="122"/>
      <c r="K465" s="122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D465" s="119"/>
    </row>
    <row r="466">
      <c r="A466" s="167"/>
      <c r="B466" s="119"/>
      <c r="C466" s="119"/>
      <c r="D466" s="120"/>
      <c r="E466" s="121"/>
      <c r="F466" s="119"/>
      <c r="G466" s="119"/>
      <c r="H466" s="122"/>
      <c r="I466" s="122"/>
      <c r="J466" s="122"/>
      <c r="K466" s="122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D466" s="119"/>
    </row>
    <row r="467">
      <c r="A467" s="167"/>
      <c r="B467" s="119"/>
      <c r="C467" s="119"/>
      <c r="D467" s="120"/>
      <c r="E467" s="121"/>
      <c r="F467" s="119"/>
      <c r="G467" s="119"/>
      <c r="H467" s="122"/>
      <c r="I467" s="122"/>
      <c r="J467" s="122"/>
      <c r="K467" s="122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D467" s="119"/>
    </row>
    <row r="468">
      <c r="A468" s="167"/>
      <c r="B468" s="119"/>
      <c r="C468" s="119"/>
      <c r="D468" s="120"/>
      <c r="E468" s="121"/>
      <c r="F468" s="119"/>
      <c r="G468" s="119"/>
      <c r="H468" s="122"/>
      <c r="I468" s="122"/>
      <c r="J468" s="122"/>
      <c r="K468" s="122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</row>
    <row r="469">
      <c r="A469" s="167"/>
      <c r="B469" s="119"/>
      <c r="C469" s="119"/>
      <c r="D469" s="120"/>
      <c r="E469" s="121"/>
      <c r="F469" s="119"/>
      <c r="G469" s="119"/>
      <c r="H469" s="122"/>
      <c r="I469" s="122"/>
      <c r="J469" s="122"/>
      <c r="K469" s="122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</row>
    <row r="470">
      <c r="A470" s="167"/>
      <c r="B470" s="119"/>
      <c r="C470" s="119"/>
      <c r="D470" s="120"/>
      <c r="E470" s="121"/>
      <c r="F470" s="119"/>
      <c r="G470" s="119"/>
      <c r="H470" s="122"/>
      <c r="I470" s="122"/>
      <c r="J470" s="122"/>
      <c r="K470" s="122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</row>
    <row r="471">
      <c r="A471" s="167"/>
      <c r="B471" s="119"/>
      <c r="C471" s="119"/>
      <c r="D471" s="120"/>
      <c r="E471" s="121"/>
      <c r="F471" s="119"/>
      <c r="G471" s="119"/>
      <c r="H471" s="122"/>
      <c r="I471" s="122"/>
      <c r="J471" s="122"/>
      <c r="K471" s="122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</row>
    <row r="472">
      <c r="A472" s="167"/>
      <c r="B472" s="119"/>
      <c r="C472" s="119"/>
      <c r="D472" s="120"/>
      <c r="E472" s="121"/>
      <c r="F472" s="119"/>
      <c r="G472" s="119"/>
      <c r="H472" s="122"/>
      <c r="I472" s="122"/>
      <c r="J472" s="122"/>
      <c r="K472" s="122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</row>
    <row r="473">
      <c r="A473" s="167"/>
      <c r="B473" s="119"/>
      <c r="C473" s="119"/>
      <c r="D473" s="120"/>
      <c r="E473" s="121"/>
      <c r="F473" s="119"/>
      <c r="G473" s="119"/>
      <c r="H473" s="122"/>
      <c r="I473" s="122"/>
      <c r="J473" s="122"/>
      <c r="K473" s="122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D473" s="119"/>
    </row>
    <row r="474">
      <c r="A474" s="167"/>
      <c r="B474" s="119"/>
      <c r="C474" s="119"/>
      <c r="D474" s="120"/>
      <c r="E474" s="121"/>
      <c r="F474" s="119"/>
      <c r="G474" s="119"/>
      <c r="H474" s="122"/>
      <c r="I474" s="122"/>
      <c r="J474" s="122"/>
      <c r="K474" s="122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D474" s="119"/>
    </row>
    <row r="475">
      <c r="A475" s="167"/>
      <c r="B475" s="119"/>
      <c r="C475" s="119"/>
      <c r="D475" s="120"/>
      <c r="E475" s="121"/>
      <c r="F475" s="119"/>
      <c r="G475" s="119"/>
      <c r="H475" s="122"/>
      <c r="I475" s="122"/>
      <c r="J475" s="122"/>
      <c r="K475" s="122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D475" s="119"/>
    </row>
    <row r="476">
      <c r="A476" s="167"/>
      <c r="B476" s="119"/>
      <c r="C476" s="119"/>
      <c r="D476" s="120"/>
      <c r="E476" s="121"/>
      <c r="F476" s="119"/>
      <c r="G476" s="119"/>
      <c r="H476" s="122"/>
      <c r="I476" s="122"/>
      <c r="J476" s="122"/>
      <c r="K476" s="122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D476" s="119"/>
    </row>
    <row r="477">
      <c r="A477" s="167"/>
      <c r="B477" s="119"/>
      <c r="C477" s="119"/>
      <c r="D477" s="120"/>
      <c r="E477" s="121"/>
      <c r="F477" s="119"/>
      <c r="G477" s="119"/>
      <c r="H477" s="122"/>
      <c r="I477" s="122"/>
      <c r="J477" s="122"/>
      <c r="K477" s="122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D477" s="119"/>
    </row>
    <row r="478">
      <c r="A478" s="167"/>
      <c r="B478" s="119"/>
      <c r="C478" s="119"/>
      <c r="D478" s="120"/>
      <c r="E478" s="121"/>
      <c r="F478" s="119"/>
      <c r="G478" s="119"/>
      <c r="H478" s="122"/>
      <c r="I478" s="122"/>
      <c r="J478" s="122"/>
      <c r="K478" s="122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D478" s="119"/>
    </row>
    <row r="479">
      <c r="A479" s="167"/>
      <c r="B479" s="119"/>
      <c r="C479" s="119"/>
      <c r="D479" s="120"/>
      <c r="E479" s="121"/>
      <c r="F479" s="119"/>
      <c r="G479" s="119"/>
      <c r="H479" s="122"/>
      <c r="I479" s="122"/>
      <c r="J479" s="122"/>
      <c r="K479" s="122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D479" s="119"/>
    </row>
    <row r="480">
      <c r="A480" s="167"/>
      <c r="B480" s="119"/>
      <c r="C480" s="119"/>
      <c r="D480" s="120"/>
      <c r="E480" s="121"/>
      <c r="F480" s="119"/>
      <c r="G480" s="119"/>
      <c r="H480" s="122"/>
      <c r="I480" s="122"/>
      <c r="J480" s="122"/>
      <c r="K480" s="122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D480" s="119"/>
    </row>
    <row r="481">
      <c r="A481" s="167"/>
      <c r="B481" s="119"/>
      <c r="C481" s="119"/>
      <c r="D481" s="120"/>
      <c r="E481" s="121"/>
      <c r="F481" s="119"/>
      <c r="G481" s="119"/>
      <c r="H481" s="122"/>
      <c r="I481" s="122"/>
      <c r="J481" s="122"/>
      <c r="K481" s="122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D481" s="119"/>
    </row>
    <row r="482">
      <c r="A482" s="167"/>
      <c r="B482" s="119"/>
      <c r="C482" s="119"/>
      <c r="D482" s="120"/>
      <c r="E482" s="121"/>
      <c r="F482" s="119"/>
      <c r="G482" s="119"/>
      <c r="H482" s="122"/>
      <c r="I482" s="122"/>
      <c r="J482" s="122"/>
      <c r="K482" s="122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D482" s="119"/>
    </row>
    <row r="483">
      <c r="A483" s="167"/>
      <c r="B483" s="119"/>
      <c r="C483" s="119"/>
      <c r="D483" s="120"/>
      <c r="E483" s="121"/>
      <c r="F483" s="119"/>
      <c r="G483" s="119"/>
      <c r="H483" s="122"/>
      <c r="I483" s="122"/>
      <c r="J483" s="122"/>
      <c r="K483" s="122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D483" s="119"/>
    </row>
    <row r="484">
      <c r="A484" s="167"/>
      <c r="B484" s="119"/>
      <c r="C484" s="119"/>
      <c r="D484" s="120"/>
      <c r="E484" s="121"/>
      <c r="F484" s="119"/>
      <c r="G484" s="119"/>
      <c r="H484" s="122"/>
      <c r="I484" s="122"/>
      <c r="J484" s="122"/>
      <c r="K484" s="122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D484" s="119"/>
    </row>
    <row r="485">
      <c r="A485" s="167"/>
      <c r="B485" s="119"/>
      <c r="C485" s="119"/>
      <c r="D485" s="120"/>
      <c r="E485" s="121"/>
      <c r="F485" s="119"/>
      <c r="G485" s="119"/>
      <c r="H485" s="122"/>
      <c r="I485" s="122"/>
      <c r="J485" s="122"/>
      <c r="K485" s="122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D485" s="119"/>
    </row>
    <row r="486">
      <c r="A486" s="167"/>
      <c r="B486" s="119"/>
      <c r="C486" s="119"/>
      <c r="D486" s="120"/>
      <c r="E486" s="121"/>
      <c r="F486" s="119"/>
      <c r="G486" s="119"/>
      <c r="H486" s="122"/>
      <c r="I486" s="122"/>
      <c r="J486" s="122"/>
      <c r="K486" s="122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D486" s="119"/>
    </row>
    <row r="487">
      <c r="A487" s="167"/>
      <c r="B487" s="119"/>
      <c r="C487" s="119"/>
      <c r="D487" s="120"/>
      <c r="E487" s="121"/>
      <c r="F487" s="119"/>
      <c r="G487" s="119"/>
      <c r="H487" s="122"/>
      <c r="I487" s="122"/>
      <c r="J487" s="122"/>
      <c r="K487" s="122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D487" s="119"/>
    </row>
    <row r="488">
      <c r="A488" s="167"/>
      <c r="B488" s="119"/>
      <c r="C488" s="119"/>
      <c r="D488" s="120"/>
      <c r="E488" s="121"/>
      <c r="F488" s="119"/>
      <c r="G488" s="119"/>
      <c r="H488" s="122"/>
      <c r="I488" s="122"/>
      <c r="J488" s="122"/>
      <c r="K488" s="122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D488" s="119"/>
    </row>
    <row r="489">
      <c r="A489" s="167"/>
      <c r="B489" s="119"/>
      <c r="C489" s="119"/>
      <c r="D489" s="120"/>
      <c r="E489" s="121"/>
      <c r="F489" s="119"/>
      <c r="G489" s="119"/>
      <c r="H489" s="122"/>
      <c r="I489" s="122"/>
      <c r="J489" s="122"/>
      <c r="K489" s="122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D489" s="119"/>
    </row>
    <row r="490">
      <c r="A490" s="167"/>
      <c r="B490" s="119"/>
      <c r="C490" s="119"/>
      <c r="D490" s="120"/>
      <c r="E490" s="121"/>
      <c r="F490" s="119"/>
      <c r="G490" s="119"/>
      <c r="H490" s="122"/>
      <c r="I490" s="122"/>
      <c r="J490" s="122"/>
      <c r="K490" s="122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D490" s="119"/>
    </row>
    <row r="491">
      <c r="A491" s="167"/>
      <c r="B491" s="119"/>
      <c r="C491" s="119"/>
      <c r="D491" s="120"/>
      <c r="E491" s="121"/>
      <c r="F491" s="119"/>
      <c r="G491" s="119"/>
      <c r="H491" s="122"/>
      <c r="I491" s="122"/>
      <c r="J491" s="122"/>
      <c r="K491" s="122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D491" s="119"/>
    </row>
    <row r="492">
      <c r="A492" s="167"/>
      <c r="B492" s="119"/>
      <c r="C492" s="119"/>
      <c r="D492" s="120"/>
      <c r="E492" s="121"/>
      <c r="F492" s="119"/>
      <c r="G492" s="119"/>
      <c r="H492" s="122"/>
      <c r="I492" s="122"/>
      <c r="J492" s="122"/>
      <c r="K492" s="122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D492" s="119"/>
    </row>
    <row r="493">
      <c r="A493" s="167"/>
      <c r="B493" s="119"/>
      <c r="C493" s="119"/>
      <c r="D493" s="120"/>
      <c r="E493" s="121"/>
      <c r="F493" s="119"/>
      <c r="G493" s="119"/>
      <c r="H493" s="122"/>
      <c r="I493" s="122"/>
      <c r="J493" s="122"/>
      <c r="K493" s="122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D493" s="119"/>
    </row>
    <row r="494">
      <c r="A494" s="167"/>
      <c r="B494" s="119"/>
      <c r="C494" s="119"/>
      <c r="D494" s="120"/>
      <c r="E494" s="121"/>
      <c r="F494" s="119"/>
      <c r="G494" s="119"/>
      <c r="H494" s="122"/>
      <c r="I494" s="122"/>
      <c r="J494" s="122"/>
      <c r="K494" s="122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D494" s="119"/>
    </row>
    <row r="495">
      <c r="A495" s="167"/>
      <c r="B495" s="119"/>
      <c r="C495" s="119"/>
      <c r="D495" s="120"/>
      <c r="E495" s="121"/>
      <c r="F495" s="119"/>
      <c r="G495" s="119"/>
      <c r="H495" s="122"/>
      <c r="I495" s="122"/>
      <c r="J495" s="122"/>
      <c r="K495" s="122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D495" s="119"/>
    </row>
    <row r="496">
      <c r="A496" s="167"/>
      <c r="B496" s="119"/>
      <c r="C496" s="119"/>
      <c r="D496" s="120"/>
      <c r="E496" s="121"/>
      <c r="F496" s="119"/>
      <c r="G496" s="119"/>
      <c r="H496" s="122"/>
      <c r="I496" s="122"/>
      <c r="J496" s="122"/>
      <c r="K496" s="122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D496" s="119"/>
    </row>
    <row r="497">
      <c r="A497" s="167"/>
      <c r="B497" s="119"/>
      <c r="C497" s="119"/>
      <c r="D497" s="120"/>
      <c r="E497" s="121"/>
      <c r="F497" s="119"/>
      <c r="G497" s="119"/>
      <c r="H497" s="122"/>
      <c r="I497" s="122"/>
      <c r="J497" s="122"/>
      <c r="K497" s="122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D497" s="119"/>
    </row>
    <row r="498">
      <c r="A498" s="167"/>
      <c r="B498" s="119"/>
      <c r="C498" s="119"/>
      <c r="D498" s="120"/>
      <c r="E498" s="121"/>
      <c r="F498" s="119"/>
      <c r="G498" s="119"/>
      <c r="H498" s="122"/>
      <c r="I498" s="122"/>
      <c r="J498" s="122"/>
      <c r="K498" s="122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D498" s="119"/>
    </row>
    <row r="499">
      <c r="A499" s="167"/>
      <c r="B499" s="119"/>
      <c r="C499" s="119"/>
      <c r="D499" s="120"/>
      <c r="E499" s="121"/>
      <c r="F499" s="119"/>
      <c r="G499" s="119"/>
      <c r="H499" s="122"/>
      <c r="I499" s="122"/>
      <c r="J499" s="122"/>
      <c r="K499" s="122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D499" s="119"/>
    </row>
    <row r="500">
      <c r="A500" s="167"/>
      <c r="B500" s="119"/>
      <c r="C500" s="119"/>
      <c r="D500" s="120"/>
      <c r="E500" s="121"/>
      <c r="F500" s="119"/>
      <c r="G500" s="119"/>
      <c r="H500" s="122"/>
      <c r="I500" s="122"/>
      <c r="J500" s="122"/>
      <c r="K500" s="122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D500" s="119"/>
    </row>
    <row r="501">
      <c r="A501" s="167"/>
      <c r="B501" s="119"/>
      <c r="C501" s="119"/>
      <c r="D501" s="120"/>
      <c r="E501" s="121"/>
      <c r="F501" s="119"/>
      <c r="G501" s="119"/>
      <c r="H501" s="122"/>
      <c r="I501" s="122"/>
      <c r="J501" s="122"/>
      <c r="K501" s="122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D501" s="119"/>
    </row>
    <row r="502">
      <c r="A502" s="167"/>
      <c r="B502" s="119"/>
      <c r="C502" s="119"/>
      <c r="D502" s="120"/>
      <c r="E502" s="121"/>
      <c r="F502" s="119"/>
      <c r="G502" s="119"/>
      <c r="H502" s="122"/>
      <c r="I502" s="122"/>
      <c r="J502" s="122"/>
      <c r="K502" s="122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D502" s="119"/>
    </row>
    <row r="503">
      <c r="A503" s="167"/>
      <c r="B503" s="119"/>
      <c r="C503" s="119"/>
      <c r="D503" s="120"/>
      <c r="E503" s="121"/>
      <c r="F503" s="119"/>
      <c r="G503" s="119"/>
      <c r="H503" s="122"/>
      <c r="I503" s="122"/>
      <c r="J503" s="122"/>
      <c r="K503" s="122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D503" s="119"/>
    </row>
    <row r="504">
      <c r="A504" s="167"/>
      <c r="B504" s="119"/>
      <c r="C504" s="119"/>
      <c r="D504" s="120"/>
      <c r="E504" s="121"/>
      <c r="F504" s="119"/>
      <c r="G504" s="119"/>
      <c r="H504" s="122"/>
      <c r="I504" s="122"/>
      <c r="J504" s="122"/>
      <c r="K504" s="122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D504" s="119"/>
    </row>
    <row r="505">
      <c r="A505" s="167"/>
      <c r="B505" s="119"/>
      <c r="C505" s="119"/>
      <c r="D505" s="120"/>
      <c r="E505" s="121"/>
      <c r="F505" s="119"/>
      <c r="G505" s="119"/>
      <c r="H505" s="122"/>
      <c r="I505" s="122"/>
      <c r="J505" s="122"/>
      <c r="K505" s="122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D505" s="119"/>
    </row>
    <row r="506">
      <c r="A506" s="167"/>
      <c r="B506" s="119"/>
      <c r="C506" s="119"/>
      <c r="D506" s="120"/>
      <c r="E506" s="121"/>
      <c r="F506" s="119"/>
      <c r="G506" s="119"/>
      <c r="H506" s="122"/>
      <c r="I506" s="122"/>
      <c r="J506" s="122"/>
      <c r="K506" s="122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D506" s="119"/>
    </row>
    <row r="507">
      <c r="A507" s="167"/>
      <c r="B507" s="119"/>
      <c r="C507" s="119"/>
      <c r="D507" s="120"/>
      <c r="E507" s="121"/>
      <c r="F507" s="119"/>
      <c r="G507" s="119"/>
      <c r="H507" s="122"/>
      <c r="I507" s="122"/>
      <c r="J507" s="122"/>
      <c r="K507" s="122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D507" s="119"/>
    </row>
    <row r="508">
      <c r="A508" s="167"/>
      <c r="B508" s="119"/>
      <c r="C508" s="119"/>
      <c r="D508" s="120"/>
      <c r="E508" s="121"/>
      <c r="F508" s="119"/>
      <c r="G508" s="119"/>
      <c r="H508" s="122"/>
      <c r="I508" s="122"/>
      <c r="J508" s="122"/>
      <c r="K508" s="122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</row>
    <row r="509">
      <c r="A509" s="167"/>
      <c r="B509" s="119"/>
      <c r="C509" s="119"/>
      <c r="D509" s="120"/>
      <c r="E509" s="121"/>
      <c r="F509" s="119"/>
      <c r="G509" s="119"/>
      <c r="H509" s="122"/>
      <c r="I509" s="122"/>
      <c r="J509" s="122"/>
      <c r="K509" s="122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D509" s="119"/>
    </row>
    <row r="510">
      <c r="A510" s="167"/>
      <c r="B510" s="119"/>
      <c r="C510" s="119"/>
      <c r="D510" s="120"/>
      <c r="E510" s="121"/>
      <c r="F510" s="119"/>
      <c r="G510" s="119"/>
      <c r="H510" s="122"/>
      <c r="I510" s="122"/>
      <c r="J510" s="122"/>
      <c r="K510" s="122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D510" s="119"/>
    </row>
    <row r="511">
      <c r="A511" s="167"/>
      <c r="B511" s="119"/>
      <c r="C511" s="119"/>
      <c r="D511" s="120"/>
      <c r="E511" s="121"/>
      <c r="F511" s="119"/>
      <c r="G511" s="119"/>
      <c r="H511" s="122"/>
      <c r="I511" s="122"/>
      <c r="J511" s="122"/>
      <c r="K511" s="122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D511" s="119"/>
    </row>
    <row r="512">
      <c r="A512" s="167"/>
      <c r="B512" s="119"/>
      <c r="C512" s="119"/>
      <c r="D512" s="120"/>
      <c r="E512" s="121"/>
      <c r="F512" s="119"/>
      <c r="G512" s="119"/>
      <c r="H512" s="122"/>
      <c r="I512" s="122"/>
      <c r="J512" s="122"/>
      <c r="K512" s="122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D512" s="119"/>
    </row>
    <row r="513">
      <c r="A513" s="167"/>
      <c r="B513" s="119"/>
      <c r="C513" s="119"/>
      <c r="D513" s="120"/>
      <c r="E513" s="121"/>
      <c r="F513" s="119"/>
      <c r="G513" s="119"/>
      <c r="H513" s="122"/>
      <c r="I513" s="122"/>
      <c r="J513" s="122"/>
      <c r="K513" s="122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D513" s="119"/>
    </row>
    <row r="514">
      <c r="A514" s="167"/>
      <c r="B514" s="119"/>
      <c r="C514" s="119"/>
      <c r="D514" s="120"/>
      <c r="E514" s="121"/>
      <c r="F514" s="119"/>
      <c r="G514" s="119"/>
      <c r="H514" s="122"/>
      <c r="I514" s="122"/>
      <c r="J514" s="122"/>
      <c r="K514" s="122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D514" s="119"/>
    </row>
    <row r="515">
      <c r="A515" s="167"/>
      <c r="B515" s="119"/>
      <c r="C515" s="119"/>
      <c r="D515" s="120"/>
      <c r="E515" s="121"/>
      <c r="F515" s="119"/>
      <c r="G515" s="119"/>
      <c r="H515" s="122"/>
      <c r="I515" s="122"/>
      <c r="J515" s="122"/>
      <c r="K515" s="122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D515" s="119"/>
    </row>
    <row r="516">
      <c r="A516" s="167"/>
      <c r="B516" s="119"/>
      <c r="C516" s="119"/>
      <c r="D516" s="120"/>
      <c r="E516" s="121"/>
      <c r="F516" s="119"/>
      <c r="G516" s="119"/>
      <c r="H516" s="122"/>
      <c r="I516" s="122"/>
      <c r="J516" s="122"/>
      <c r="K516" s="122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D516" s="119"/>
    </row>
    <row r="517">
      <c r="A517" s="167"/>
      <c r="B517" s="119"/>
      <c r="C517" s="119"/>
      <c r="D517" s="120"/>
      <c r="E517" s="121"/>
      <c r="F517" s="119"/>
      <c r="G517" s="119"/>
      <c r="H517" s="122"/>
      <c r="I517" s="122"/>
      <c r="J517" s="122"/>
      <c r="K517" s="122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D517" s="119"/>
    </row>
    <row r="518">
      <c r="A518" s="167"/>
      <c r="B518" s="119"/>
      <c r="C518" s="119"/>
      <c r="D518" s="120"/>
      <c r="E518" s="121"/>
      <c r="F518" s="119"/>
      <c r="G518" s="119"/>
      <c r="H518" s="122"/>
      <c r="I518" s="122"/>
      <c r="J518" s="122"/>
      <c r="K518" s="122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D518" s="119"/>
    </row>
    <row r="519">
      <c r="A519" s="167"/>
      <c r="B519" s="119"/>
      <c r="C519" s="119"/>
      <c r="D519" s="120"/>
      <c r="E519" s="121"/>
      <c r="F519" s="119"/>
      <c r="G519" s="119"/>
      <c r="H519" s="122"/>
      <c r="I519" s="122"/>
      <c r="J519" s="122"/>
      <c r="K519" s="122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D519" s="119"/>
    </row>
    <row r="520">
      <c r="A520" s="167"/>
      <c r="B520" s="119"/>
      <c r="C520" s="119"/>
      <c r="D520" s="120"/>
      <c r="E520" s="121"/>
      <c r="F520" s="119"/>
      <c r="G520" s="119"/>
      <c r="H520" s="122"/>
      <c r="I520" s="122"/>
      <c r="J520" s="122"/>
      <c r="K520" s="122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D520" s="119"/>
    </row>
    <row r="521">
      <c r="A521" s="167"/>
      <c r="B521" s="119"/>
      <c r="C521" s="119"/>
      <c r="D521" s="120"/>
      <c r="E521" s="121"/>
      <c r="F521" s="119"/>
      <c r="G521" s="119"/>
      <c r="H521" s="122"/>
      <c r="I521" s="122"/>
      <c r="J521" s="122"/>
      <c r="K521" s="122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D521" s="119"/>
    </row>
    <row r="522">
      <c r="A522" s="167"/>
      <c r="B522" s="119"/>
      <c r="C522" s="119"/>
      <c r="D522" s="120"/>
      <c r="E522" s="121"/>
      <c r="F522" s="119"/>
      <c r="G522" s="119"/>
      <c r="H522" s="122"/>
      <c r="I522" s="122"/>
      <c r="J522" s="122"/>
      <c r="K522" s="122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D522" s="119"/>
    </row>
    <row r="523">
      <c r="A523" s="167"/>
      <c r="B523" s="119"/>
      <c r="C523" s="119"/>
      <c r="D523" s="120"/>
      <c r="E523" s="121"/>
      <c r="F523" s="119"/>
      <c r="G523" s="119"/>
      <c r="H523" s="122"/>
      <c r="I523" s="122"/>
      <c r="J523" s="122"/>
      <c r="K523" s="122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D523" s="119"/>
    </row>
    <row r="524">
      <c r="A524" s="167"/>
      <c r="B524" s="119"/>
      <c r="C524" s="119"/>
      <c r="D524" s="120"/>
      <c r="E524" s="121"/>
      <c r="F524" s="119"/>
      <c r="G524" s="119"/>
      <c r="H524" s="122"/>
      <c r="I524" s="122"/>
      <c r="J524" s="122"/>
      <c r="K524" s="122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D524" s="119"/>
    </row>
    <row r="525">
      <c r="A525" s="167"/>
      <c r="B525" s="119"/>
      <c r="C525" s="119"/>
      <c r="D525" s="120"/>
      <c r="E525" s="121"/>
      <c r="F525" s="119"/>
      <c r="G525" s="119"/>
      <c r="H525" s="122"/>
      <c r="I525" s="122"/>
      <c r="J525" s="122"/>
      <c r="K525" s="122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D525" s="119"/>
    </row>
    <row r="526">
      <c r="A526" s="167"/>
      <c r="B526" s="119"/>
      <c r="C526" s="119"/>
      <c r="D526" s="120"/>
      <c r="E526" s="121"/>
      <c r="F526" s="119"/>
      <c r="G526" s="119"/>
      <c r="H526" s="122"/>
      <c r="I526" s="122"/>
      <c r="J526" s="122"/>
      <c r="K526" s="122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D526" s="119"/>
    </row>
    <row r="527">
      <c r="A527" s="167"/>
      <c r="B527" s="119"/>
      <c r="C527" s="119"/>
      <c r="D527" s="120"/>
      <c r="E527" s="121"/>
      <c r="F527" s="119"/>
      <c r="G527" s="119"/>
      <c r="H527" s="122"/>
      <c r="I527" s="122"/>
      <c r="J527" s="122"/>
      <c r="K527" s="122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</row>
    <row r="528">
      <c r="A528" s="167"/>
      <c r="B528" s="119"/>
      <c r="C528" s="119"/>
      <c r="D528" s="120"/>
      <c r="E528" s="121"/>
      <c r="F528" s="119"/>
      <c r="G528" s="119"/>
      <c r="H528" s="122"/>
      <c r="I528" s="122"/>
      <c r="J528" s="122"/>
      <c r="K528" s="122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</row>
    <row r="529">
      <c r="A529" s="167"/>
      <c r="B529" s="119"/>
      <c r="C529" s="119"/>
      <c r="D529" s="120"/>
      <c r="E529" s="121"/>
      <c r="F529" s="119"/>
      <c r="G529" s="119"/>
      <c r="H529" s="122"/>
      <c r="I529" s="122"/>
      <c r="J529" s="122"/>
      <c r="K529" s="122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D529" s="119"/>
    </row>
    <row r="530">
      <c r="A530" s="167"/>
      <c r="B530" s="119"/>
      <c r="C530" s="119"/>
      <c r="D530" s="120"/>
      <c r="E530" s="121"/>
      <c r="F530" s="119"/>
      <c r="G530" s="119"/>
      <c r="H530" s="122"/>
      <c r="I530" s="122"/>
      <c r="J530" s="122"/>
      <c r="K530" s="122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D530" s="119"/>
    </row>
    <row r="531">
      <c r="A531" s="167"/>
      <c r="B531" s="119"/>
      <c r="C531" s="119"/>
      <c r="D531" s="120"/>
      <c r="E531" s="121"/>
      <c r="F531" s="119"/>
      <c r="G531" s="119"/>
      <c r="H531" s="122"/>
      <c r="I531" s="122"/>
      <c r="J531" s="122"/>
      <c r="K531" s="122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D531" s="119"/>
    </row>
    <row r="532">
      <c r="A532" s="167"/>
      <c r="B532" s="119"/>
      <c r="C532" s="119"/>
      <c r="D532" s="120"/>
      <c r="E532" s="121"/>
      <c r="F532" s="119"/>
      <c r="G532" s="119"/>
      <c r="H532" s="122"/>
      <c r="I532" s="122"/>
      <c r="J532" s="122"/>
      <c r="K532" s="122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D532" s="119"/>
    </row>
    <row r="533">
      <c r="A533" s="167"/>
      <c r="B533" s="119"/>
      <c r="C533" s="119"/>
      <c r="D533" s="120"/>
      <c r="E533" s="121"/>
      <c r="F533" s="119"/>
      <c r="G533" s="119"/>
      <c r="H533" s="122"/>
      <c r="I533" s="122"/>
      <c r="J533" s="122"/>
      <c r="K533" s="122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</row>
    <row r="534">
      <c r="A534" s="167"/>
      <c r="B534" s="119"/>
      <c r="C534" s="119"/>
      <c r="D534" s="120"/>
      <c r="E534" s="121"/>
      <c r="F534" s="119"/>
      <c r="G534" s="119"/>
      <c r="H534" s="122"/>
      <c r="I534" s="122"/>
      <c r="J534" s="122"/>
      <c r="K534" s="122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D534" s="119"/>
    </row>
    <row r="535">
      <c r="A535" s="167"/>
      <c r="B535" s="119"/>
      <c r="C535" s="119"/>
      <c r="D535" s="120"/>
      <c r="E535" s="121"/>
      <c r="F535" s="119"/>
      <c r="G535" s="119"/>
      <c r="H535" s="122"/>
      <c r="I535" s="122"/>
      <c r="J535" s="122"/>
      <c r="K535" s="122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D535" s="119"/>
    </row>
    <row r="536">
      <c r="A536" s="167"/>
      <c r="B536" s="119"/>
      <c r="C536" s="119"/>
      <c r="D536" s="120"/>
      <c r="E536" s="121"/>
      <c r="F536" s="119"/>
      <c r="G536" s="119"/>
      <c r="H536" s="122"/>
      <c r="I536" s="122"/>
      <c r="J536" s="122"/>
      <c r="K536" s="122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D536" s="119"/>
    </row>
    <row r="537">
      <c r="A537" s="167"/>
      <c r="B537" s="119"/>
      <c r="C537" s="119"/>
      <c r="D537" s="120"/>
      <c r="E537" s="121"/>
      <c r="F537" s="119"/>
      <c r="G537" s="119"/>
      <c r="H537" s="122"/>
      <c r="I537" s="122"/>
      <c r="J537" s="122"/>
      <c r="K537" s="122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D537" s="119"/>
    </row>
    <row r="538">
      <c r="A538" s="167"/>
      <c r="B538" s="119"/>
      <c r="C538" s="119"/>
      <c r="D538" s="120"/>
      <c r="E538" s="121"/>
      <c r="F538" s="119"/>
      <c r="G538" s="119"/>
      <c r="H538" s="122"/>
      <c r="I538" s="122"/>
      <c r="J538" s="122"/>
      <c r="K538" s="122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D538" s="119"/>
    </row>
    <row r="539">
      <c r="A539" s="167"/>
      <c r="B539" s="119"/>
      <c r="C539" s="119"/>
      <c r="D539" s="120"/>
      <c r="E539" s="121"/>
      <c r="F539" s="119"/>
      <c r="G539" s="119"/>
      <c r="H539" s="122"/>
      <c r="I539" s="122"/>
      <c r="J539" s="122"/>
      <c r="K539" s="122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D539" s="119"/>
    </row>
    <row r="540">
      <c r="A540" s="167"/>
      <c r="B540" s="119"/>
      <c r="C540" s="119"/>
      <c r="D540" s="120"/>
      <c r="E540" s="121"/>
      <c r="F540" s="119"/>
      <c r="G540" s="119"/>
      <c r="H540" s="122"/>
      <c r="I540" s="122"/>
      <c r="J540" s="122"/>
      <c r="K540" s="122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D540" s="119"/>
    </row>
    <row r="541">
      <c r="A541" s="167"/>
      <c r="B541" s="119"/>
      <c r="C541" s="119"/>
      <c r="D541" s="120"/>
      <c r="E541" s="121"/>
      <c r="F541" s="119"/>
      <c r="G541" s="119"/>
      <c r="H541" s="122"/>
      <c r="I541" s="122"/>
      <c r="J541" s="122"/>
      <c r="K541" s="122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D541" s="119"/>
    </row>
    <row r="542">
      <c r="A542" s="167"/>
      <c r="B542" s="119"/>
      <c r="C542" s="119"/>
      <c r="D542" s="120"/>
      <c r="E542" s="121"/>
      <c r="F542" s="119"/>
      <c r="G542" s="119"/>
      <c r="H542" s="122"/>
      <c r="I542" s="122"/>
      <c r="J542" s="122"/>
      <c r="K542" s="122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</row>
    <row r="543">
      <c r="A543" s="167"/>
      <c r="B543" s="119"/>
      <c r="C543" s="119"/>
      <c r="D543" s="120"/>
      <c r="E543" s="121"/>
      <c r="F543" s="119"/>
      <c r="G543" s="119"/>
      <c r="H543" s="122"/>
      <c r="I543" s="122"/>
      <c r="J543" s="122"/>
      <c r="K543" s="122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D543" s="119"/>
    </row>
    <row r="544">
      <c r="A544" s="167"/>
      <c r="B544" s="119"/>
      <c r="C544" s="119"/>
      <c r="D544" s="120"/>
      <c r="E544" s="121"/>
      <c r="F544" s="119"/>
      <c r="G544" s="119"/>
      <c r="H544" s="122"/>
      <c r="I544" s="122"/>
      <c r="J544" s="122"/>
      <c r="K544" s="122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D544" s="119"/>
    </row>
    <row r="545">
      <c r="A545" s="167"/>
      <c r="B545" s="119"/>
      <c r="C545" s="119"/>
      <c r="D545" s="120"/>
      <c r="E545" s="121"/>
      <c r="F545" s="119"/>
      <c r="G545" s="119"/>
      <c r="H545" s="122"/>
      <c r="I545" s="122"/>
      <c r="J545" s="122"/>
      <c r="K545" s="122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D545" s="119"/>
    </row>
    <row r="546">
      <c r="A546" s="167"/>
      <c r="B546" s="119"/>
      <c r="C546" s="119"/>
      <c r="D546" s="120"/>
      <c r="E546" s="121"/>
      <c r="F546" s="119"/>
      <c r="G546" s="119"/>
      <c r="H546" s="122"/>
      <c r="I546" s="122"/>
      <c r="J546" s="122"/>
      <c r="K546" s="122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D546" s="119"/>
    </row>
    <row r="547">
      <c r="A547" s="167"/>
      <c r="B547" s="119"/>
      <c r="C547" s="119"/>
      <c r="D547" s="120"/>
      <c r="E547" s="121"/>
      <c r="F547" s="119"/>
      <c r="G547" s="119"/>
      <c r="H547" s="122"/>
      <c r="I547" s="122"/>
      <c r="J547" s="122"/>
      <c r="K547" s="122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D547" s="119"/>
    </row>
    <row r="548">
      <c r="A548" s="167"/>
      <c r="B548" s="119"/>
      <c r="C548" s="119"/>
      <c r="D548" s="120"/>
      <c r="E548" s="121"/>
      <c r="F548" s="119"/>
      <c r="G548" s="119"/>
      <c r="H548" s="122"/>
      <c r="I548" s="122"/>
      <c r="J548" s="122"/>
      <c r="K548" s="122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D548" s="119"/>
    </row>
    <row r="549">
      <c r="A549" s="167"/>
      <c r="B549" s="119"/>
      <c r="C549" s="119"/>
      <c r="D549" s="120"/>
      <c r="E549" s="121"/>
      <c r="F549" s="119"/>
      <c r="G549" s="119"/>
      <c r="H549" s="122"/>
      <c r="I549" s="122"/>
      <c r="J549" s="122"/>
      <c r="K549" s="122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D549" s="119"/>
    </row>
    <row r="550">
      <c r="A550" s="167"/>
      <c r="B550" s="119"/>
      <c r="C550" s="119"/>
      <c r="D550" s="120"/>
      <c r="E550" s="121"/>
      <c r="F550" s="119"/>
      <c r="G550" s="119"/>
      <c r="H550" s="122"/>
      <c r="I550" s="122"/>
      <c r="J550" s="122"/>
      <c r="K550" s="122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D550" s="119"/>
    </row>
    <row r="551">
      <c r="A551" s="167"/>
      <c r="B551" s="119"/>
      <c r="C551" s="119"/>
      <c r="D551" s="120"/>
      <c r="E551" s="121"/>
      <c r="F551" s="119"/>
      <c r="G551" s="119"/>
      <c r="H551" s="122"/>
      <c r="I551" s="122"/>
      <c r="J551" s="122"/>
      <c r="K551" s="122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D551" s="119"/>
    </row>
    <row r="552">
      <c r="A552" s="167"/>
      <c r="B552" s="119"/>
      <c r="C552" s="119"/>
      <c r="D552" s="120"/>
      <c r="E552" s="121"/>
      <c r="F552" s="119"/>
      <c r="G552" s="119"/>
      <c r="H552" s="122"/>
      <c r="I552" s="122"/>
      <c r="J552" s="122"/>
      <c r="K552" s="122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D552" s="119"/>
    </row>
    <row r="553">
      <c r="A553" s="167"/>
      <c r="B553" s="119"/>
      <c r="C553" s="119"/>
      <c r="D553" s="120"/>
      <c r="E553" s="121"/>
      <c r="F553" s="119"/>
      <c r="G553" s="119"/>
      <c r="H553" s="122"/>
      <c r="I553" s="122"/>
      <c r="J553" s="122"/>
      <c r="K553" s="122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D553" s="119"/>
    </row>
    <row r="554">
      <c r="A554" s="167"/>
      <c r="B554" s="119"/>
      <c r="C554" s="119"/>
      <c r="D554" s="120"/>
      <c r="E554" s="121"/>
      <c r="F554" s="119"/>
      <c r="G554" s="119"/>
      <c r="H554" s="122"/>
      <c r="I554" s="122"/>
      <c r="J554" s="122"/>
      <c r="K554" s="122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D554" s="119"/>
    </row>
    <row r="555">
      <c r="A555" s="167"/>
      <c r="B555" s="119"/>
      <c r="C555" s="119"/>
      <c r="D555" s="120"/>
      <c r="E555" s="121"/>
      <c r="F555" s="119"/>
      <c r="G555" s="119"/>
      <c r="H555" s="122"/>
      <c r="I555" s="122"/>
      <c r="J555" s="122"/>
      <c r="K555" s="122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D555" s="119"/>
    </row>
    <row r="556">
      <c r="A556" s="167"/>
      <c r="B556" s="119"/>
      <c r="C556" s="119"/>
      <c r="D556" s="120"/>
      <c r="E556" s="121"/>
      <c r="F556" s="119"/>
      <c r="G556" s="119"/>
      <c r="H556" s="122"/>
      <c r="I556" s="122"/>
      <c r="J556" s="122"/>
      <c r="K556" s="122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D556" s="119"/>
    </row>
    <row r="557">
      <c r="A557" s="167"/>
      <c r="B557" s="119"/>
      <c r="C557" s="119"/>
      <c r="D557" s="120"/>
      <c r="E557" s="121"/>
      <c r="F557" s="119"/>
      <c r="G557" s="119"/>
      <c r="H557" s="122"/>
      <c r="I557" s="122"/>
      <c r="J557" s="122"/>
      <c r="K557" s="122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D557" s="119"/>
    </row>
    <row r="558">
      <c r="A558" s="167"/>
      <c r="B558" s="119"/>
      <c r="C558" s="119"/>
      <c r="D558" s="120"/>
      <c r="E558" s="121"/>
      <c r="F558" s="119"/>
      <c r="G558" s="119"/>
      <c r="H558" s="122"/>
      <c r="I558" s="122"/>
      <c r="J558" s="122"/>
      <c r="K558" s="122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D558" s="119"/>
    </row>
    <row r="559">
      <c r="A559" s="167"/>
      <c r="B559" s="119"/>
      <c r="C559" s="119"/>
      <c r="D559" s="120"/>
      <c r="E559" s="121"/>
      <c r="F559" s="119"/>
      <c r="G559" s="119"/>
      <c r="H559" s="122"/>
      <c r="I559" s="122"/>
      <c r="J559" s="122"/>
      <c r="K559" s="122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D559" s="119"/>
    </row>
    <row r="560">
      <c r="A560" s="167"/>
      <c r="B560" s="119"/>
      <c r="C560" s="119"/>
      <c r="D560" s="120"/>
      <c r="E560" s="121"/>
      <c r="F560" s="119"/>
      <c r="G560" s="119"/>
      <c r="H560" s="122"/>
      <c r="I560" s="122"/>
      <c r="J560" s="122"/>
      <c r="K560" s="122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D560" s="119"/>
    </row>
    <row r="561">
      <c r="A561" s="167"/>
      <c r="B561" s="119"/>
      <c r="C561" s="119"/>
      <c r="D561" s="120"/>
      <c r="E561" s="121"/>
      <c r="F561" s="119"/>
      <c r="G561" s="119"/>
      <c r="H561" s="122"/>
      <c r="I561" s="122"/>
      <c r="J561" s="122"/>
      <c r="K561" s="122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D561" s="119"/>
    </row>
    <row r="562">
      <c r="A562" s="167"/>
      <c r="B562" s="119"/>
      <c r="C562" s="119"/>
      <c r="D562" s="120"/>
      <c r="E562" s="121"/>
      <c r="F562" s="119"/>
      <c r="G562" s="119"/>
      <c r="H562" s="122"/>
      <c r="I562" s="122"/>
      <c r="J562" s="122"/>
      <c r="K562" s="122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D562" s="119"/>
    </row>
    <row r="563">
      <c r="A563" s="167"/>
      <c r="B563" s="119"/>
      <c r="C563" s="119"/>
      <c r="D563" s="120"/>
      <c r="E563" s="121"/>
      <c r="F563" s="119"/>
      <c r="G563" s="119"/>
      <c r="H563" s="122"/>
      <c r="I563" s="122"/>
      <c r="J563" s="122"/>
      <c r="K563" s="122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D563" s="119"/>
    </row>
    <row r="564">
      <c r="A564" s="167"/>
      <c r="B564" s="119"/>
      <c r="C564" s="119"/>
      <c r="D564" s="120"/>
      <c r="E564" s="121"/>
      <c r="F564" s="119"/>
      <c r="G564" s="119"/>
      <c r="H564" s="122"/>
      <c r="I564" s="122"/>
      <c r="J564" s="122"/>
      <c r="K564" s="122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D564" s="119"/>
    </row>
    <row r="565">
      <c r="A565" s="167"/>
      <c r="B565" s="119"/>
      <c r="C565" s="119"/>
      <c r="D565" s="120"/>
      <c r="E565" s="121"/>
      <c r="F565" s="119"/>
      <c r="G565" s="119"/>
      <c r="H565" s="122"/>
      <c r="I565" s="122"/>
      <c r="J565" s="122"/>
      <c r="K565" s="122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D565" s="119"/>
    </row>
    <row r="566">
      <c r="A566" s="167"/>
      <c r="B566" s="119"/>
      <c r="C566" s="119"/>
      <c r="D566" s="120"/>
      <c r="E566" s="121"/>
      <c r="F566" s="119"/>
      <c r="G566" s="119"/>
      <c r="H566" s="122"/>
      <c r="I566" s="122"/>
      <c r="J566" s="122"/>
      <c r="K566" s="122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D566" s="119"/>
    </row>
    <row r="567">
      <c r="A567" s="167"/>
      <c r="B567" s="119"/>
      <c r="C567" s="119"/>
      <c r="D567" s="120"/>
      <c r="E567" s="121"/>
      <c r="F567" s="119"/>
      <c r="G567" s="119"/>
      <c r="H567" s="122"/>
      <c r="I567" s="122"/>
      <c r="J567" s="122"/>
      <c r="K567" s="122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D567" s="119"/>
    </row>
    <row r="568">
      <c r="A568" s="167"/>
      <c r="B568" s="119"/>
      <c r="C568" s="119"/>
      <c r="D568" s="120"/>
      <c r="E568" s="121"/>
      <c r="F568" s="119"/>
      <c r="G568" s="119"/>
      <c r="H568" s="122"/>
      <c r="I568" s="122"/>
      <c r="J568" s="122"/>
      <c r="K568" s="122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D568" s="119"/>
    </row>
    <row r="569">
      <c r="A569" s="167"/>
      <c r="B569" s="119"/>
      <c r="C569" s="119"/>
      <c r="D569" s="120"/>
      <c r="E569" s="121"/>
      <c r="F569" s="119"/>
      <c r="G569" s="119"/>
      <c r="H569" s="122"/>
      <c r="I569" s="122"/>
      <c r="J569" s="122"/>
      <c r="K569" s="122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D569" s="119"/>
    </row>
    <row r="570">
      <c r="A570" s="167"/>
      <c r="B570" s="119"/>
      <c r="C570" s="119"/>
      <c r="D570" s="120"/>
      <c r="E570" s="121"/>
      <c r="F570" s="119"/>
      <c r="G570" s="119"/>
      <c r="H570" s="122"/>
      <c r="I570" s="122"/>
      <c r="J570" s="122"/>
      <c r="K570" s="122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D570" s="119"/>
    </row>
    <row r="571">
      <c r="A571" s="167"/>
      <c r="B571" s="119"/>
      <c r="C571" s="119"/>
      <c r="D571" s="120"/>
      <c r="E571" s="121"/>
      <c r="F571" s="119"/>
      <c r="G571" s="119"/>
      <c r="H571" s="122"/>
      <c r="I571" s="122"/>
      <c r="J571" s="122"/>
      <c r="K571" s="122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D571" s="119"/>
    </row>
    <row r="572">
      <c r="A572" s="167"/>
      <c r="B572" s="119"/>
      <c r="C572" s="119"/>
      <c r="D572" s="120"/>
      <c r="E572" s="121"/>
      <c r="F572" s="119"/>
      <c r="G572" s="119"/>
      <c r="H572" s="122"/>
      <c r="I572" s="122"/>
      <c r="J572" s="122"/>
      <c r="K572" s="122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D572" s="119"/>
    </row>
    <row r="573">
      <c r="A573" s="167"/>
      <c r="B573" s="119"/>
      <c r="C573" s="119"/>
      <c r="D573" s="120"/>
      <c r="E573" s="121"/>
      <c r="F573" s="119"/>
      <c r="G573" s="119"/>
      <c r="H573" s="122"/>
      <c r="I573" s="122"/>
      <c r="J573" s="122"/>
      <c r="K573" s="122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D573" s="119"/>
    </row>
    <row r="574">
      <c r="A574" s="167"/>
      <c r="B574" s="119"/>
      <c r="C574" s="119"/>
      <c r="D574" s="120"/>
      <c r="E574" s="121"/>
      <c r="F574" s="119"/>
      <c r="G574" s="119"/>
      <c r="H574" s="122"/>
      <c r="I574" s="122"/>
      <c r="J574" s="122"/>
      <c r="K574" s="122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D574" s="119"/>
    </row>
    <row r="575">
      <c r="A575" s="167"/>
      <c r="B575" s="119"/>
      <c r="C575" s="119"/>
      <c r="D575" s="120"/>
      <c r="E575" s="121"/>
      <c r="F575" s="119"/>
      <c r="G575" s="119"/>
      <c r="H575" s="122"/>
      <c r="I575" s="122"/>
      <c r="J575" s="122"/>
      <c r="K575" s="122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D575" s="119"/>
    </row>
    <row r="576">
      <c r="A576" s="167"/>
      <c r="B576" s="119"/>
      <c r="C576" s="119"/>
      <c r="D576" s="120"/>
      <c r="E576" s="121"/>
      <c r="F576" s="119"/>
      <c r="G576" s="119"/>
      <c r="H576" s="122"/>
      <c r="I576" s="122"/>
      <c r="J576" s="122"/>
      <c r="K576" s="122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D576" s="119"/>
    </row>
    <row r="577">
      <c r="A577" s="167"/>
      <c r="B577" s="119"/>
      <c r="C577" s="119"/>
      <c r="D577" s="120"/>
      <c r="E577" s="121"/>
      <c r="F577" s="119"/>
      <c r="G577" s="119"/>
      <c r="H577" s="122"/>
      <c r="I577" s="122"/>
      <c r="J577" s="122"/>
      <c r="K577" s="122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D577" s="119"/>
    </row>
    <row r="578">
      <c r="A578" s="167"/>
      <c r="B578" s="119"/>
      <c r="C578" s="119"/>
      <c r="D578" s="120"/>
      <c r="E578" s="121"/>
      <c r="F578" s="119"/>
      <c r="G578" s="119"/>
      <c r="H578" s="122"/>
      <c r="I578" s="122"/>
      <c r="J578" s="122"/>
      <c r="K578" s="122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D578" s="119"/>
    </row>
    <row r="579">
      <c r="A579" s="167"/>
      <c r="B579" s="119"/>
      <c r="C579" s="119"/>
      <c r="D579" s="120"/>
      <c r="E579" s="121"/>
      <c r="F579" s="119"/>
      <c r="G579" s="119"/>
      <c r="H579" s="122"/>
      <c r="I579" s="122"/>
      <c r="J579" s="122"/>
      <c r="K579" s="122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D579" s="119"/>
    </row>
    <row r="580">
      <c r="A580" s="167"/>
      <c r="B580" s="119"/>
      <c r="C580" s="119"/>
      <c r="D580" s="120"/>
      <c r="E580" s="121"/>
      <c r="F580" s="119"/>
      <c r="G580" s="119"/>
      <c r="H580" s="122"/>
      <c r="I580" s="122"/>
      <c r="J580" s="122"/>
      <c r="K580" s="122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D580" s="119"/>
    </row>
    <row r="581">
      <c r="A581" s="167"/>
      <c r="B581" s="119"/>
      <c r="C581" s="119"/>
      <c r="D581" s="120"/>
      <c r="E581" s="121"/>
      <c r="F581" s="119"/>
      <c r="G581" s="119"/>
      <c r="H581" s="122"/>
      <c r="I581" s="122"/>
      <c r="J581" s="122"/>
      <c r="K581" s="122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D581" s="119"/>
    </row>
    <row r="582">
      <c r="A582" s="167"/>
      <c r="B582" s="119"/>
      <c r="C582" s="119"/>
      <c r="D582" s="120"/>
      <c r="E582" s="121"/>
      <c r="F582" s="119"/>
      <c r="G582" s="119"/>
      <c r="H582" s="122"/>
      <c r="I582" s="122"/>
      <c r="J582" s="122"/>
      <c r="K582" s="122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D582" s="119"/>
    </row>
    <row r="583">
      <c r="A583" s="167"/>
      <c r="B583" s="119"/>
      <c r="C583" s="119"/>
      <c r="D583" s="120"/>
      <c r="E583" s="121"/>
      <c r="F583" s="119"/>
      <c r="G583" s="119"/>
      <c r="H583" s="122"/>
      <c r="I583" s="122"/>
      <c r="J583" s="122"/>
      <c r="K583" s="122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D583" s="119"/>
    </row>
    <row r="584">
      <c r="A584" s="167"/>
      <c r="B584" s="119"/>
      <c r="C584" s="119"/>
      <c r="D584" s="120"/>
      <c r="E584" s="121"/>
      <c r="F584" s="119"/>
      <c r="G584" s="119"/>
      <c r="H584" s="122"/>
      <c r="I584" s="122"/>
      <c r="J584" s="122"/>
      <c r="K584" s="122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  <c r="AA584" s="119"/>
      <c r="AB584" s="119"/>
      <c r="AC584" s="119"/>
      <c r="AD584" s="119"/>
    </row>
    <row r="585">
      <c r="A585" s="167"/>
      <c r="B585" s="119"/>
      <c r="C585" s="119"/>
      <c r="D585" s="120"/>
      <c r="E585" s="121"/>
      <c r="F585" s="119"/>
      <c r="G585" s="119"/>
      <c r="H585" s="122"/>
      <c r="I585" s="122"/>
      <c r="J585" s="122"/>
      <c r="K585" s="122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  <c r="AA585" s="119"/>
      <c r="AB585" s="119"/>
      <c r="AC585" s="119"/>
      <c r="AD585" s="119"/>
    </row>
    <row r="586">
      <c r="A586" s="167"/>
      <c r="B586" s="119"/>
      <c r="C586" s="119"/>
      <c r="D586" s="120"/>
      <c r="E586" s="121"/>
      <c r="F586" s="119"/>
      <c r="G586" s="119"/>
      <c r="H586" s="122"/>
      <c r="I586" s="122"/>
      <c r="J586" s="122"/>
      <c r="K586" s="122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  <c r="AA586" s="119"/>
      <c r="AB586" s="119"/>
      <c r="AC586" s="119"/>
      <c r="AD586" s="119"/>
    </row>
    <row r="587">
      <c r="A587" s="167"/>
      <c r="B587" s="119"/>
      <c r="C587" s="119"/>
      <c r="D587" s="120"/>
      <c r="E587" s="121"/>
      <c r="F587" s="119"/>
      <c r="G587" s="119"/>
      <c r="H587" s="122"/>
      <c r="I587" s="122"/>
      <c r="J587" s="122"/>
      <c r="K587" s="122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  <c r="AA587" s="119"/>
      <c r="AB587" s="119"/>
      <c r="AC587" s="119"/>
      <c r="AD587" s="119"/>
    </row>
    <row r="588">
      <c r="A588" s="167"/>
      <c r="B588" s="119"/>
      <c r="C588" s="119"/>
      <c r="D588" s="120"/>
      <c r="E588" s="121"/>
      <c r="F588" s="119"/>
      <c r="G588" s="119"/>
      <c r="H588" s="122"/>
      <c r="I588" s="122"/>
      <c r="J588" s="122"/>
      <c r="K588" s="122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  <c r="AA588" s="119"/>
      <c r="AB588" s="119"/>
      <c r="AC588" s="119"/>
      <c r="AD588" s="119"/>
    </row>
    <row r="589">
      <c r="A589" s="167"/>
      <c r="B589" s="119"/>
      <c r="C589" s="119"/>
      <c r="D589" s="120"/>
      <c r="E589" s="121"/>
      <c r="F589" s="119"/>
      <c r="G589" s="119"/>
      <c r="H589" s="122"/>
      <c r="I589" s="122"/>
      <c r="J589" s="122"/>
      <c r="K589" s="122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  <c r="AA589" s="119"/>
      <c r="AB589" s="119"/>
      <c r="AC589" s="119"/>
      <c r="AD589" s="119"/>
    </row>
    <row r="590">
      <c r="A590" s="167"/>
      <c r="B590" s="119"/>
      <c r="C590" s="119"/>
      <c r="D590" s="120"/>
      <c r="E590" s="121"/>
      <c r="F590" s="119"/>
      <c r="G590" s="119"/>
      <c r="H590" s="122"/>
      <c r="I590" s="122"/>
      <c r="J590" s="122"/>
      <c r="K590" s="122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  <c r="AA590" s="119"/>
      <c r="AB590" s="119"/>
      <c r="AC590" s="119"/>
      <c r="AD590" s="119"/>
    </row>
    <row r="591">
      <c r="A591" s="167"/>
      <c r="B591" s="119"/>
      <c r="C591" s="119"/>
      <c r="D591" s="120"/>
      <c r="E591" s="121"/>
      <c r="F591" s="119"/>
      <c r="G591" s="119"/>
      <c r="H591" s="122"/>
      <c r="I591" s="122"/>
      <c r="J591" s="122"/>
      <c r="K591" s="122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  <c r="AA591" s="119"/>
      <c r="AB591" s="119"/>
      <c r="AC591" s="119"/>
      <c r="AD591" s="119"/>
    </row>
    <row r="592">
      <c r="A592" s="167"/>
      <c r="B592" s="119"/>
      <c r="C592" s="119"/>
      <c r="D592" s="120"/>
      <c r="E592" s="121"/>
      <c r="F592" s="119"/>
      <c r="G592" s="119"/>
      <c r="H592" s="122"/>
      <c r="I592" s="122"/>
      <c r="J592" s="122"/>
      <c r="K592" s="122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  <c r="AA592" s="119"/>
      <c r="AB592" s="119"/>
      <c r="AC592" s="119"/>
      <c r="AD592" s="119"/>
    </row>
    <row r="593">
      <c r="A593" s="167"/>
      <c r="B593" s="119"/>
      <c r="C593" s="119"/>
      <c r="D593" s="120"/>
      <c r="E593" s="121"/>
      <c r="F593" s="119"/>
      <c r="G593" s="119"/>
      <c r="H593" s="122"/>
      <c r="I593" s="122"/>
      <c r="J593" s="122"/>
      <c r="K593" s="122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  <c r="AA593" s="119"/>
      <c r="AB593" s="119"/>
      <c r="AC593" s="119"/>
      <c r="AD593" s="119"/>
    </row>
    <row r="594">
      <c r="A594" s="167"/>
      <c r="B594" s="119"/>
      <c r="C594" s="119"/>
      <c r="D594" s="120"/>
      <c r="E594" s="121"/>
      <c r="F594" s="119"/>
      <c r="G594" s="119"/>
      <c r="H594" s="122"/>
      <c r="I594" s="122"/>
      <c r="J594" s="122"/>
      <c r="K594" s="122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  <c r="AA594" s="119"/>
      <c r="AB594" s="119"/>
      <c r="AC594" s="119"/>
      <c r="AD594" s="119"/>
    </row>
    <row r="595">
      <c r="A595" s="167"/>
      <c r="B595" s="119"/>
      <c r="C595" s="119"/>
      <c r="D595" s="120"/>
      <c r="E595" s="121"/>
      <c r="F595" s="119"/>
      <c r="G595" s="119"/>
      <c r="H595" s="122"/>
      <c r="I595" s="122"/>
      <c r="J595" s="122"/>
      <c r="K595" s="122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  <c r="AA595" s="119"/>
      <c r="AB595" s="119"/>
      <c r="AC595" s="119"/>
      <c r="AD595" s="119"/>
    </row>
    <row r="596">
      <c r="A596" s="167"/>
      <c r="B596" s="119"/>
      <c r="C596" s="119"/>
      <c r="D596" s="120"/>
      <c r="E596" s="121"/>
      <c r="F596" s="119"/>
      <c r="G596" s="119"/>
      <c r="H596" s="122"/>
      <c r="I596" s="122"/>
      <c r="J596" s="122"/>
      <c r="K596" s="122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  <c r="AA596" s="119"/>
      <c r="AB596" s="119"/>
      <c r="AC596" s="119"/>
      <c r="AD596" s="119"/>
    </row>
    <row r="597">
      <c r="A597" s="167"/>
      <c r="B597" s="119"/>
      <c r="C597" s="119"/>
      <c r="D597" s="120"/>
      <c r="E597" s="121"/>
      <c r="F597" s="119"/>
      <c r="G597" s="119"/>
      <c r="H597" s="122"/>
      <c r="I597" s="122"/>
      <c r="J597" s="122"/>
      <c r="K597" s="122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  <c r="AA597" s="119"/>
      <c r="AB597" s="119"/>
      <c r="AC597" s="119"/>
      <c r="AD597" s="119"/>
    </row>
    <row r="598">
      <c r="A598" s="167"/>
      <c r="B598" s="119"/>
      <c r="C598" s="119"/>
      <c r="D598" s="120"/>
      <c r="E598" s="121"/>
      <c r="F598" s="119"/>
      <c r="G598" s="119"/>
      <c r="H598" s="122"/>
      <c r="I598" s="122"/>
      <c r="J598" s="122"/>
      <c r="K598" s="122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  <c r="AA598" s="119"/>
      <c r="AB598" s="119"/>
      <c r="AC598" s="119"/>
      <c r="AD598" s="119"/>
    </row>
    <row r="599">
      <c r="A599" s="167"/>
      <c r="B599" s="119"/>
      <c r="C599" s="119"/>
      <c r="D599" s="120"/>
      <c r="E599" s="121"/>
      <c r="F599" s="119"/>
      <c r="G599" s="119"/>
      <c r="H599" s="122"/>
      <c r="I599" s="122"/>
      <c r="J599" s="122"/>
      <c r="K599" s="122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  <c r="AA599" s="119"/>
      <c r="AB599" s="119"/>
      <c r="AC599" s="119"/>
      <c r="AD599" s="119"/>
    </row>
    <row r="600">
      <c r="A600" s="167"/>
      <c r="B600" s="119"/>
      <c r="C600" s="119"/>
      <c r="D600" s="120"/>
      <c r="E600" s="121"/>
      <c r="F600" s="119"/>
      <c r="G600" s="119"/>
      <c r="H600" s="122"/>
      <c r="I600" s="122"/>
      <c r="J600" s="122"/>
      <c r="K600" s="122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  <c r="AA600" s="119"/>
      <c r="AB600" s="119"/>
      <c r="AC600" s="119"/>
      <c r="AD600" s="119"/>
    </row>
    <row r="601">
      <c r="A601" s="167"/>
      <c r="B601" s="119"/>
      <c r="C601" s="119"/>
      <c r="D601" s="120"/>
      <c r="E601" s="121"/>
      <c r="F601" s="119"/>
      <c r="G601" s="119"/>
      <c r="H601" s="122"/>
      <c r="I601" s="122"/>
      <c r="J601" s="122"/>
      <c r="K601" s="122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  <c r="AA601" s="119"/>
      <c r="AB601" s="119"/>
      <c r="AC601" s="119"/>
      <c r="AD601" s="119"/>
    </row>
    <row r="602">
      <c r="A602" s="167"/>
      <c r="B602" s="119"/>
      <c r="C602" s="119"/>
      <c r="D602" s="120"/>
      <c r="E602" s="121"/>
      <c r="F602" s="119"/>
      <c r="G602" s="119"/>
      <c r="H602" s="122"/>
      <c r="I602" s="122"/>
      <c r="J602" s="122"/>
      <c r="K602" s="122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  <c r="AA602" s="119"/>
      <c r="AB602" s="119"/>
      <c r="AC602" s="119"/>
      <c r="AD602" s="119"/>
    </row>
    <row r="603">
      <c r="A603" s="167"/>
      <c r="B603" s="119"/>
      <c r="C603" s="119"/>
      <c r="D603" s="120"/>
      <c r="E603" s="121"/>
      <c r="F603" s="119"/>
      <c r="G603" s="119"/>
      <c r="H603" s="122"/>
      <c r="I603" s="122"/>
      <c r="J603" s="122"/>
      <c r="K603" s="122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  <c r="AA603" s="119"/>
      <c r="AB603" s="119"/>
      <c r="AC603" s="119"/>
      <c r="AD603" s="119"/>
    </row>
    <row r="604">
      <c r="A604" s="167"/>
      <c r="B604" s="119"/>
      <c r="C604" s="119"/>
      <c r="D604" s="120"/>
      <c r="E604" s="121"/>
      <c r="F604" s="119"/>
      <c r="G604" s="119"/>
      <c r="H604" s="122"/>
      <c r="I604" s="122"/>
      <c r="J604" s="122"/>
      <c r="K604" s="122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  <c r="AA604" s="119"/>
      <c r="AB604" s="119"/>
      <c r="AC604" s="119"/>
      <c r="AD604" s="119"/>
    </row>
    <row r="605">
      <c r="A605" s="167"/>
      <c r="B605" s="119"/>
      <c r="C605" s="119"/>
      <c r="D605" s="120"/>
      <c r="E605" s="121"/>
      <c r="F605" s="119"/>
      <c r="G605" s="119"/>
      <c r="H605" s="122"/>
      <c r="I605" s="122"/>
      <c r="J605" s="122"/>
      <c r="K605" s="122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  <c r="AA605" s="119"/>
      <c r="AB605" s="119"/>
      <c r="AC605" s="119"/>
      <c r="AD605" s="119"/>
    </row>
    <row r="606">
      <c r="A606" s="167"/>
      <c r="B606" s="119"/>
      <c r="C606" s="119"/>
      <c r="D606" s="120"/>
      <c r="E606" s="121"/>
      <c r="F606" s="119"/>
      <c r="G606" s="119"/>
      <c r="H606" s="122"/>
      <c r="I606" s="122"/>
      <c r="J606" s="122"/>
      <c r="K606" s="122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  <c r="AA606" s="119"/>
      <c r="AB606" s="119"/>
      <c r="AC606" s="119"/>
      <c r="AD606" s="119"/>
    </row>
    <row r="607">
      <c r="A607" s="167"/>
      <c r="B607" s="119"/>
      <c r="C607" s="119"/>
      <c r="D607" s="120"/>
      <c r="E607" s="121"/>
      <c r="F607" s="119"/>
      <c r="G607" s="119"/>
      <c r="H607" s="122"/>
      <c r="I607" s="122"/>
      <c r="J607" s="122"/>
      <c r="K607" s="122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  <c r="AA607" s="119"/>
      <c r="AB607" s="119"/>
      <c r="AC607" s="119"/>
      <c r="AD607" s="119"/>
    </row>
    <row r="608">
      <c r="A608" s="167"/>
      <c r="B608" s="119"/>
      <c r="C608" s="119"/>
      <c r="D608" s="120"/>
      <c r="E608" s="121"/>
      <c r="F608" s="119"/>
      <c r="G608" s="119"/>
      <c r="H608" s="122"/>
      <c r="I608" s="122"/>
      <c r="J608" s="122"/>
      <c r="K608" s="122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  <c r="AA608" s="119"/>
      <c r="AB608" s="119"/>
      <c r="AC608" s="119"/>
      <c r="AD608" s="119"/>
    </row>
    <row r="609">
      <c r="A609" s="167"/>
      <c r="B609" s="119"/>
      <c r="C609" s="119"/>
      <c r="D609" s="120"/>
      <c r="E609" s="121"/>
      <c r="F609" s="119"/>
      <c r="G609" s="119"/>
      <c r="H609" s="122"/>
      <c r="I609" s="122"/>
      <c r="J609" s="122"/>
      <c r="K609" s="122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  <c r="AA609" s="119"/>
      <c r="AB609" s="119"/>
      <c r="AC609" s="119"/>
      <c r="AD609" s="119"/>
    </row>
    <row r="610">
      <c r="A610" s="167"/>
      <c r="B610" s="119"/>
      <c r="C610" s="119"/>
      <c r="D610" s="120"/>
      <c r="E610" s="121"/>
      <c r="F610" s="119"/>
      <c r="G610" s="119"/>
      <c r="H610" s="122"/>
      <c r="I610" s="122"/>
      <c r="J610" s="122"/>
      <c r="K610" s="122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  <c r="AA610" s="119"/>
      <c r="AB610" s="119"/>
      <c r="AC610" s="119"/>
      <c r="AD610" s="119"/>
    </row>
    <row r="611">
      <c r="A611" s="167"/>
      <c r="B611" s="119"/>
      <c r="C611" s="119"/>
      <c r="D611" s="120"/>
      <c r="E611" s="121"/>
      <c r="F611" s="119"/>
      <c r="G611" s="119"/>
      <c r="H611" s="122"/>
      <c r="I611" s="122"/>
      <c r="J611" s="122"/>
      <c r="K611" s="122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  <c r="AA611" s="119"/>
      <c r="AB611" s="119"/>
      <c r="AC611" s="119"/>
      <c r="AD611" s="119"/>
    </row>
    <row r="612">
      <c r="A612" s="167"/>
      <c r="B612" s="119"/>
      <c r="C612" s="119"/>
      <c r="D612" s="120"/>
      <c r="E612" s="121"/>
      <c r="F612" s="119"/>
      <c r="G612" s="119"/>
      <c r="H612" s="122"/>
      <c r="I612" s="122"/>
      <c r="J612" s="122"/>
      <c r="K612" s="122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  <c r="AA612" s="119"/>
      <c r="AB612" s="119"/>
      <c r="AC612" s="119"/>
      <c r="AD612" s="119"/>
    </row>
    <row r="613">
      <c r="A613" s="167"/>
      <c r="B613" s="119"/>
      <c r="C613" s="119"/>
      <c r="D613" s="120"/>
      <c r="E613" s="121"/>
      <c r="F613" s="119"/>
      <c r="G613" s="119"/>
      <c r="H613" s="122"/>
      <c r="I613" s="122"/>
      <c r="J613" s="122"/>
      <c r="K613" s="122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  <c r="AA613" s="119"/>
      <c r="AB613" s="119"/>
      <c r="AC613" s="119"/>
      <c r="AD613" s="119"/>
    </row>
    <row r="614">
      <c r="A614" s="167"/>
      <c r="B614" s="119"/>
      <c r="C614" s="119"/>
      <c r="D614" s="120"/>
      <c r="E614" s="121"/>
      <c r="F614" s="119"/>
      <c r="G614" s="119"/>
      <c r="H614" s="122"/>
      <c r="I614" s="122"/>
      <c r="J614" s="122"/>
      <c r="K614" s="122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  <c r="AA614" s="119"/>
      <c r="AB614" s="119"/>
      <c r="AC614" s="119"/>
      <c r="AD614" s="119"/>
    </row>
    <row r="615">
      <c r="A615" s="167"/>
      <c r="B615" s="119"/>
      <c r="C615" s="119"/>
      <c r="D615" s="120"/>
      <c r="E615" s="121"/>
      <c r="F615" s="119"/>
      <c r="G615" s="119"/>
      <c r="H615" s="122"/>
      <c r="I615" s="122"/>
      <c r="J615" s="122"/>
      <c r="K615" s="122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  <c r="AA615" s="119"/>
      <c r="AB615" s="119"/>
      <c r="AC615" s="119"/>
      <c r="AD615" s="119"/>
    </row>
    <row r="616">
      <c r="A616" s="167"/>
      <c r="B616" s="119"/>
      <c r="C616" s="119"/>
      <c r="D616" s="120"/>
      <c r="E616" s="121"/>
      <c r="F616" s="119"/>
      <c r="G616" s="119"/>
      <c r="H616" s="122"/>
      <c r="I616" s="122"/>
      <c r="J616" s="122"/>
      <c r="K616" s="122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  <c r="AA616" s="119"/>
      <c r="AB616" s="119"/>
      <c r="AC616" s="119"/>
      <c r="AD616" s="119"/>
    </row>
    <row r="617">
      <c r="A617" s="167"/>
      <c r="B617" s="119"/>
      <c r="C617" s="119"/>
      <c r="D617" s="120"/>
      <c r="E617" s="121"/>
      <c r="F617" s="119"/>
      <c r="G617" s="119"/>
      <c r="H617" s="122"/>
      <c r="I617" s="122"/>
      <c r="J617" s="122"/>
      <c r="K617" s="122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  <c r="AA617" s="119"/>
      <c r="AB617" s="119"/>
      <c r="AC617" s="119"/>
      <c r="AD617" s="119"/>
    </row>
    <row r="618">
      <c r="A618" s="167"/>
      <c r="B618" s="119"/>
      <c r="C618" s="119"/>
      <c r="D618" s="120"/>
      <c r="E618" s="121"/>
      <c r="F618" s="119"/>
      <c r="G618" s="119"/>
      <c r="H618" s="122"/>
      <c r="I618" s="122"/>
      <c r="J618" s="122"/>
      <c r="K618" s="122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  <c r="AA618" s="119"/>
      <c r="AB618" s="119"/>
      <c r="AC618" s="119"/>
      <c r="AD618" s="119"/>
    </row>
    <row r="619">
      <c r="A619" s="167"/>
      <c r="B619" s="119"/>
      <c r="C619" s="119"/>
      <c r="D619" s="120"/>
      <c r="E619" s="121"/>
      <c r="F619" s="119"/>
      <c r="G619" s="119"/>
      <c r="H619" s="122"/>
      <c r="I619" s="122"/>
      <c r="J619" s="122"/>
      <c r="K619" s="122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  <c r="AA619" s="119"/>
      <c r="AB619" s="119"/>
      <c r="AC619" s="119"/>
      <c r="AD619" s="119"/>
    </row>
    <row r="620">
      <c r="A620" s="167"/>
      <c r="B620" s="119"/>
      <c r="C620" s="119"/>
      <c r="D620" s="120"/>
      <c r="E620" s="121"/>
      <c r="F620" s="119"/>
      <c r="G620" s="119"/>
      <c r="H620" s="122"/>
      <c r="I620" s="122"/>
      <c r="J620" s="122"/>
      <c r="K620" s="122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  <c r="AA620" s="119"/>
      <c r="AB620" s="119"/>
      <c r="AC620" s="119"/>
      <c r="AD620" s="119"/>
    </row>
    <row r="621">
      <c r="A621" s="167"/>
      <c r="B621" s="119"/>
      <c r="C621" s="119"/>
      <c r="D621" s="120"/>
      <c r="E621" s="121"/>
      <c r="F621" s="119"/>
      <c r="G621" s="119"/>
      <c r="H621" s="122"/>
      <c r="I621" s="122"/>
      <c r="J621" s="122"/>
      <c r="K621" s="122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  <c r="AA621" s="119"/>
      <c r="AB621" s="119"/>
      <c r="AC621" s="119"/>
      <c r="AD621" s="119"/>
    </row>
    <row r="622">
      <c r="A622" s="167"/>
      <c r="B622" s="119"/>
      <c r="C622" s="119"/>
      <c r="D622" s="120"/>
      <c r="E622" s="121"/>
      <c r="F622" s="119"/>
      <c r="G622" s="119"/>
      <c r="H622" s="122"/>
      <c r="I622" s="122"/>
      <c r="J622" s="122"/>
      <c r="K622" s="122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  <c r="AA622" s="119"/>
      <c r="AB622" s="119"/>
      <c r="AC622" s="119"/>
      <c r="AD622" s="119"/>
    </row>
    <row r="623">
      <c r="A623" s="167"/>
      <c r="B623" s="119"/>
      <c r="C623" s="119"/>
      <c r="D623" s="120"/>
      <c r="E623" s="121"/>
      <c r="F623" s="119"/>
      <c r="G623" s="119"/>
      <c r="H623" s="122"/>
      <c r="I623" s="122"/>
      <c r="J623" s="122"/>
      <c r="K623" s="122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  <c r="AA623" s="119"/>
      <c r="AB623" s="119"/>
      <c r="AC623" s="119"/>
      <c r="AD623" s="119"/>
    </row>
    <row r="624">
      <c r="A624" s="167"/>
      <c r="B624" s="119"/>
      <c r="C624" s="119"/>
      <c r="D624" s="120"/>
      <c r="E624" s="121"/>
      <c r="F624" s="119"/>
      <c r="G624" s="119"/>
      <c r="H624" s="122"/>
      <c r="I624" s="122"/>
      <c r="J624" s="122"/>
      <c r="K624" s="122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  <c r="AA624" s="119"/>
      <c r="AB624" s="119"/>
      <c r="AC624" s="119"/>
      <c r="AD624" s="119"/>
    </row>
    <row r="625">
      <c r="A625" s="167"/>
      <c r="B625" s="119"/>
      <c r="C625" s="119"/>
      <c r="D625" s="120"/>
      <c r="E625" s="121"/>
      <c r="F625" s="119"/>
      <c r="G625" s="119"/>
      <c r="H625" s="122"/>
      <c r="I625" s="122"/>
      <c r="J625" s="122"/>
      <c r="K625" s="122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  <c r="AA625" s="119"/>
      <c r="AB625" s="119"/>
      <c r="AC625" s="119"/>
      <c r="AD625" s="119"/>
    </row>
    <row r="626">
      <c r="A626" s="167"/>
      <c r="B626" s="119"/>
      <c r="C626" s="119"/>
      <c r="D626" s="120"/>
      <c r="E626" s="121"/>
      <c r="F626" s="119"/>
      <c r="G626" s="119"/>
      <c r="H626" s="122"/>
      <c r="I626" s="122"/>
      <c r="J626" s="122"/>
      <c r="K626" s="122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  <c r="AA626" s="119"/>
      <c r="AB626" s="119"/>
      <c r="AC626" s="119"/>
      <c r="AD626" s="119"/>
    </row>
    <row r="627">
      <c r="A627" s="167"/>
      <c r="B627" s="119"/>
      <c r="C627" s="119"/>
      <c r="D627" s="120"/>
      <c r="E627" s="121"/>
      <c r="F627" s="119"/>
      <c r="G627" s="119"/>
      <c r="H627" s="122"/>
      <c r="I627" s="122"/>
      <c r="J627" s="122"/>
      <c r="K627" s="122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  <c r="AA627" s="119"/>
      <c r="AB627" s="119"/>
      <c r="AC627" s="119"/>
      <c r="AD627" s="119"/>
    </row>
    <row r="628">
      <c r="A628" s="167"/>
      <c r="B628" s="119"/>
      <c r="C628" s="119"/>
      <c r="D628" s="120"/>
      <c r="E628" s="121"/>
      <c r="F628" s="119"/>
      <c r="G628" s="119"/>
      <c r="H628" s="122"/>
      <c r="I628" s="122"/>
      <c r="J628" s="122"/>
      <c r="K628" s="122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  <c r="AA628" s="119"/>
      <c r="AB628" s="119"/>
      <c r="AC628" s="119"/>
      <c r="AD628" s="119"/>
    </row>
    <row r="629">
      <c r="A629" s="167"/>
      <c r="B629" s="119"/>
      <c r="C629" s="119"/>
      <c r="D629" s="120"/>
      <c r="E629" s="121"/>
      <c r="F629" s="119"/>
      <c r="G629" s="119"/>
      <c r="H629" s="122"/>
      <c r="I629" s="122"/>
      <c r="J629" s="122"/>
      <c r="K629" s="122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  <c r="AA629" s="119"/>
      <c r="AB629" s="119"/>
      <c r="AC629" s="119"/>
      <c r="AD629" s="119"/>
    </row>
    <row r="630">
      <c r="A630" s="167"/>
      <c r="B630" s="119"/>
      <c r="C630" s="119"/>
      <c r="D630" s="120"/>
      <c r="E630" s="121"/>
      <c r="F630" s="119"/>
      <c r="G630" s="119"/>
      <c r="H630" s="122"/>
      <c r="I630" s="122"/>
      <c r="J630" s="122"/>
      <c r="K630" s="122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  <c r="AA630" s="119"/>
      <c r="AB630" s="119"/>
      <c r="AC630" s="119"/>
      <c r="AD630" s="119"/>
    </row>
    <row r="631">
      <c r="A631" s="167"/>
      <c r="B631" s="119"/>
      <c r="C631" s="119"/>
      <c r="D631" s="120"/>
      <c r="E631" s="121"/>
      <c r="F631" s="119"/>
      <c r="G631" s="119"/>
      <c r="H631" s="122"/>
      <c r="I631" s="122"/>
      <c r="J631" s="122"/>
      <c r="K631" s="122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  <c r="AA631" s="119"/>
      <c r="AB631" s="119"/>
      <c r="AC631" s="119"/>
      <c r="AD631" s="119"/>
    </row>
    <row r="632">
      <c r="A632" s="167"/>
      <c r="B632" s="119"/>
      <c r="C632" s="119"/>
      <c r="D632" s="120"/>
      <c r="E632" s="121"/>
      <c r="F632" s="119"/>
      <c r="G632" s="119"/>
      <c r="H632" s="122"/>
      <c r="I632" s="122"/>
      <c r="J632" s="122"/>
      <c r="K632" s="122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  <c r="AA632" s="119"/>
      <c r="AB632" s="119"/>
      <c r="AC632" s="119"/>
      <c r="AD632" s="119"/>
    </row>
    <row r="633">
      <c r="A633" s="167"/>
      <c r="B633" s="119"/>
      <c r="C633" s="119"/>
      <c r="D633" s="120"/>
      <c r="E633" s="121"/>
      <c r="F633" s="119"/>
      <c r="G633" s="119"/>
      <c r="H633" s="122"/>
      <c r="I633" s="122"/>
      <c r="J633" s="122"/>
      <c r="K633" s="122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  <c r="AA633" s="119"/>
      <c r="AB633" s="119"/>
      <c r="AC633" s="119"/>
      <c r="AD633" s="119"/>
    </row>
    <row r="634">
      <c r="A634" s="167"/>
      <c r="B634" s="119"/>
      <c r="C634" s="119"/>
      <c r="D634" s="120"/>
      <c r="E634" s="121"/>
      <c r="F634" s="119"/>
      <c r="G634" s="119"/>
      <c r="H634" s="122"/>
      <c r="I634" s="122"/>
      <c r="J634" s="122"/>
      <c r="K634" s="122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  <c r="AA634" s="119"/>
      <c r="AB634" s="119"/>
      <c r="AC634" s="119"/>
      <c r="AD634" s="119"/>
    </row>
    <row r="635">
      <c r="A635" s="167"/>
      <c r="B635" s="119"/>
      <c r="C635" s="119"/>
      <c r="D635" s="120"/>
      <c r="E635" s="121"/>
      <c r="F635" s="119"/>
      <c r="G635" s="119"/>
      <c r="H635" s="122"/>
      <c r="I635" s="122"/>
      <c r="J635" s="122"/>
      <c r="K635" s="122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  <c r="AA635" s="119"/>
      <c r="AB635" s="119"/>
      <c r="AC635" s="119"/>
      <c r="AD635" s="119"/>
    </row>
    <row r="636">
      <c r="A636" s="167"/>
      <c r="B636" s="119"/>
      <c r="C636" s="119"/>
      <c r="D636" s="120"/>
      <c r="E636" s="121"/>
      <c r="F636" s="119"/>
      <c r="G636" s="119"/>
      <c r="H636" s="122"/>
      <c r="I636" s="122"/>
      <c r="J636" s="122"/>
      <c r="K636" s="122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  <c r="AA636" s="119"/>
      <c r="AB636" s="119"/>
      <c r="AC636" s="119"/>
      <c r="AD636" s="119"/>
    </row>
    <row r="637">
      <c r="A637" s="167"/>
      <c r="B637" s="119"/>
      <c r="C637" s="119"/>
      <c r="D637" s="120"/>
      <c r="E637" s="121"/>
      <c r="F637" s="119"/>
      <c r="G637" s="119"/>
      <c r="H637" s="122"/>
      <c r="I637" s="122"/>
      <c r="J637" s="122"/>
      <c r="K637" s="122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  <c r="AA637" s="119"/>
      <c r="AB637" s="119"/>
      <c r="AC637" s="119"/>
      <c r="AD637" s="119"/>
    </row>
    <row r="638">
      <c r="A638" s="167"/>
      <c r="B638" s="119"/>
      <c r="C638" s="119"/>
      <c r="D638" s="120"/>
      <c r="E638" s="121"/>
      <c r="F638" s="119"/>
      <c r="G638" s="119"/>
      <c r="H638" s="122"/>
      <c r="I638" s="122"/>
      <c r="J638" s="122"/>
      <c r="K638" s="122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  <c r="AA638" s="119"/>
      <c r="AB638" s="119"/>
      <c r="AC638" s="119"/>
      <c r="AD638" s="119"/>
    </row>
    <row r="639">
      <c r="A639" s="167"/>
      <c r="B639" s="119"/>
      <c r="C639" s="119"/>
      <c r="D639" s="120"/>
      <c r="E639" s="121"/>
      <c r="F639" s="119"/>
      <c r="G639" s="119"/>
      <c r="H639" s="122"/>
      <c r="I639" s="122"/>
      <c r="J639" s="122"/>
      <c r="K639" s="122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  <c r="AA639" s="119"/>
      <c r="AB639" s="119"/>
      <c r="AC639" s="119"/>
      <c r="AD639" s="119"/>
    </row>
    <row r="640">
      <c r="A640" s="167"/>
      <c r="B640" s="119"/>
      <c r="C640" s="119"/>
      <c r="D640" s="120"/>
      <c r="E640" s="121"/>
      <c r="F640" s="119"/>
      <c r="G640" s="119"/>
      <c r="H640" s="122"/>
      <c r="I640" s="122"/>
      <c r="J640" s="122"/>
      <c r="K640" s="122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  <c r="AA640" s="119"/>
      <c r="AB640" s="119"/>
      <c r="AC640" s="119"/>
      <c r="AD640" s="119"/>
    </row>
    <row r="641">
      <c r="A641" s="167"/>
      <c r="B641" s="119"/>
      <c r="C641" s="119"/>
      <c r="D641" s="120"/>
      <c r="E641" s="121"/>
      <c r="F641" s="119"/>
      <c r="G641" s="119"/>
      <c r="H641" s="122"/>
      <c r="I641" s="122"/>
      <c r="J641" s="122"/>
      <c r="K641" s="122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  <c r="AA641" s="119"/>
      <c r="AB641" s="119"/>
      <c r="AC641" s="119"/>
      <c r="AD641" s="119"/>
    </row>
    <row r="642">
      <c r="A642" s="167"/>
      <c r="B642" s="119"/>
      <c r="C642" s="119"/>
      <c r="D642" s="120"/>
      <c r="E642" s="121"/>
      <c r="F642" s="119"/>
      <c r="G642" s="119"/>
      <c r="H642" s="122"/>
      <c r="I642" s="122"/>
      <c r="J642" s="122"/>
      <c r="K642" s="122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  <c r="AA642" s="119"/>
      <c r="AB642" s="119"/>
      <c r="AC642" s="119"/>
      <c r="AD642" s="119"/>
    </row>
    <row r="643">
      <c r="A643" s="167"/>
      <c r="B643" s="119"/>
      <c r="C643" s="119"/>
      <c r="D643" s="120"/>
      <c r="E643" s="121"/>
      <c r="F643" s="119"/>
      <c r="G643" s="119"/>
      <c r="H643" s="122"/>
      <c r="I643" s="122"/>
      <c r="J643" s="122"/>
      <c r="K643" s="122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  <c r="AA643" s="119"/>
      <c r="AB643" s="119"/>
      <c r="AC643" s="119"/>
      <c r="AD643" s="119"/>
    </row>
    <row r="644">
      <c r="A644" s="167"/>
      <c r="B644" s="119"/>
      <c r="C644" s="119"/>
      <c r="D644" s="120"/>
      <c r="E644" s="121"/>
      <c r="F644" s="119"/>
      <c r="G644" s="119"/>
      <c r="H644" s="122"/>
      <c r="I644" s="122"/>
      <c r="J644" s="122"/>
      <c r="K644" s="122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  <c r="AA644" s="119"/>
      <c r="AB644" s="119"/>
      <c r="AC644" s="119"/>
      <c r="AD644" s="119"/>
    </row>
    <row r="645">
      <c r="A645" s="167"/>
      <c r="B645" s="119"/>
      <c r="C645" s="119"/>
      <c r="D645" s="120"/>
      <c r="E645" s="121"/>
      <c r="F645" s="119"/>
      <c r="G645" s="119"/>
      <c r="H645" s="122"/>
      <c r="I645" s="122"/>
      <c r="J645" s="122"/>
      <c r="K645" s="122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  <c r="AA645" s="119"/>
      <c r="AB645" s="119"/>
      <c r="AC645" s="119"/>
      <c r="AD645" s="119"/>
    </row>
    <row r="646">
      <c r="A646" s="167"/>
      <c r="B646" s="119"/>
      <c r="C646" s="119"/>
      <c r="D646" s="120"/>
      <c r="E646" s="121"/>
      <c r="F646" s="119"/>
      <c r="G646" s="119"/>
      <c r="H646" s="122"/>
      <c r="I646" s="122"/>
      <c r="J646" s="122"/>
      <c r="K646" s="122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  <c r="AA646" s="119"/>
      <c r="AB646" s="119"/>
      <c r="AC646" s="119"/>
      <c r="AD646" s="119"/>
    </row>
    <row r="647">
      <c r="A647" s="167"/>
      <c r="B647" s="119"/>
      <c r="C647" s="119"/>
      <c r="D647" s="120"/>
      <c r="E647" s="121"/>
      <c r="F647" s="119"/>
      <c r="G647" s="119"/>
      <c r="H647" s="122"/>
      <c r="I647" s="122"/>
      <c r="J647" s="122"/>
      <c r="K647" s="122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  <c r="AA647" s="119"/>
      <c r="AB647" s="119"/>
      <c r="AC647" s="119"/>
      <c r="AD647" s="119"/>
    </row>
    <row r="648">
      <c r="A648" s="167"/>
      <c r="B648" s="119"/>
      <c r="C648" s="119"/>
      <c r="D648" s="120"/>
      <c r="E648" s="121"/>
      <c r="F648" s="119"/>
      <c r="G648" s="119"/>
      <c r="H648" s="122"/>
      <c r="I648" s="122"/>
      <c r="J648" s="122"/>
      <c r="K648" s="122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  <c r="AA648" s="119"/>
      <c r="AB648" s="119"/>
      <c r="AC648" s="119"/>
      <c r="AD648" s="119"/>
    </row>
    <row r="649">
      <c r="A649" s="167"/>
      <c r="B649" s="119"/>
      <c r="C649" s="119"/>
      <c r="D649" s="120"/>
      <c r="E649" s="121"/>
      <c r="F649" s="119"/>
      <c r="G649" s="119"/>
      <c r="H649" s="122"/>
      <c r="I649" s="122"/>
      <c r="J649" s="122"/>
      <c r="K649" s="122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  <c r="AA649" s="119"/>
      <c r="AB649" s="119"/>
      <c r="AC649" s="119"/>
      <c r="AD649" s="119"/>
    </row>
    <row r="650">
      <c r="A650" s="167"/>
      <c r="B650" s="119"/>
      <c r="C650" s="119"/>
      <c r="D650" s="120"/>
      <c r="E650" s="121"/>
      <c r="F650" s="119"/>
      <c r="G650" s="119"/>
      <c r="H650" s="122"/>
      <c r="I650" s="122"/>
      <c r="J650" s="122"/>
      <c r="K650" s="122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  <c r="AA650" s="119"/>
      <c r="AB650" s="119"/>
      <c r="AC650" s="119"/>
      <c r="AD650" s="119"/>
    </row>
    <row r="651">
      <c r="A651" s="167"/>
      <c r="B651" s="119"/>
      <c r="C651" s="119"/>
      <c r="D651" s="120"/>
      <c r="E651" s="121"/>
      <c r="F651" s="119"/>
      <c r="G651" s="119"/>
      <c r="H651" s="122"/>
      <c r="I651" s="122"/>
      <c r="J651" s="122"/>
      <c r="K651" s="122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  <c r="AA651" s="119"/>
      <c r="AB651" s="119"/>
      <c r="AC651" s="119"/>
      <c r="AD651" s="119"/>
    </row>
    <row r="652">
      <c r="A652" s="167"/>
      <c r="B652" s="119"/>
      <c r="C652" s="119"/>
      <c r="D652" s="120"/>
      <c r="E652" s="121"/>
      <c r="F652" s="119"/>
      <c r="G652" s="119"/>
      <c r="H652" s="122"/>
      <c r="I652" s="122"/>
      <c r="J652" s="122"/>
      <c r="K652" s="122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  <c r="AA652" s="119"/>
      <c r="AB652" s="119"/>
      <c r="AC652" s="119"/>
      <c r="AD652" s="119"/>
    </row>
    <row r="653">
      <c r="A653" s="167"/>
      <c r="B653" s="119"/>
      <c r="C653" s="119"/>
      <c r="D653" s="120"/>
      <c r="E653" s="121"/>
      <c r="F653" s="119"/>
      <c r="G653" s="119"/>
      <c r="H653" s="122"/>
      <c r="I653" s="122"/>
      <c r="J653" s="122"/>
      <c r="K653" s="122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  <c r="AA653" s="119"/>
      <c r="AB653" s="119"/>
      <c r="AC653" s="119"/>
      <c r="AD653" s="119"/>
    </row>
    <row r="654">
      <c r="A654" s="167"/>
      <c r="B654" s="119"/>
      <c r="C654" s="119"/>
      <c r="D654" s="120"/>
      <c r="E654" s="121"/>
      <c r="F654" s="119"/>
      <c r="G654" s="119"/>
      <c r="H654" s="122"/>
      <c r="I654" s="122"/>
      <c r="J654" s="122"/>
      <c r="K654" s="122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  <c r="AA654" s="119"/>
      <c r="AB654" s="119"/>
      <c r="AC654" s="119"/>
      <c r="AD654" s="119"/>
    </row>
    <row r="655">
      <c r="A655" s="167"/>
      <c r="B655" s="119"/>
      <c r="C655" s="119"/>
      <c r="D655" s="120"/>
      <c r="E655" s="121"/>
      <c r="F655" s="119"/>
      <c r="G655" s="119"/>
      <c r="H655" s="122"/>
      <c r="I655" s="122"/>
      <c r="J655" s="122"/>
      <c r="K655" s="122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  <c r="AA655" s="119"/>
      <c r="AB655" s="119"/>
      <c r="AC655" s="119"/>
      <c r="AD655" s="119"/>
    </row>
    <row r="656">
      <c r="A656" s="167"/>
      <c r="B656" s="119"/>
      <c r="C656" s="119"/>
      <c r="D656" s="120"/>
      <c r="E656" s="121"/>
      <c r="F656" s="119"/>
      <c r="G656" s="119"/>
      <c r="H656" s="122"/>
      <c r="I656" s="122"/>
      <c r="J656" s="122"/>
      <c r="K656" s="122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  <c r="AA656" s="119"/>
      <c r="AB656" s="119"/>
      <c r="AC656" s="119"/>
      <c r="AD656" s="119"/>
    </row>
    <row r="657">
      <c r="A657" s="167"/>
      <c r="B657" s="119"/>
      <c r="C657" s="119"/>
      <c r="D657" s="120"/>
      <c r="E657" s="121"/>
      <c r="F657" s="119"/>
      <c r="G657" s="119"/>
      <c r="H657" s="122"/>
      <c r="I657" s="122"/>
      <c r="J657" s="122"/>
      <c r="K657" s="122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  <c r="AA657" s="119"/>
      <c r="AB657" s="119"/>
      <c r="AC657" s="119"/>
      <c r="AD657" s="119"/>
    </row>
    <row r="658">
      <c r="A658" s="167"/>
      <c r="B658" s="119"/>
      <c r="C658" s="119"/>
      <c r="D658" s="120"/>
      <c r="E658" s="121"/>
      <c r="F658" s="119"/>
      <c r="G658" s="119"/>
      <c r="H658" s="122"/>
      <c r="I658" s="122"/>
      <c r="J658" s="122"/>
      <c r="K658" s="122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  <c r="AA658" s="119"/>
      <c r="AB658" s="119"/>
      <c r="AC658" s="119"/>
      <c r="AD658" s="119"/>
    </row>
    <row r="659">
      <c r="A659" s="167"/>
      <c r="B659" s="119"/>
      <c r="C659" s="119"/>
      <c r="D659" s="120"/>
      <c r="E659" s="121"/>
      <c r="F659" s="119"/>
      <c r="G659" s="119"/>
      <c r="H659" s="122"/>
      <c r="I659" s="122"/>
      <c r="J659" s="122"/>
      <c r="K659" s="122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  <c r="AA659" s="119"/>
      <c r="AB659" s="119"/>
      <c r="AC659" s="119"/>
      <c r="AD659" s="119"/>
    </row>
    <row r="660">
      <c r="A660" s="167"/>
      <c r="B660" s="119"/>
      <c r="C660" s="119"/>
      <c r="D660" s="120"/>
      <c r="E660" s="121"/>
      <c r="F660" s="119"/>
      <c r="G660" s="119"/>
      <c r="H660" s="122"/>
      <c r="I660" s="122"/>
      <c r="J660" s="122"/>
      <c r="K660" s="122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  <c r="AA660" s="119"/>
      <c r="AB660" s="119"/>
      <c r="AC660" s="119"/>
      <c r="AD660" s="119"/>
    </row>
    <row r="661">
      <c r="A661" s="167"/>
      <c r="B661" s="119"/>
      <c r="C661" s="119"/>
      <c r="D661" s="120"/>
      <c r="E661" s="121"/>
      <c r="F661" s="119"/>
      <c r="G661" s="119"/>
      <c r="H661" s="122"/>
      <c r="I661" s="122"/>
      <c r="J661" s="122"/>
      <c r="K661" s="122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  <c r="AA661" s="119"/>
      <c r="AB661" s="119"/>
      <c r="AC661" s="119"/>
      <c r="AD661" s="119"/>
    </row>
    <row r="662">
      <c r="A662" s="167"/>
      <c r="B662" s="119"/>
      <c r="C662" s="119"/>
      <c r="D662" s="120"/>
      <c r="E662" s="121"/>
      <c r="F662" s="119"/>
      <c r="G662" s="119"/>
      <c r="H662" s="122"/>
      <c r="I662" s="122"/>
      <c r="J662" s="122"/>
      <c r="K662" s="122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  <c r="AA662" s="119"/>
      <c r="AB662" s="119"/>
      <c r="AC662" s="119"/>
      <c r="AD662" s="119"/>
    </row>
    <row r="663">
      <c r="A663" s="167"/>
      <c r="B663" s="119"/>
      <c r="C663" s="119"/>
      <c r="D663" s="120"/>
      <c r="E663" s="121"/>
      <c r="F663" s="119"/>
      <c r="G663" s="119"/>
      <c r="H663" s="122"/>
      <c r="I663" s="122"/>
      <c r="J663" s="122"/>
      <c r="K663" s="122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  <c r="AA663" s="119"/>
      <c r="AB663" s="119"/>
      <c r="AC663" s="119"/>
      <c r="AD663" s="119"/>
    </row>
    <row r="664">
      <c r="A664" s="167"/>
      <c r="B664" s="119"/>
      <c r="C664" s="119"/>
      <c r="D664" s="120"/>
      <c r="E664" s="121"/>
      <c r="F664" s="119"/>
      <c r="G664" s="119"/>
      <c r="H664" s="122"/>
      <c r="I664" s="122"/>
      <c r="J664" s="122"/>
      <c r="K664" s="122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  <c r="AA664" s="119"/>
      <c r="AB664" s="119"/>
      <c r="AC664" s="119"/>
      <c r="AD664" s="119"/>
    </row>
    <row r="665">
      <c r="A665" s="167"/>
      <c r="B665" s="119"/>
      <c r="C665" s="119"/>
      <c r="D665" s="120"/>
      <c r="E665" s="121"/>
      <c r="F665" s="119"/>
      <c r="G665" s="119"/>
      <c r="H665" s="122"/>
      <c r="I665" s="122"/>
      <c r="J665" s="122"/>
      <c r="K665" s="122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  <c r="AA665" s="119"/>
      <c r="AB665" s="119"/>
      <c r="AC665" s="119"/>
      <c r="AD665" s="119"/>
    </row>
    <row r="666">
      <c r="A666" s="167"/>
      <c r="B666" s="119"/>
      <c r="C666" s="119"/>
      <c r="D666" s="120"/>
      <c r="E666" s="121"/>
      <c r="F666" s="119"/>
      <c r="G666" s="119"/>
      <c r="H666" s="122"/>
      <c r="I666" s="122"/>
      <c r="J666" s="122"/>
      <c r="K666" s="122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  <c r="AA666" s="119"/>
      <c r="AB666" s="119"/>
      <c r="AC666" s="119"/>
      <c r="AD666" s="119"/>
    </row>
    <row r="667">
      <c r="A667" s="167"/>
      <c r="B667" s="119"/>
      <c r="C667" s="119"/>
      <c r="D667" s="120"/>
      <c r="E667" s="121"/>
      <c r="F667" s="119"/>
      <c r="G667" s="119"/>
      <c r="H667" s="122"/>
      <c r="I667" s="122"/>
      <c r="J667" s="122"/>
      <c r="K667" s="122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  <c r="AA667" s="119"/>
      <c r="AB667" s="119"/>
      <c r="AC667" s="119"/>
      <c r="AD667" s="119"/>
    </row>
    <row r="668">
      <c r="A668" s="167"/>
      <c r="B668" s="119"/>
      <c r="C668" s="119"/>
      <c r="D668" s="120"/>
      <c r="E668" s="121"/>
      <c r="F668" s="119"/>
      <c r="G668" s="119"/>
      <c r="H668" s="122"/>
      <c r="I668" s="122"/>
      <c r="J668" s="122"/>
      <c r="K668" s="122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  <c r="AA668" s="119"/>
      <c r="AB668" s="119"/>
      <c r="AC668" s="119"/>
      <c r="AD668" s="119"/>
    </row>
    <row r="669">
      <c r="A669" s="167"/>
      <c r="B669" s="119"/>
      <c r="C669" s="119"/>
      <c r="D669" s="120"/>
      <c r="E669" s="121"/>
      <c r="F669" s="119"/>
      <c r="G669" s="119"/>
      <c r="H669" s="122"/>
      <c r="I669" s="122"/>
      <c r="J669" s="122"/>
      <c r="K669" s="122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  <c r="AA669" s="119"/>
      <c r="AB669" s="119"/>
      <c r="AC669" s="119"/>
      <c r="AD669" s="119"/>
    </row>
    <row r="670">
      <c r="A670" s="167"/>
      <c r="B670" s="119"/>
      <c r="C670" s="119"/>
      <c r="D670" s="120"/>
      <c r="E670" s="121"/>
      <c r="F670" s="119"/>
      <c r="G670" s="119"/>
      <c r="H670" s="122"/>
      <c r="I670" s="122"/>
      <c r="J670" s="122"/>
      <c r="K670" s="122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  <c r="AA670" s="119"/>
      <c r="AB670" s="119"/>
      <c r="AC670" s="119"/>
      <c r="AD670" s="119"/>
    </row>
    <row r="671">
      <c r="A671" s="167"/>
      <c r="B671" s="119"/>
      <c r="C671" s="119"/>
      <c r="D671" s="120"/>
      <c r="E671" s="121"/>
      <c r="F671" s="119"/>
      <c r="G671" s="119"/>
      <c r="H671" s="122"/>
      <c r="I671" s="122"/>
      <c r="J671" s="122"/>
      <c r="K671" s="122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  <c r="AA671" s="119"/>
      <c r="AB671" s="119"/>
      <c r="AC671" s="119"/>
      <c r="AD671" s="119"/>
    </row>
    <row r="672">
      <c r="A672" s="167"/>
      <c r="B672" s="119"/>
      <c r="C672" s="119"/>
      <c r="D672" s="120"/>
      <c r="E672" s="121"/>
      <c r="F672" s="119"/>
      <c r="G672" s="119"/>
      <c r="H672" s="122"/>
      <c r="I672" s="122"/>
      <c r="J672" s="122"/>
      <c r="K672" s="122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  <c r="AA672" s="119"/>
      <c r="AB672" s="119"/>
      <c r="AC672" s="119"/>
      <c r="AD672" s="119"/>
    </row>
    <row r="673">
      <c r="A673" s="167"/>
      <c r="B673" s="119"/>
      <c r="C673" s="119"/>
      <c r="D673" s="120"/>
      <c r="E673" s="121"/>
      <c r="F673" s="119"/>
      <c r="G673" s="119"/>
      <c r="H673" s="122"/>
      <c r="I673" s="122"/>
      <c r="J673" s="122"/>
      <c r="K673" s="122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  <c r="AA673" s="119"/>
      <c r="AB673" s="119"/>
      <c r="AC673" s="119"/>
      <c r="AD673" s="119"/>
    </row>
    <row r="674">
      <c r="A674" s="167"/>
      <c r="B674" s="119"/>
      <c r="C674" s="119"/>
      <c r="D674" s="120"/>
      <c r="E674" s="121"/>
      <c r="F674" s="119"/>
      <c r="G674" s="119"/>
      <c r="H674" s="122"/>
      <c r="I674" s="122"/>
      <c r="J674" s="122"/>
      <c r="K674" s="122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  <c r="AA674" s="119"/>
      <c r="AB674" s="119"/>
      <c r="AC674" s="119"/>
      <c r="AD674" s="119"/>
    </row>
    <row r="675">
      <c r="A675" s="167"/>
      <c r="B675" s="119"/>
      <c r="C675" s="119"/>
      <c r="D675" s="120"/>
      <c r="E675" s="121"/>
      <c r="F675" s="119"/>
      <c r="G675" s="119"/>
      <c r="H675" s="122"/>
      <c r="I675" s="122"/>
      <c r="J675" s="122"/>
      <c r="K675" s="122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  <c r="AA675" s="119"/>
      <c r="AB675" s="119"/>
      <c r="AC675" s="119"/>
      <c r="AD675" s="119"/>
    </row>
    <row r="676">
      <c r="A676" s="167"/>
      <c r="B676" s="119"/>
      <c r="C676" s="119"/>
      <c r="D676" s="120"/>
      <c r="E676" s="121"/>
      <c r="F676" s="119"/>
      <c r="G676" s="119"/>
      <c r="H676" s="122"/>
      <c r="I676" s="122"/>
      <c r="J676" s="122"/>
      <c r="K676" s="122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  <c r="AA676" s="119"/>
      <c r="AB676" s="119"/>
      <c r="AC676" s="119"/>
      <c r="AD676" s="119"/>
    </row>
    <row r="677">
      <c r="A677" s="167"/>
      <c r="B677" s="119"/>
      <c r="C677" s="119"/>
      <c r="D677" s="120"/>
      <c r="E677" s="121"/>
      <c r="F677" s="119"/>
      <c r="G677" s="119"/>
      <c r="H677" s="122"/>
      <c r="I677" s="122"/>
      <c r="J677" s="122"/>
      <c r="K677" s="122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  <c r="AA677" s="119"/>
      <c r="AB677" s="119"/>
      <c r="AC677" s="119"/>
      <c r="AD677" s="119"/>
    </row>
    <row r="678">
      <c r="A678" s="167"/>
      <c r="B678" s="119"/>
      <c r="C678" s="119"/>
      <c r="D678" s="120"/>
      <c r="E678" s="121"/>
      <c r="F678" s="119"/>
      <c r="G678" s="119"/>
      <c r="H678" s="122"/>
      <c r="I678" s="122"/>
      <c r="J678" s="122"/>
      <c r="K678" s="122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  <c r="AA678" s="119"/>
      <c r="AB678" s="119"/>
      <c r="AC678" s="119"/>
      <c r="AD678" s="119"/>
    </row>
    <row r="679">
      <c r="A679" s="167"/>
      <c r="B679" s="119"/>
      <c r="C679" s="119"/>
      <c r="D679" s="120"/>
      <c r="E679" s="121"/>
      <c r="F679" s="119"/>
      <c r="G679" s="119"/>
      <c r="H679" s="122"/>
      <c r="I679" s="122"/>
      <c r="J679" s="122"/>
      <c r="K679" s="122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  <c r="AA679" s="119"/>
      <c r="AB679" s="119"/>
      <c r="AC679" s="119"/>
      <c r="AD679" s="119"/>
    </row>
    <row r="680">
      <c r="A680" s="167"/>
      <c r="B680" s="119"/>
      <c r="C680" s="119"/>
      <c r="D680" s="120"/>
      <c r="E680" s="121"/>
      <c r="F680" s="119"/>
      <c r="G680" s="119"/>
      <c r="H680" s="122"/>
      <c r="I680" s="122"/>
      <c r="J680" s="122"/>
      <c r="K680" s="122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  <c r="AA680" s="119"/>
      <c r="AB680" s="119"/>
      <c r="AC680" s="119"/>
      <c r="AD680" s="119"/>
    </row>
    <row r="681">
      <c r="A681" s="167"/>
      <c r="B681" s="119"/>
      <c r="C681" s="119"/>
      <c r="D681" s="120"/>
      <c r="E681" s="121"/>
      <c r="F681" s="119"/>
      <c r="G681" s="119"/>
      <c r="H681" s="122"/>
      <c r="I681" s="122"/>
      <c r="J681" s="122"/>
      <c r="K681" s="122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  <c r="AA681" s="119"/>
      <c r="AB681" s="119"/>
      <c r="AC681" s="119"/>
      <c r="AD681" s="119"/>
    </row>
    <row r="682">
      <c r="A682" s="167"/>
      <c r="B682" s="119"/>
      <c r="C682" s="119"/>
      <c r="D682" s="120"/>
      <c r="E682" s="121"/>
      <c r="F682" s="119"/>
      <c r="G682" s="119"/>
      <c r="H682" s="122"/>
      <c r="I682" s="122"/>
      <c r="J682" s="122"/>
      <c r="K682" s="122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  <c r="AA682" s="119"/>
      <c r="AB682" s="119"/>
      <c r="AC682" s="119"/>
      <c r="AD682" s="119"/>
    </row>
    <row r="683">
      <c r="A683" s="167"/>
      <c r="B683" s="119"/>
      <c r="C683" s="119"/>
      <c r="D683" s="120"/>
      <c r="E683" s="121"/>
      <c r="F683" s="119"/>
      <c r="G683" s="119"/>
      <c r="H683" s="122"/>
      <c r="I683" s="122"/>
      <c r="J683" s="122"/>
      <c r="K683" s="122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  <c r="AA683" s="119"/>
      <c r="AB683" s="119"/>
      <c r="AC683" s="119"/>
      <c r="AD683" s="119"/>
    </row>
    <row r="684">
      <c r="A684" s="167"/>
      <c r="B684" s="119"/>
      <c r="C684" s="119"/>
      <c r="D684" s="120"/>
      <c r="E684" s="121"/>
      <c r="F684" s="119"/>
      <c r="G684" s="119"/>
      <c r="H684" s="122"/>
      <c r="I684" s="122"/>
      <c r="J684" s="122"/>
      <c r="K684" s="122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  <c r="AA684" s="119"/>
      <c r="AB684" s="119"/>
      <c r="AC684" s="119"/>
      <c r="AD684" s="119"/>
    </row>
    <row r="685">
      <c r="A685" s="167"/>
      <c r="B685" s="119"/>
      <c r="C685" s="119"/>
      <c r="D685" s="120"/>
      <c r="E685" s="121"/>
      <c r="F685" s="119"/>
      <c r="G685" s="119"/>
      <c r="H685" s="122"/>
      <c r="I685" s="122"/>
      <c r="J685" s="122"/>
      <c r="K685" s="122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  <c r="AA685" s="119"/>
      <c r="AB685" s="119"/>
      <c r="AC685" s="119"/>
      <c r="AD685" s="119"/>
    </row>
    <row r="686">
      <c r="A686" s="167"/>
      <c r="B686" s="119"/>
      <c r="C686" s="119"/>
      <c r="D686" s="120"/>
      <c r="E686" s="121"/>
      <c r="F686" s="119"/>
      <c r="G686" s="119"/>
      <c r="H686" s="122"/>
      <c r="I686" s="122"/>
      <c r="J686" s="122"/>
      <c r="K686" s="122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  <c r="AA686" s="119"/>
      <c r="AB686" s="119"/>
      <c r="AC686" s="119"/>
      <c r="AD686" s="119"/>
    </row>
    <row r="687">
      <c r="A687" s="167"/>
      <c r="B687" s="119"/>
      <c r="C687" s="119"/>
      <c r="D687" s="120"/>
      <c r="E687" s="121"/>
      <c r="F687" s="119"/>
      <c r="G687" s="119"/>
      <c r="H687" s="122"/>
      <c r="I687" s="122"/>
      <c r="J687" s="122"/>
      <c r="K687" s="122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  <c r="AA687" s="119"/>
      <c r="AB687" s="119"/>
      <c r="AC687" s="119"/>
      <c r="AD687" s="119"/>
    </row>
    <row r="688">
      <c r="A688" s="167"/>
      <c r="B688" s="119"/>
      <c r="C688" s="119"/>
      <c r="D688" s="120"/>
      <c r="E688" s="121"/>
      <c r="F688" s="119"/>
      <c r="G688" s="119"/>
      <c r="H688" s="122"/>
      <c r="I688" s="122"/>
      <c r="J688" s="122"/>
      <c r="K688" s="122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  <c r="AA688" s="119"/>
      <c r="AB688" s="119"/>
      <c r="AC688" s="119"/>
      <c r="AD688" s="119"/>
    </row>
    <row r="689">
      <c r="A689" s="167"/>
      <c r="B689" s="119"/>
      <c r="C689" s="119"/>
      <c r="D689" s="120"/>
      <c r="E689" s="121"/>
      <c r="F689" s="119"/>
      <c r="G689" s="119"/>
      <c r="H689" s="122"/>
      <c r="I689" s="122"/>
      <c r="J689" s="122"/>
      <c r="K689" s="122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  <c r="AA689" s="119"/>
      <c r="AB689" s="119"/>
      <c r="AC689" s="119"/>
      <c r="AD689" s="119"/>
    </row>
    <row r="690">
      <c r="A690" s="167"/>
      <c r="B690" s="119"/>
      <c r="C690" s="119"/>
      <c r="D690" s="120"/>
      <c r="E690" s="121"/>
      <c r="F690" s="119"/>
      <c r="G690" s="119"/>
      <c r="H690" s="122"/>
      <c r="I690" s="122"/>
      <c r="J690" s="122"/>
      <c r="K690" s="122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  <c r="AA690" s="119"/>
      <c r="AB690" s="119"/>
      <c r="AC690" s="119"/>
      <c r="AD690" s="119"/>
    </row>
    <row r="691">
      <c r="A691" s="167"/>
      <c r="B691" s="119"/>
      <c r="C691" s="119"/>
      <c r="D691" s="120"/>
      <c r="E691" s="121"/>
      <c r="F691" s="119"/>
      <c r="G691" s="119"/>
      <c r="H691" s="122"/>
      <c r="I691" s="122"/>
      <c r="J691" s="122"/>
      <c r="K691" s="122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  <c r="AA691" s="119"/>
      <c r="AB691" s="119"/>
      <c r="AC691" s="119"/>
      <c r="AD691" s="119"/>
    </row>
    <row r="692">
      <c r="A692" s="167"/>
      <c r="B692" s="119"/>
      <c r="C692" s="119"/>
      <c r="D692" s="120"/>
      <c r="E692" s="121"/>
      <c r="F692" s="119"/>
      <c r="G692" s="119"/>
      <c r="H692" s="122"/>
      <c r="I692" s="122"/>
      <c r="J692" s="122"/>
      <c r="K692" s="122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  <c r="AA692" s="119"/>
      <c r="AB692" s="119"/>
      <c r="AC692" s="119"/>
      <c r="AD692" s="119"/>
    </row>
    <row r="693">
      <c r="A693" s="167"/>
      <c r="B693" s="119"/>
      <c r="C693" s="119"/>
      <c r="D693" s="120"/>
      <c r="E693" s="121"/>
      <c r="F693" s="119"/>
      <c r="G693" s="119"/>
      <c r="H693" s="122"/>
      <c r="I693" s="122"/>
      <c r="J693" s="122"/>
      <c r="K693" s="122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  <c r="AA693" s="119"/>
      <c r="AB693" s="119"/>
      <c r="AC693" s="119"/>
      <c r="AD693" s="119"/>
    </row>
    <row r="694">
      <c r="A694" s="167"/>
      <c r="B694" s="119"/>
      <c r="C694" s="119"/>
      <c r="D694" s="120"/>
      <c r="E694" s="121"/>
      <c r="F694" s="119"/>
      <c r="G694" s="119"/>
      <c r="H694" s="122"/>
      <c r="I694" s="122"/>
      <c r="J694" s="122"/>
      <c r="K694" s="122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  <c r="AA694" s="119"/>
      <c r="AB694" s="119"/>
      <c r="AC694" s="119"/>
      <c r="AD694" s="119"/>
    </row>
    <row r="695">
      <c r="A695" s="167"/>
      <c r="B695" s="119"/>
      <c r="C695" s="119"/>
      <c r="D695" s="120"/>
      <c r="E695" s="121"/>
      <c r="F695" s="119"/>
      <c r="G695" s="119"/>
      <c r="H695" s="122"/>
      <c r="I695" s="122"/>
      <c r="J695" s="122"/>
      <c r="K695" s="122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  <c r="AA695" s="119"/>
      <c r="AB695" s="119"/>
      <c r="AC695" s="119"/>
      <c r="AD695" s="119"/>
    </row>
    <row r="696">
      <c r="A696" s="167"/>
      <c r="B696" s="119"/>
      <c r="C696" s="119"/>
      <c r="D696" s="120"/>
      <c r="E696" s="121"/>
      <c r="F696" s="119"/>
      <c r="G696" s="119"/>
      <c r="H696" s="122"/>
      <c r="I696" s="122"/>
      <c r="J696" s="122"/>
      <c r="K696" s="122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  <c r="AA696" s="119"/>
      <c r="AB696" s="119"/>
      <c r="AC696" s="119"/>
      <c r="AD696" s="119"/>
    </row>
    <row r="697">
      <c r="A697" s="167"/>
      <c r="B697" s="119"/>
      <c r="C697" s="119"/>
      <c r="D697" s="120"/>
      <c r="E697" s="121"/>
      <c r="F697" s="119"/>
      <c r="G697" s="119"/>
      <c r="H697" s="122"/>
      <c r="I697" s="122"/>
      <c r="J697" s="122"/>
      <c r="K697" s="122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  <c r="AA697" s="119"/>
      <c r="AB697" s="119"/>
      <c r="AC697" s="119"/>
      <c r="AD697" s="119"/>
    </row>
    <row r="698">
      <c r="A698" s="167"/>
      <c r="B698" s="119"/>
      <c r="C698" s="119"/>
      <c r="D698" s="120"/>
      <c r="E698" s="121"/>
      <c r="F698" s="119"/>
      <c r="G698" s="119"/>
      <c r="H698" s="122"/>
      <c r="I698" s="122"/>
      <c r="J698" s="122"/>
      <c r="K698" s="122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  <c r="AA698" s="119"/>
      <c r="AB698" s="119"/>
      <c r="AC698" s="119"/>
      <c r="AD698" s="119"/>
    </row>
    <row r="699">
      <c r="A699" s="167"/>
      <c r="B699" s="119"/>
      <c r="C699" s="119"/>
      <c r="D699" s="120"/>
      <c r="E699" s="121"/>
      <c r="F699" s="119"/>
      <c r="G699" s="119"/>
      <c r="H699" s="122"/>
      <c r="I699" s="122"/>
      <c r="J699" s="122"/>
      <c r="K699" s="122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  <c r="AA699" s="119"/>
      <c r="AB699" s="119"/>
      <c r="AC699" s="119"/>
      <c r="AD699" s="119"/>
    </row>
    <row r="700">
      <c r="A700" s="167"/>
      <c r="B700" s="119"/>
      <c r="C700" s="119"/>
      <c r="D700" s="120"/>
      <c r="E700" s="121"/>
      <c r="F700" s="119"/>
      <c r="G700" s="119"/>
      <c r="H700" s="122"/>
      <c r="I700" s="122"/>
      <c r="J700" s="122"/>
      <c r="K700" s="122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  <c r="AA700" s="119"/>
      <c r="AB700" s="119"/>
      <c r="AC700" s="119"/>
      <c r="AD700" s="119"/>
    </row>
    <row r="701">
      <c r="A701" s="167"/>
      <c r="B701" s="119"/>
      <c r="C701" s="119"/>
      <c r="D701" s="120"/>
      <c r="E701" s="121"/>
      <c r="F701" s="119"/>
      <c r="G701" s="119"/>
      <c r="H701" s="122"/>
      <c r="I701" s="122"/>
      <c r="J701" s="122"/>
      <c r="K701" s="122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  <c r="AA701" s="119"/>
      <c r="AB701" s="119"/>
      <c r="AC701" s="119"/>
      <c r="AD701" s="119"/>
    </row>
    <row r="702">
      <c r="A702" s="167"/>
      <c r="B702" s="119"/>
      <c r="C702" s="119"/>
      <c r="D702" s="120"/>
      <c r="E702" s="121"/>
      <c r="F702" s="119"/>
      <c r="G702" s="119"/>
      <c r="H702" s="122"/>
      <c r="I702" s="122"/>
      <c r="J702" s="122"/>
      <c r="K702" s="122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  <c r="AA702" s="119"/>
      <c r="AB702" s="119"/>
      <c r="AC702" s="119"/>
      <c r="AD702" s="119"/>
    </row>
    <row r="703">
      <c r="A703" s="167"/>
      <c r="B703" s="119"/>
      <c r="C703" s="119"/>
      <c r="D703" s="120"/>
      <c r="E703" s="121"/>
      <c r="F703" s="119"/>
      <c r="G703" s="119"/>
      <c r="H703" s="122"/>
      <c r="I703" s="122"/>
      <c r="J703" s="122"/>
      <c r="K703" s="122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  <c r="AA703" s="119"/>
      <c r="AB703" s="119"/>
      <c r="AC703" s="119"/>
      <c r="AD703" s="119"/>
    </row>
    <row r="704">
      <c r="A704" s="167"/>
      <c r="B704" s="119"/>
      <c r="C704" s="119"/>
      <c r="D704" s="120"/>
      <c r="E704" s="121"/>
      <c r="F704" s="119"/>
      <c r="G704" s="119"/>
      <c r="H704" s="122"/>
      <c r="I704" s="122"/>
      <c r="J704" s="122"/>
      <c r="K704" s="122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  <c r="AA704" s="119"/>
      <c r="AB704" s="119"/>
      <c r="AC704" s="119"/>
      <c r="AD704" s="119"/>
    </row>
    <row r="705">
      <c r="A705" s="167"/>
      <c r="B705" s="119"/>
      <c r="C705" s="119"/>
      <c r="D705" s="120"/>
      <c r="E705" s="121"/>
      <c r="F705" s="119"/>
      <c r="G705" s="119"/>
      <c r="H705" s="122"/>
      <c r="I705" s="122"/>
      <c r="J705" s="122"/>
      <c r="K705" s="122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  <c r="AA705" s="119"/>
      <c r="AB705" s="119"/>
      <c r="AC705" s="119"/>
      <c r="AD705" s="119"/>
    </row>
    <row r="706">
      <c r="A706" s="167"/>
      <c r="B706" s="119"/>
      <c r="C706" s="119"/>
      <c r="D706" s="120"/>
      <c r="E706" s="121"/>
      <c r="F706" s="119"/>
      <c r="G706" s="119"/>
      <c r="H706" s="122"/>
      <c r="I706" s="122"/>
      <c r="J706" s="122"/>
      <c r="K706" s="122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  <c r="AA706" s="119"/>
      <c r="AB706" s="119"/>
      <c r="AC706" s="119"/>
      <c r="AD706" s="119"/>
    </row>
    <row r="707">
      <c r="A707" s="167"/>
      <c r="B707" s="119"/>
      <c r="C707" s="119"/>
      <c r="D707" s="120"/>
      <c r="E707" s="121"/>
      <c r="F707" s="119"/>
      <c r="G707" s="119"/>
      <c r="H707" s="122"/>
      <c r="I707" s="122"/>
      <c r="J707" s="122"/>
      <c r="K707" s="122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  <c r="AA707" s="119"/>
      <c r="AB707" s="119"/>
      <c r="AC707" s="119"/>
      <c r="AD707" s="119"/>
    </row>
    <row r="708">
      <c r="A708" s="167"/>
      <c r="B708" s="119"/>
      <c r="C708" s="119"/>
      <c r="D708" s="120"/>
      <c r="E708" s="121"/>
      <c r="F708" s="119"/>
      <c r="G708" s="119"/>
      <c r="H708" s="122"/>
      <c r="I708" s="122"/>
      <c r="J708" s="122"/>
      <c r="K708" s="122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  <c r="AA708" s="119"/>
      <c r="AB708" s="119"/>
      <c r="AC708" s="119"/>
      <c r="AD708" s="119"/>
    </row>
    <row r="709">
      <c r="A709" s="167"/>
      <c r="B709" s="119"/>
      <c r="C709" s="119"/>
      <c r="D709" s="120"/>
      <c r="E709" s="121"/>
      <c r="F709" s="119"/>
      <c r="G709" s="119"/>
      <c r="H709" s="122"/>
      <c r="I709" s="122"/>
      <c r="J709" s="122"/>
      <c r="K709" s="122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  <c r="AA709" s="119"/>
      <c r="AB709" s="119"/>
      <c r="AC709" s="119"/>
      <c r="AD709" s="119"/>
    </row>
    <row r="710">
      <c r="A710" s="167"/>
      <c r="B710" s="119"/>
      <c r="C710" s="119"/>
      <c r="D710" s="120"/>
      <c r="E710" s="121"/>
      <c r="F710" s="119"/>
      <c r="G710" s="119"/>
      <c r="H710" s="122"/>
      <c r="I710" s="122"/>
      <c r="J710" s="122"/>
      <c r="K710" s="122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  <c r="AA710" s="119"/>
      <c r="AB710" s="119"/>
      <c r="AC710" s="119"/>
      <c r="AD710" s="119"/>
    </row>
    <row r="711">
      <c r="A711" s="167"/>
      <c r="B711" s="119"/>
      <c r="C711" s="119"/>
      <c r="D711" s="120"/>
      <c r="E711" s="121"/>
      <c r="F711" s="119"/>
      <c r="G711" s="119"/>
      <c r="H711" s="122"/>
      <c r="I711" s="122"/>
      <c r="J711" s="122"/>
      <c r="K711" s="122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  <c r="AA711" s="119"/>
      <c r="AB711" s="119"/>
      <c r="AC711" s="119"/>
      <c r="AD711" s="119"/>
    </row>
    <row r="712">
      <c r="A712" s="167"/>
      <c r="B712" s="119"/>
      <c r="C712" s="119"/>
      <c r="D712" s="120"/>
      <c r="E712" s="121"/>
      <c r="F712" s="119"/>
      <c r="G712" s="119"/>
      <c r="H712" s="122"/>
      <c r="I712" s="122"/>
      <c r="J712" s="122"/>
      <c r="K712" s="122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  <c r="AA712" s="119"/>
      <c r="AB712" s="119"/>
      <c r="AC712" s="119"/>
      <c r="AD712" s="119"/>
    </row>
    <row r="713">
      <c r="A713" s="167"/>
      <c r="B713" s="119"/>
      <c r="C713" s="119"/>
      <c r="D713" s="120"/>
      <c r="E713" s="121"/>
      <c r="F713" s="119"/>
      <c r="G713" s="119"/>
      <c r="H713" s="122"/>
      <c r="I713" s="122"/>
      <c r="J713" s="122"/>
      <c r="K713" s="122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  <c r="AA713" s="119"/>
      <c r="AB713" s="119"/>
      <c r="AC713" s="119"/>
      <c r="AD713" s="119"/>
    </row>
    <row r="714">
      <c r="A714" s="167"/>
      <c r="B714" s="119"/>
      <c r="C714" s="119"/>
      <c r="D714" s="120"/>
      <c r="E714" s="121"/>
      <c r="F714" s="119"/>
      <c r="G714" s="119"/>
      <c r="H714" s="122"/>
      <c r="I714" s="122"/>
      <c r="J714" s="122"/>
      <c r="K714" s="122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  <c r="AA714" s="119"/>
      <c r="AB714" s="119"/>
      <c r="AC714" s="119"/>
      <c r="AD714" s="119"/>
    </row>
    <row r="715">
      <c r="A715" s="167"/>
      <c r="B715" s="119"/>
      <c r="C715" s="119"/>
      <c r="D715" s="120"/>
      <c r="E715" s="121"/>
      <c r="F715" s="119"/>
      <c r="G715" s="119"/>
      <c r="H715" s="122"/>
      <c r="I715" s="122"/>
      <c r="J715" s="122"/>
      <c r="K715" s="122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  <c r="AA715" s="119"/>
      <c r="AB715" s="119"/>
      <c r="AC715" s="119"/>
      <c r="AD715" s="119"/>
    </row>
    <row r="716">
      <c r="A716" s="167"/>
      <c r="B716" s="119"/>
      <c r="C716" s="119"/>
      <c r="D716" s="120"/>
      <c r="E716" s="121"/>
      <c r="F716" s="119"/>
      <c r="G716" s="119"/>
      <c r="H716" s="122"/>
      <c r="I716" s="122"/>
      <c r="J716" s="122"/>
      <c r="K716" s="122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  <c r="AA716" s="119"/>
      <c r="AB716" s="119"/>
      <c r="AC716" s="119"/>
      <c r="AD716" s="119"/>
    </row>
    <row r="717">
      <c r="A717" s="167"/>
      <c r="B717" s="119"/>
      <c r="C717" s="119"/>
      <c r="D717" s="120"/>
      <c r="E717" s="121"/>
      <c r="F717" s="119"/>
      <c r="G717" s="119"/>
      <c r="H717" s="122"/>
      <c r="I717" s="122"/>
      <c r="J717" s="122"/>
      <c r="K717" s="122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  <c r="AA717" s="119"/>
      <c r="AB717" s="119"/>
      <c r="AC717" s="119"/>
      <c r="AD717" s="119"/>
    </row>
    <row r="718">
      <c r="A718" s="167"/>
      <c r="B718" s="119"/>
      <c r="C718" s="119"/>
      <c r="D718" s="120"/>
      <c r="E718" s="121"/>
      <c r="F718" s="119"/>
      <c r="G718" s="119"/>
      <c r="H718" s="122"/>
      <c r="I718" s="122"/>
      <c r="J718" s="122"/>
      <c r="K718" s="122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  <c r="AA718" s="119"/>
      <c r="AB718" s="119"/>
      <c r="AC718" s="119"/>
      <c r="AD718" s="119"/>
    </row>
    <row r="719">
      <c r="A719" s="167"/>
      <c r="B719" s="119"/>
      <c r="C719" s="119"/>
      <c r="D719" s="120"/>
      <c r="E719" s="121"/>
      <c r="F719" s="119"/>
      <c r="G719" s="119"/>
      <c r="H719" s="122"/>
      <c r="I719" s="122"/>
      <c r="J719" s="122"/>
      <c r="K719" s="122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  <c r="AA719" s="119"/>
      <c r="AB719" s="119"/>
      <c r="AC719" s="119"/>
      <c r="AD719" s="119"/>
    </row>
    <row r="720">
      <c r="A720" s="167"/>
      <c r="B720" s="119"/>
      <c r="C720" s="119"/>
      <c r="D720" s="120"/>
      <c r="E720" s="121"/>
      <c r="F720" s="119"/>
      <c r="G720" s="119"/>
      <c r="H720" s="122"/>
      <c r="I720" s="122"/>
      <c r="J720" s="122"/>
      <c r="K720" s="122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  <c r="AA720" s="119"/>
      <c r="AB720" s="119"/>
      <c r="AC720" s="119"/>
      <c r="AD720" s="119"/>
    </row>
    <row r="721">
      <c r="A721" s="167"/>
      <c r="B721" s="119"/>
      <c r="C721" s="119"/>
      <c r="D721" s="120"/>
      <c r="E721" s="121"/>
      <c r="F721" s="119"/>
      <c r="G721" s="119"/>
      <c r="H721" s="122"/>
      <c r="I721" s="122"/>
      <c r="J721" s="122"/>
      <c r="K721" s="122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  <c r="AA721" s="119"/>
      <c r="AB721" s="119"/>
      <c r="AC721" s="119"/>
      <c r="AD721" s="119"/>
    </row>
    <row r="722">
      <c r="A722" s="167"/>
      <c r="B722" s="119"/>
      <c r="C722" s="119"/>
      <c r="D722" s="120"/>
      <c r="E722" s="121"/>
      <c r="F722" s="119"/>
      <c r="G722" s="119"/>
      <c r="H722" s="122"/>
      <c r="I722" s="122"/>
      <c r="J722" s="122"/>
      <c r="K722" s="122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  <c r="AA722" s="119"/>
      <c r="AB722" s="119"/>
      <c r="AC722" s="119"/>
      <c r="AD722" s="119"/>
    </row>
    <row r="723">
      <c r="A723" s="167"/>
      <c r="B723" s="119"/>
      <c r="C723" s="119"/>
      <c r="D723" s="120"/>
      <c r="E723" s="121"/>
      <c r="F723" s="119"/>
      <c r="G723" s="119"/>
      <c r="H723" s="122"/>
      <c r="I723" s="122"/>
      <c r="J723" s="122"/>
      <c r="K723" s="122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  <c r="AA723" s="119"/>
      <c r="AB723" s="119"/>
      <c r="AC723" s="119"/>
      <c r="AD723" s="119"/>
    </row>
    <row r="724">
      <c r="A724" s="167"/>
      <c r="B724" s="119"/>
      <c r="C724" s="119"/>
      <c r="D724" s="120"/>
      <c r="E724" s="121"/>
      <c r="F724" s="119"/>
      <c r="G724" s="119"/>
      <c r="H724" s="122"/>
      <c r="I724" s="122"/>
      <c r="J724" s="122"/>
      <c r="K724" s="122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  <c r="AA724" s="119"/>
      <c r="AB724" s="119"/>
      <c r="AC724" s="119"/>
      <c r="AD724" s="119"/>
    </row>
    <row r="725">
      <c r="A725" s="167"/>
      <c r="B725" s="119"/>
      <c r="C725" s="119"/>
      <c r="D725" s="120"/>
      <c r="E725" s="121"/>
      <c r="F725" s="119"/>
      <c r="G725" s="119"/>
      <c r="H725" s="122"/>
      <c r="I725" s="122"/>
      <c r="J725" s="122"/>
      <c r="K725" s="122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  <c r="AA725" s="119"/>
      <c r="AB725" s="119"/>
      <c r="AC725" s="119"/>
      <c r="AD725" s="119"/>
    </row>
    <row r="726">
      <c r="A726" s="167"/>
      <c r="B726" s="119"/>
      <c r="C726" s="119"/>
      <c r="D726" s="120"/>
      <c r="E726" s="121"/>
      <c r="F726" s="119"/>
      <c r="G726" s="119"/>
      <c r="H726" s="122"/>
      <c r="I726" s="122"/>
      <c r="J726" s="122"/>
      <c r="K726" s="122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  <c r="AA726" s="119"/>
      <c r="AB726" s="119"/>
      <c r="AC726" s="119"/>
      <c r="AD726" s="119"/>
    </row>
    <row r="727">
      <c r="A727" s="167"/>
      <c r="B727" s="119"/>
      <c r="C727" s="119"/>
      <c r="D727" s="120"/>
      <c r="E727" s="121"/>
      <c r="F727" s="119"/>
      <c r="G727" s="119"/>
      <c r="H727" s="122"/>
      <c r="I727" s="122"/>
      <c r="J727" s="122"/>
      <c r="K727" s="122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  <c r="AA727" s="119"/>
      <c r="AB727" s="119"/>
      <c r="AC727" s="119"/>
      <c r="AD727" s="119"/>
    </row>
    <row r="728">
      <c r="A728" s="167"/>
      <c r="B728" s="119"/>
      <c r="C728" s="119"/>
      <c r="D728" s="120"/>
      <c r="E728" s="121"/>
      <c r="F728" s="119"/>
      <c r="G728" s="119"/>
      <c r="H728" s="122"/>
      <c r="I728" s="122"/>
      <c r="J728" s="122"/>
      <c r="K728" s="122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  <c r="AA728" s="119"/>
      <c r="AB728" s="119"/>
      <c r="AC728" s="119"/>
      <c r="AD728" s="119"/>
    </row>
    <row r="729">
      <c r="A729" s="167"/>
      <c r="B729" s="119"/>
      <c r="C729" s="119"/>
      <c r="D729" s="120"/>
      <c r="E729" s="121"/>
      <c r="F729" s="119"/>
      <c r="G729" s="119"/>
      <c r="H729" s="122"/>
      <c r="I729" s="122"/>
      <c r="J729" s="122"/>
      <c r="K729" s="122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  <c r="AA729" s="119"/>
      <c r="AB729" s="119"/>
      <c r="AC729" s="119"/>
      <c r="AD729" s="119"/>
    </row>
    <row r="730">
      <c r="A730" s="167"/>
      <c r="B730" s="119"/>
      <c r="C730" s="119"/>
      <c r="D730" s="120"/>
      <c r="E730" s="121"/>
      <c r="F730" s="119"/>
      <c r="G730" s="119"/>
      <c r="H730" s="122"/>
      <c r="I730" s="122"/>
      <c r="J730" s="122"/>
      <c r="K730" s="122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  <c r="AA730" s="119"/>
      <c r="AB730" s="119"/>
      <c r="AC730" s="119"/>
      <c r="AD730" s="119"/>
    </row>
    <row r="731">
      <c r="A731" s="167"/>
      <c r="B731" s="119"/>
      <c r="C731" s="119"/>
      <c r="D731" s="120"/>
      <c r="E731" s="121"/>
      <c r="F731" s="119"/>
      <c r="G731" s="119"/>
      <c r="H731" s="122"/>
      <c r="I731" s="122"/>
      <c r="J731" s="122"/>
      <c r="K731" s="122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  <c r="AA731" s="119"/>
      <c r="AB731" s="119"/>
      <c r="AC731" s="119"/>
      <c r="AD731" s="119"/>
    </row>
    <row r="732">
      <c r="A732" s="167"/>
      <c r="B732" s="119"/>
      <c r="C732" s="119"/>
      <c r="D732" s="120"/>
      <c r="E732" s="121"/>
      <c r="F732" s="119"/>
      <c r="G732" s="119"/>
      <c r="H732" s="122"/>
      <c r="I732" s="122"/>
      <c r="J732" s="122"/>
      <c r="K732" s="122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  <c r="AA732" s="119"/>
      <c r="AB732" s="119"/>
      <c r="AC732" s="119"/>
      <c r="AD732" s="119"/>
    </row>
    <row r="733">
      <c r="A733" s="167"/>
      <c r="B733" s="119"/>
      <c r="C733" s="119"/>
      <c r="D733" s="120"/>
      <c r="E733" s="121"/>
      <c r="F733" s="119"/>
      <c r="G733" s="119"/>
      <c r="H733" s="122"/>
      <c r="I733" s="122"/>
      <c r="J733" s="122"/>
      <c r="K733" s="122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  <c r="AA733" s="119"/>
      <c r="AB733" s="119"/>
      <c r="AC733" s="119"/>
      <c r="AD733" s="119"/>
    </row>
    <row r="734">
      <c r="A734" s="167"/>
      <c r="B734" s="119"/>
      <c r="C734" s="119"/>
      <c r="D734" s="120"/>
      <c r="E734" s="121"/>
      <c r="F734" s="119"/>
      <c r="G734" s="119"/>
      <c r="H734" s="122"/>
      <c r="I734" s="122"/>
      <c r="J734" s="122"/>
      <c r="K734" s="122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  <c r="AA734" s="119"/>
      <c r="AB734" s="119"/>
      <c r="AC734" s="119"/>
      <c r="AD734" s="119"/>
    </row>
    <row r="735">
      <c r="A735" s="167"/>
      <c r="B735" s="119"/>
      <c r="C735" s="119"/>
      <c r="D735" s="120"/>
      <c r="E735" s="121"/>
      <c r="F735" s="119"/>
      <c r="G735" s="119"/>
      <c r="H735" s="122"/>
      <c r="I735" s="122"/>
      <c r="J735" s="122"/>
      <c r="K735" s="122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  <c r="AA735" s="119"/>
      <c r="AB735" s="119"/>
      <c r="AC735" s="119"/>
      <c r="AD735" s="119"/>
    </row>
    <row r="736">
      <c r="A736" s="167"/>
      <c r="B736" s="119"/>
      <c r="C736" s="119"/>
      <c r="D736" s="120"/>
      <c r="E736" s="121"/>
      <c r="F736" s="119"/>
      <c r="G736" s="119"/>
      <c r="H736" s="122"/>
      <c r="I736" s="122"/>
      <c r="J736" s="122"/>
      <c r="K736" s="122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  <c r="AA736" s="119"/>
      <c r="AB736" s="119"/>
      <c r="AC736" s="119"/>
      <c r="AD736" s="119"/>
    </row>
    <row r="737">
      <c r="A737" s="167"/>
      <c r="B737" s="119"/>
      <c r="C737" s="119"/>
      <c r="D737" s="120"/>
      <c r="E737" s="121"/>
      <c r="F737" s="119"/>
      <c r="G737" s="119"/>
      <c r="H737" s="122"/>
      <c r="I737" s="122"/>
      <c r="J737" s="122"/>
      <c r="K737" s="122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  <c r="AA737" s="119"/>
      <c r="AB737" s="119"/>
      <c r="AC737" s="119"/>
      <c r="AD737" s="119"/>
    </row>
    <row r="738">
      <c r="A738" s="167"/>
      <c r="B738" s="119"/>
      <c r="C738" s="119"/>
      <c r="D738" s="120"/>
      <c r="E738" s="121"/>
      <c r="F738" s="119"/>
      <c r="G738" s="119"/>
      <c r="H738" s="122"/>
      <c r="I738" s="122"/>
      <c r="J738" s="122"/>
      <c r="K738" s="122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  <c r="AA738" s="119"/>
      <c r="AB738" s="119"/>
      <c r="AC738" s="119"/>
      <c r="AD738" s="119"/>
    </row>
    <row r="739">
      <c r="A739" s="167"/>
      <c r="B739" s="119"/>
      <c r="C739" s="119"/>
      <c r="D739" s="120"/>
      <c r="E739" s="121"/>
      <c r="F739" s="119"/>
      <c r="G739" s="119"/>
      <c r="H739" s="122"/>
      <c r="I739" s="122"/>
      <c r="J739" s="122"/>
      <c r="K739" s="122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  <c r="AA739" s="119"/>
      <c r="AB739" s="119"/>
      <c r="AC739" s="119"/>
      <c r="AD739" s="119"/>
    </row>
    <row r="740">
      <c r="A740" s="167"/>
      <c r="B740" s="119"/>
      <c r="C740" s="119"/>
      <c r="D740" s="120"/>
      <c r="E740" s="121"/>
      <c r="F740" s="119"/>
      <c r="G740" s="119"/>
      <c r="H740" s="122"/>
      <c r="I740" s="122"/>
      <c r="J740" s="122"/>
      <c r="K740" s="122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  <c r="AA740" s="119"/>
      <c r="AB740" s="119"/>
      <c r="AC740" s="119"/>
      <c r="AD740" s="119"/>
    </row>
    <row r="741">
      <c r="A741" s="167"/>
      <c r="B741" s="119"/>
      <c r="C741" s="119"/>
      <c r="D741" s="120"/>
      <c r="E741" s="121"/>
      <c r="F741" s="119"/>
      <c r="G741" s="119"/>
      <c r="H741" s="122"/>
      <c r="I741" s="122"/>
      <c r="J741" s="122"/>
      <c r="K741" s="122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  <c r="AA741" s="119"/>
      <c r="AB741" s="119"/>
      <c r="AC741" s="119"/>
      <c r="AD741" s="119"/>
    </row>
    <row r="742">
      <c r="A742" s="167"/>
      <c r="B742" s="119"/>
      <c r="C742" s="119"/>
      <c r="D742" s="120"/>
      <c r="E742" s="121"/>
      <c r="F742" s="119"/>
      <c r="G742" s="119"/>
      <c r="H742" s="122"/>
      <c r="I742" s="122"/>
      <c r="J742" s="122"/>
      <c r="K742" s="122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  <c r="AA742" s="119"/>
      <c r="AB742" s="119"/>
      <c r="AC742" s="119"/>
      <c r="AD742" s="119"/>
    </row>
    <row r="743">
      <c r="A743" s="167"/>
      <c r="B743" s="119"/>
      <c r="C743" s="119"/>
      <c r="D743" s="120"/>
      <c r="E743" s="121"/>
      <c r="F743" s="119"/>
      <c r="G743" s="119"/>
      <c r="H743" s="122"/>
      <c r="I743" s="122"/>
      <c r="J743" s="122"/>
      <c r="K743" s="122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  <c r="AA743" s="119"/>
      <c r="AB743" s="119"/>
      <c r="AC743" s="119"/>
      <c r="AD743" s="119"/>
    </row>
    <row r="744">
      <c r="A744" s="167"/>
      <c r="B744" s="119"/>
      <c r="C744" s="119"/>
      <c r="D744" s="120"/>
      <c r="E744" s="121"/>
      <c r="F744" s="119"/>
      <c r="G744" s="119"/>
      <c r="H744" s="122"/>
      <c r="I744" s="122"/>
      <c r="J744" s="122"/>
      <c r="K744" s="122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  <c r="AA744" s="119"/>
      <c r="AB744" s="119"/>
      <c r="AC744" s="119"/>
      <c r="AD744" s="119"/>
    </row>
    <row r="745">
      <c r="A745" s="167"/>
      <c r="B745" s="119"/>
      <c r="C745" s="119"/>
      <c r="D745" s="120"/>
      <c r="E745" s="121"/>
      <c r="F745" s="119"/>
      <c r="G745" s="119"/>
      <c r="H745" s="122"/>
      <c r="I745" s="122"/>
      <c r="J745" s="122"/>
      <c r="K745" s="122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  <c r="AA745" s="119"/>
      <c r="AB745" s="119"/>
      <c r="AC745" s="119"/>
      <c r="AD745" s="119"/>
    </row>
    <row r="746">
      <c r="A746" s="167"/>
      <c r="B746" s="119"/>
      <c r="C746" s="119"/>
      <c r="D746" s="120"/>
      <c r="E746" s="121"/>
      <c r="F746" s="119"/>
      <c r="G746" s="119"/>
      <c r="H746" s="122"/>
      <c r="I746" s="122"/>
      <c r="J746" s="122"/>
      <c r="K746" s="122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  <c r="AA746" s="119"/>
      <c r="AB746" s="119"/>
      <c r="AC746" s="119"/>
      <c r="AD746" s="119"/>
    </row>
    <row r="747">
      <c r="A747" s="167"/>
      <c r="B747" s="119"/>
      <c r="C747" s="119"/>
      <c r="D747" s="120"/>
      <c r="E747" s="121"/>
      <c r="F747" s="119"/>
      <c r="G747" s="119"/>
      <c r="H747" s="122"/>
      <c r="I747" s="122"/>
      <c r="J747" s="122"/>
      <c r="K747" s="122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  <c r="AA747" s="119"/>
      <c r="AB747" s="119"/>
      <c r="AC747" s="119"/>
      <c r="AD747" s="119"/>
    </row>
    <row r="748">
      <c r="A748" s="167"/>
      <c r="B748" s="119"/>
      <c r="C748" s="119"/>
      <c r="D748" s="120"/>
      <c r="E748" s="121"/>
      <c r="F748" s="119"/>
      <c r="G748" s="119"/>
      <c r="H748" s="122"/>
      <c r="I748" s="122"/>
      <c r="J748" s="122"/>
      <c r="K748" s="122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  <c r="AA748" s="119"/>
      <c r="AB748" s="119"/>
      <c r="AC748" s="119"/>
      <c r="AD748" s="119"/>
    </row>
    <row r="749">
      <c r="A749" s="167"/>
      <c r="B749" s="119"/>
      <c r="C749" s="119"/>
      <c r="D749" s="120"/>
      <c r="E749" s="121"/>
      <c r="F749" s="119"/>
      <c r="G749" s="119"/>
      <c r="H749" s="122"/>
      <c r="I749" s="122"/>
      <c r="J749" s="122"/>
      <c r="K749" s="122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  <c r="AA749" s="119"/>
      <c r="AB749" s="119"/>
      <c r="AC749" s="119"/>
      <c r="AD749" s="119"/>
    </row>
    <row r="750">
      <c r="A750" s="167"/>
      <c r="B750" s="119"/>
      <c r="C750" s="119"/>
      <c r="D750" s="120"/>
      <c r="E750" s="121"/>
      <c r="F750" s="119"/>
      <c r="G750" s="119"/>
      <c r="H750" s="122"/>
      <c r="I750" s="122"/>
      <c r="J750" s="122"/>
      <c r="K750" s="122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  <c r="AA750" s="119"/>
      <c r="AB750" s="119"/>
      <c r="AC750" s="119"/>
      <c r="AD750" s="119"/>
    </row>
    <row r="751">
      <c r="A751" s="167"/>
      <c r="B751" s="119"/>
      <c r="C751" s="119"/>
      <c r="D751" s="120"/>
      <c r="E751" s="121"/>
      <c r="F751" s="119"/>
      <c r="G751" s="119"/>
      <c r="H751" s="122"/>
      <c r="I751" s="122"/>
      <c r="J751" s="122"/>
      <c r="K751" s="122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  <c r="AA751" s="119"/>
      <c r="AB751" s="119"/>
      <c r="AC751" s="119"/>
      <c r="AD751" s="119"/>
    </row>
    <row r="752">
      <c r="A752" s="167"/>
      <c r="B752" s="119"/>
      <c r="C752" s="119"/>
      <c r="D752" s="120"/>
      <c r="E752" s="121"/>
      <c r="F752" s="119"/>
      <c r="G752" s="119"/>
      <c r="H752" s="122"/>
      <c r="I752" s="122"/>
      <c r="J752" s="122"/>
      <c r="K752" s="122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  <c r="AA752" s="119"/>
      <c r="AB752" s="119"/>
      <c r="AC752" s="119"/>
      <c r="AD752" s="119"/>
    </row>
    <row r="753">
      <c r="A753" s="167"/>
      <c r="B753" s="119"/>
      <c r="C753" s="119"/>
      <c r="D753" s="120"/>
      <c r="E753" s="121"/>
      <c r="F753" s="119"/>
      <c r="G753" s="119"/>
      <c r="H753" s="122"/>
      <c r="I753" s="122"/>
      <c r="J753" s="122"/>
      <c r="K753" s="122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  <c r="AA753" s="119"/>
      <c r="AB753" s="119"/>
      <c r="AC753" s="119"/>
      <c r="AD753" s="119"/>
    </row>
    <row r="754">
      <c r="A754" s="167"/>
      <c r="B754" s="119"/>
      <c r="C754" s="119"/>
      <c r="D754" s="120"/>
      <c r="E754" s="121"/>
      <c r="F754" s="119"/>
      <c r="G754" s="119"/>
      <c r="H754" s="122"/>
      <c r="I754" s="122"/>
      <c r="J754" s="122"/>
      <c r="K754" s="122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  <c r="AA754" s="119"/>
      <c r="AB754" s="119"/>
      <c r="AC754" s="119"/>
      <c r="AD754" s="119"/>
    </row>
    <row r="755">
      <c r="A755" s="167"/>
      <c r="B755" s="119"/>
      <c r="C755" s="119"/>
      <c r="D755" s="120"/>
      <c r="E755" s="121"/>
      <c r="F755" s="119"/>
      <c r="G755" s="119"/>
      <c r="H755" s="122"/>
      <c r="I755" s="122"/>
      <c r="J755" s="122"/>
      <c r="K755" s="122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  <c r="AA755" s="119"/>
      <c r="AB755" s="119"/>
      <c r="AC755" s="119"/>
      <c r="AD755" s="119"/>
    </row>
    <row r="756">
      <c r="A756" s="167"/>
      <c r="B756" s="119"/>
      <c r="C756" s="119"/>
      <c r="D756" s="120"/>
      <c r="E756" s="121"/>
      <c r="F756" s="119"/>
      <c r="G756" s="119"/>
      <c r="H756" s="122"/>
      <c r="I756" s="122"/>
      <c r="J756" s="122"/>
      <c r="K756" s="122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  <c r="AA756" s="119"/>
      <c r="AB756" s="119"/>
      <c r="AC756" s="119"/>
      <c r="AD756" s="119"/>
    </row>
    <row r="757">
      <c r="A757" s="167"/>
      <c r="B757" s="119"/>
      <c r="C757" s="119"/>
      <c r="D757" s="120"/>
      <c r="E757" s="121"/>
      <c r="F757" s="119"/>
      <c r="G757" s="119"/>
      <c r="H757" s="122"/>
      <c r="I757" s="122"/>
      <c r="J757" s="122"/>
      <c r="K757" s="122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  <c r="AA757" s="119"/>
      <c r="AB757" s="119"/>
      <c r="AC757" s="119"/>
      <c r="AD757" s="119"/>
    </row>
    <row r="758">
      <c r="A758" s="167"/>
      <c r="B758" s="119"/>
      <c r="C758" s="119"/>
      <c r="D758" s="120"/>
      <c r="E758" s="121"/>
      <c r="F758" s="119"/>
      <c r="G758" s="119"/>
      <c r="H758" s="122"/>
      <c r="I758" s="122"/>
      <c r="J758" s="122"/>
      <c r="K758" s="122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  <c r="AA758" s="119"/>
      <c r="AB758" s="119"/>
      <c r="AC758" s="119"/>
      <c r="AD758" s="119"/>
    </row>
    <row r="759">
      <c r="A759" s="167"/>
      <c r="B759" s="119"/>
      <c r="C759" s="119"/>
      <c r="D759" s="120"/>
      <c r="E759" s="121"/>
      <c r="F759" s="119"/>
      <c r="G759" s="119"/>
      <c r="H759" s="122"/>
      <c r="I759" s="122"/>
      <c r="J759" s="122"/>
      <c r="K759" s="122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  <c r="AA759" s="119"/>
      <c r="AB759" s="119"/>
      <c r="AC759" s="119"/>
      <c r="AD759" s="119"/>
    </row>
    <row r="760">
      <c r="A760" s="167"/>
      <c r="B760" s="119"/>
      <c r="C760" s="119"/>
      <c r="D760" s="120"/>
      <c r="E760" s="121"/>
      <c r="F760" s="119"/>
      <c r="G760" s="119"/>
      <c r="H760" s="122"/>
      <c r="I760" s="122"/>
      <c r="J760" s="122"/>
      <c r="K760" s="122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  <c r="AA760" s="119"/>
      <c r="AB760" s="119"/>
      <c r="AC760" s="119"/>
      <c r="AD760" s="119"/>
    </row>
    <row r="761">
      <c r="A761" s="167"/>
      <c r="B761" s="119"/>
      <c r="C761" s="119"/>
      <c r="D761" s="120"/>
      <c r="E761" s="121"/>
      <c r="F761" s="119"/>
      <c r="G761" s="119"/>
      <c r="H761" s="122"/>
      <c r="I761" s="122"/>
      <c r="J761" s="122"/>
      <c r="K761" s="122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  <c r="AA761" s="119"/>
      <c r="AB761" s="119"/>
      <c r="AC761" s="119"/>
      <c r="AD761" s="119"/>
    </row>
    <row r="762">
      <c r="A762" s="167"/>
      <c r="B762" s="119"/>
      <c r="C762" s="119"/>
      <c r="D762" s="120"/>
      <c r="E762" s="121"/>
      <c r="F762" s="119"/>
      <c r="G762" s="119"/>
      <c r="H762" s="122"/>
      <c r="I762" s="122"/>
      <c r="J762" s="122"/>
      <c r="K762" s="122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  <c r="AA762" s="119"/>
      <c r="AB762" s="119"/>
      <c r="AC762" s="119"/>
      <c r="AD762" s="119"/>
    </row>
    <row r="763">
      <c r="A763" s="167"/>
      <c r="B763" s="119"/>
      <c r="C763" s="119"/>
      <c r="D763" s="120"/>
      <c r="E763" s="121"/>
      <c r="F763" s="119"/>
      <c r="G763" s="119"/>
      <c r="H763" s="122"/>
      <c r="I763" s="122"/>
      <c r="J763" s="122"/>
      <c r="K763" s="122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  <c r="AA763" s="119"/>
      <c r="AB763" s="119"/>
      <c r="AC763" s="119"/>
      <c r="AD763" s="119"/>
    </row>
    <row r="764">
      <c r="A764" s="167"/>
      <c r="B764" s="119"/>
      <c r="C764" s="119"/>
      <c r="D764" s="120"/>
      <c r="E764" s="121"/>
      <c r="F764" s="119"/>
      <c r="G764" s="119"/>
      <c r="H764" s="122"/>
      <c r="I764" s="122"/>
      <c r="J764" s="122"/>
      <c r="K764" s="122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  <c r="AA764" s="119"/>
      <c r="AB764" s="119"/>
      <c r="AC764" s="119"/>
      <c r="AD764" s="119"/>
    </row>
    <row r="765">
      <c r="A765" s="167"/>
      <c r="B765" s="119"/>
      <c r="C765" s="119"/>
      <c r="D765" s="120"/>
      <c r="E765" s="121"/>
      <c r="F765" s="119"/>
      <c r="G765" s="119"/>
      <c r="H765" s="122"/>
      <c r="I765" s="122"/>
      <c r="J765" s="122"/>
      <c r="K765" s="122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  <c r="AA765" s="119"/>
      <c r="AB765" s="119"/>
      <c r="AC765" s="119"/>
      <c r="AD765" s="119"/>
    </row>
    <row r="766">
      <c r="A766" s="167"/>
      <c r="B766" s="119"/>
      <c r="C766" s="119"/>
      <c r="D766" s="120"/>
      <c r="E766" s="121"/>
      <c r="F766" s="119"/>
      <c r="G766" s="119"/>
      <c r="H766" s="122"/>
      <c r="I766" s="122"/>
      <c r="J766" s="122"/>
      <c r="K766" s="122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  <c r="AA766" s="119"/>
      <c r="AB766" s="119"/>
      <c r="AC766" s="119"/>
      <c r="AD766" s="119"/>
    </row>
    <row r="767">
      <c r="A767" s="167"/>
      <c r="B767" s="119"/>
      <c r="C767" s="119"/>
      <c r="D767" s="120"/>
      <c r="E767" s="121"/>
      <c r="F767" s="119"/>
      <c r="G767" s="119"/>
      <c r="H767" s="122"/>
      <c r="I767" s="122"/>
      <c r="J767" s="122"/>
      <c r="K767" s="122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  <c r="AA767" s="119"/>
      <c r="AB767" s="119"/>
      <c r="AC767" s="119"/>
      <c r="AD767" s="119"/>
    </row>
    <row r="768">
      <c r="A768" s="167"/>
      <c r="B768" s="119"/>
      <c r="C768" s="119"/>
      <c r="D768" s="120"/>
      <c r="E768" s="121"/>
      <c r="F768" s="119"/>
      <c r="G768" s="119"/>
      <c r="H768" s="122"/>
      <c r="I768" s="122"/>
      <c r="J768" s="122"/>
      <c r="K768" s="122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  <c r="AA768" s="119"/>
      <c r="AB768" s="119"/>
      <c r="AC768" s="119"/>
      <c r="AD768" s="119"/>
    </row>
    <row r="769">
      <c r="A769" s="167"/>
      <c r="B769" s="119"/>
      <c r="C769" s="119"/>
      <c r="D769" s="120"/>
      <c r="E769" s="121"/>
      <c r="F769" s="119"/>
      <c r="G769" s="119"/>
      <c r="H769" s="122"/>
      <c r="I769" s="122"/>
      <c r="J769" s="122"/>
      <c r="K769" s="122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  <c r="AA769" s="119"/>
      <c r="AB769" s="119"/>
      <c r="AC769" s="119"/>
      <c r="AD769" s="119"/>
    </row>
    <row r="770">
      <c r="A770" s="167"/>
      <c r="B770" s="119"/>
      <c r="C770" s="119"/>
      <c r="D770" s="120"/>
      <c r="E770" s="121"/>
      <c r="F770" s="119"/>
      <c r="G770" s="119"/>
      <c r="H770" s="122"/>
      <c r="I770" s="122"/>
      <c r="J770" s="122"/>
      <c r="K770" s="122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  <c r="AA770" s="119"/>
      <c r="AB770" s="119"/>
      <c r="AC770" s="119"/>
      <c r="AD770" s="119"/>
    </row>
    <row r="771">
      <c r="A771" s="167"/>
      <c r="B771" s="119"/>
      <c r="C771" s="119"/>
      <c r="D771" s="120"/>
      <c r="E771" s="121"/>
      <c r="F771" s="119"/>
      <c r="G771" s="119"/>
      <c r="H771" s="122"/>
      <c r="I771" s="122"/>
      <c r="J771" s="122"/>
      <c r="K771" s="122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  <c r="AA771" s="119"/>
      <c r="AB771" s="119"/>
      <c r="AC771" s="119"/>
      <c r="AD771" s="119"/>
    </row>
    <row r="772">
      <c r="A772" s="167"/>
      <c r="B772" s="119"/>
      <c r="C772" s="119"/>
      <c r="D772" s="120"/>
      <c r="E772" s="121"/>
      <c r="F772" s="119"/>
      <c r="G772" s="119"/>
      <c r="H772" s="122"/>
      <c r="I772" s="122"/>
      <c r="J772" s="122"/>
      <c r="K772" s="122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  <c r="AA772" s="119"/>
      <c r="AB772" s="119"/>
      <c r="AC772" s="119"/>
      <c r="AD772" s="119"/>
    </row>
    <row r="773">
      <c r="A773" s="167"/>
      <c r="B773" s="119"/>
      <c r="C773" s="119"/>
      <c r="D773" s="120"/>
      <c r="E773" s="121"/>
      <c r="F773" s="119"/>
      <c r="G773" s="119"/>
      <c r="H773" s="122"/>
      <c r="I773" s="122"/>
      <c r="J773" s="122"/>
      <c r="K773" s="122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  <c r="AA773" s="119"/>
      <c r="AB773" s="119"/>
      <c r="AC773" s="119"/>
      <c r="AD773" s="119"/>
    </row>
    <row r="774">
      <c r="A774" s="167"/>
      <c r="B774" s="119"/>
      <c r="C774" s="119"/>
      <c r="D774" s="120"/>
      <c r="E774" s="121"/>
      <c r="F774" s="119"/>
      <c r="G774" s="119"/>
      <c r="H774" s="122"/>
      <c r="I774" s="122"/>
      <c r="J774" s="122"/>
      <c r="K774" s="122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  <c r="AA774" s="119"/>
      <c r="AB774" s="119"/>
      <c r="AC774" s="119"/>
      <c r="AD774" s="119"/>
    </row>
    <row r="775">
      <c r="A775" s="167"/>
      <c r="B775" s="119"/>
      <c r="C775" s="119"/>
      <c r="D775" s="120"/>
      <c r="E775" s="121"/>
      <c r="F775" s="119"/>
      <c r="G775" s="119"/>
      <c r="H775" s="122"/>
      <c r="I775" s="122"/>
      <c r="J775" s="122"/>
      <c r="K775" s="122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  <c r="AA775" s="119"/>
      <c r="AB775" s="119"/>
      <c r="AC775" s="119"/>
      <c r="AD775" s="119"/>
    </row>
    <row r="776">
      <c r="A776" s="167"/>
      <c r="B776" s="119"/>
      <c r="C776" s="119"/>
      <c r="D776" s="120"/>
      <c r="E776" s="121"/>
      <c r="F776" s="119"/>
      <c r="G776" s="119"/>
      <c r="H776" s="122"/>
      <c r="I776" s="122"/>
      <c r="J776" s="122"/>
      <c r="K776" s="122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  <c r="AA776" s="119"/>
      <c r="AB776" s="119"/>
      <c r="AC776" s="119"/>
      <c r="AD776" s="119"/>
    </row>
    <row r="777">
      <c r="A777" s="167"/>
      <c r="B777" s="119"/>
      <c r="C777" s="119"/>
      <c r="D777" s="120"/>
      <c r="E777" s="121"/>
      <c r="F777" s="119"/>
      <c r="G777" s="119"/>
      <c r="H777" s="122"/>
      <c r="I777" s="122"/>
      <c r="J777" s="122"/>
      <c r="K777" s="122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  <c r="AA777" s="119"/>
      <c r="AB777" s="119"/>
      <c r="AC777" s="119"/>
      <c r="AD777" s="119"/>
    </row>
    <row r="778">
      <c r="A778" s="167"/>
      <c r="B778" s="119"/>
      <c r="C778" s="119"/>
      <c r="D778" s="120"/>
      <c r="E778" s="121"/>
      <c r="F778" s="119"/>
      <c r="G778" s="119"/>
      <c r="H778" s="122"/>
      <c r="I778" s="122"/>
      <c r="J778" s="122"/>
      <c r="K778" s="122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  <c r="AA778" s="119"/>
      <c r="AB778" s="119"/>
      <c r="AC778" s="119"/>
      <c r="AD778" s="119"/>
    </row>
    <row r="779">
      <c r="A779" s="167"/>
      <c r="B779" s="119"/>
      <c r="C779" s="119"/>
      <c r="D779" s="120"/>
      <c r="E779" s="121"/>
      <c r="F779" s="119"/>
      <c r="G779" s="119"/>
      <c r="H779" s="122"/>
      <c r="I779" s="122"/>
      <c r="J779" s="122"/>
      <c r="K779" s="122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  <c r="AA779" s="119"/>
      <c r="AB779" s="119"/>
      <c r="AC779" s="119"/>
      <c r="AD779" s="119"/>
    </row>
    <row r="780">
      <c r="A780" s="167"/>
      <c r="B780" s="119"/>
      <c r="C780" s="119"/>
      <c r="D780" s="120"/>
      <c r="E780" s="121"/>
      <c r="F780" s="119"/>
      <c r="G780" s="119"/>
      <c r="H780" s="122"/>
      <c r="I780" s="122"/>
      <c r="J780" s="122"/>
      <c r="K780" s="122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  <c r="AB780" s="119"/>
      <c r="AC780" s="119"/>
      <c r="AD780" s="119"/>
    </row>
    <row r="781">
      <c r="A781" s="167"/>
      <c r="B781" s="119"/>
      <c r="C781" s="119"/>
      <c r="D781" s="120"/>
      <c r="E781" s="121"/>
      <c r="F781" s="119"/>
      <c r="G781" s="119"/>
      <c r="H781" s="122"/>
      <c r="I781" s="122"/>
      <c r="J781" s="122"/>
      <c r="K781" s="122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  <c r="AA781" s="119"/>
      <c r="AB781" s="119"/>
      <c r="AC781" s="119"/>
      <c r="AD781" s="119"/>
    </row>
    <row r="782">
      <c r="A782" s="167"/>
      <c r="B782" s="119"/>
      <c r="C782" s="119"/>
      <c r="D782" s="120"/>
      <c r="E782" s="121"/>
      <c r="F782" s="119"/>
      <c r="G782" s="119"/>
      <c r="H782" s="122"/>
      <c r="I782" s="122"/>
      <c r="J782" s="122"/>
      <c r="K782" s="122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  <c r="AA782" s="119"/>
      <c r="AB782" s="119"/>
      <c r="AC782" s="119"/>
      <c r="AD782" s="119"/>
    </row>
    <row r="783">
      <c r="A783" s="167"/>
      <c r="B783" s="119"/>
      <c r="C783" s="119"/>
      <c r="D783" s="120"/>
      <c r="E783" s="121"/>
      <c r="F783" s="119"/>
      <c r="G783" s="119"/>
      <c r="H783" s="122"/>
      <c r="I783" s="122"/>
      <c r="J783" s="122"/>
      <c r="K783" s="122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  <c r="AA783" s="119"/>
      <c r="AB783" s="119"/>
      <c r="AC783" s="119"/>
      <c r="AD783" s="119"/>
    </row>
    <row r="784">
      <c r="A784" s="167"/>
      <c r="B784" s="119"/>
      <c r="C784" s="119"/>
      <c r="D784" s="120"/>
      <c r="E784" s="121"/>
      <c r="F784" s="119"/>
      <c r="G784" s="119"/>
      <c r="H784" s="122"/>
      <c r="I784" s="122"/>
      <c r="J784" s="122"/>
      <c r="K784" s="122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  <c r="AA784" s="119"/>
      <c r="AB784" s="119"/>
      <c r="AC784" s="119"/>
      <c r="AD784" s="119"/>
    </row>
    <row r="785">
      <c r="A785" s="167"/>
      <c r="B785" s="119"/>
      <c r="C785" s="119"/>
      <c r="D785" s="120"/>
      <c r="E785" s="121"/>
      <c r="F785" s="119"/>
      <c r="G785" s="119"/>
      <c r="H785" s="122"/>
      <c r="I785" s="122"/>
      <c r="J785" s="122"/>
      <c r="K785" s="122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  <c r="AA785" s="119"/>
      <c r="AB785" s="119"/>
      <c r="AC785" s="119"/>
      <c r="AD785" s="119"/>
    </row>
    <row r="786">
      <c r="A786" s="167"/>
      <c r="B786" s="119"/>
      <c r="C786" s="119"/>
      <c r="D786" s="120"/>
      <c r="E786" s="121"/>
      <c r="F786" s="119"/>
      <c r="G786" s="119"/>
      <c r="H786" s="122"/>
      <c r="I786" s="122"/>
      <c r="J786" s="122"/>
      <c r="K786" s="122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  <c r="AA786" s="119"/>
      <c r="AB786" s="119"/>
      <c r="AC786" s="119"/>
      <c r="AD786" s="119"/>
    </row>
    <row r="787">
      <c r="A787" s="167"/>
      <c r="B787" s="119"/>
      <c r="C787" s="119"/>
      <c r="D787" s="120"/>
      <c r="E787" s="121"/>
      <c r="F787" s="119"/>
      <c r="G787" s="119"/>
      <c r="H787" s="122"/>
      <c r="I787" s="122"/>
      <c r="J787" s="122"/>
      <c r="K787" s="122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  <c r="AA787" s="119"/>
      <c r="AB787" s="119"/>
      <c r="AC787" s="119"/>
      <c r="AD787" s="119"/>
    </row>
    <row r="788">
      <c r="A788" s="167"/>
      <c r="B788" s="119"/>
      <c r="C788" s="119"/>
      <c r="D788" s="120"/>
      <c r="E788" s="121"/>
      <c r="F788" s="119"/>
      <c r="G788" s="119"/>
      <c r="H788" s="122"/>
      <c r="I788" s="122"/>
      <c r="J788" s="122"/>
      <c r="K788" s="122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D788" s="119"/>
    </row>
    <row r="789">
      <c r="A789" s="167"/>
      <c r="B789" s="119"/>
      <c r="C789" s="119"/>
      <c r="D789" s="120"/>
      <c r="E789" s="121"/>
      <c r="F789" s="119"/>
      <c r="G789" s="119"/>
      <c r="H789" s="122"/>
      <c r="I789" s="122"/>
      <c r="J789" s="122"/>
      <c r="K789" s="122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  <c r="AA789" s="119"/>
      <c r="AB789" s="119"/>
      <c r="AC789" s="119"/>
      <c r="AD789" s="119"/>
    </row>
    <row r="790">
      <c r="A790" s="167"/>
      <c r="B790" s="119"/>
      <c r="C790" s="119"/>
      <c r="D790" s="120"/>
      <c r="E790" s="121"/>
      <c r="F790" s="119"/>
      <c r="G790" s="119"/>
      <c r="H790" s="122"/>
      <c r="I790" s="122"/>
      <c r="J790" s="122"/>
      <c r="K790" s="122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  <c r="AB790" s="119"/>
      <c r="AC790" s="119"/>
      <c r="AD790" s="119"/>
    </row>
    <row r="791">
      <c r="A791" s="167"/>
      <c r="B791" s="119"/>
      <c r="C791" s="119"/>
      <c r="D791" s="120"/>
      <c r="E791" s="121"/>
      <c r="F791" s="119"/>
      <c r="G791" s="119"/>
      <c r="H791" s="122"/>
      <c r="I791" s="122"/>
      <c r="J791" s="122"/>
      <c r="K791" s="122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  <c r="AA791" s="119"/>
      <c r="AB791" s="119"/>
      <c r="AC791" s="119"/>
      <c r="AD791" s="119"/>
    </row>
    <row r="792">
      <c r="A792" s="167"/>
      <c r="B792" s="119"/>
      <c r="C792" s="119"/>
      <c r="D792" s="120"/>
      <c r="E792" s="121"/>
      <c r="F792" s="119"/>
      <c r="G792" s="119"/>
      <c r="H792" s="122"/>
      <c r="I792" s="122"/>
      <c r="J792" s="122"/>
      <c r="K792" s="122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  <c r="AA792" s="119"/>
      <c r="AB792" s="119"/>
      <c r="AC792" s="119"/>
      <c r="AD792" s="119"/>
    </row>
    <row r="793">
      <c r="A793" s="167"/>
      <c r="B793" s="119"/>
      <c r="C793" s="119"/>
      <c r="D793" s="120"/>
      <c r="E793" s="121"/>
      <c r="F793" s="119"/>
      <c r="G793" s="119"/>
      <c r="H793" s="122"/>
      <c r="I793" s="122"/>
      <c r="J793" s="122"/>
      <c r="K793" s="122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  <c r="AA793" s="119"/>
      <c r="AB793" s="119"/>
      <c r="AC793" s="119"/>
      <c r="AD793" s="119"/>
    </row>
    <row r="794">
      <c r="A794" s="167"/>
      <c r="B794" s="119"/>
      <c r="C794" s="119"/>
      <c r="D794" s="120"/>
      <c r="E794" s="121"/>
      <c r="F794" s="119"/>
      <c r="G794" s="119"/>
      <c r="H794" s="122"/>
      <c r="I794" s="122"/>
      <c r="J794" s="122"/>
      <c r="K794" s="122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  <c r="AA794" s="119"/>
      <c r="AB794" s="119"/>
      <c r="AC794" s="119"/>
      <c r="AD794" s="119"/>
    </row>
    <row r="795">
      <c r="A795" s="167"/>
      <c r="B795" s="119"/>
      <c r="C795" s="119"/>
      <c r="D795" s="120"/>
      <c r="E795" s="121"/>
      <c r="F795" s="119"/>
      <c r="G795" s="119"/>
      <c r="H795" s="122"/>
      <c r="I795" s="122"/>
      <c r="J795" s="122"/>
      <c r="K795" s="122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  <c r="AA795" s="119"/>
      <c r="AB795" s="119"/>
      <c r="AC795" s="119"/>
      <c r="AD795" s="119"/>
    </row>
    <row r="796">
      <c r="A796" s="167"/>
      <c r="B796" s="119"/>
      <c r="C796" s="119"/>
      <c r="D796" s="120"/>
      <c r="E796" s="121"/>
      <c r="F796" s="119"/>
      <c r="G796" s="119"/>
      <c r="H796" s="122"/>
      <c r="I796" s="122"/>
      <c r="J796" s="122"/>
      <c r="K796" s="122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  <c r="AA796" s="119"/>
      <c r="AB796" s="119"/>
      <c r="AC796" s="119"/>
      <c r="AD796" s="119"/>
    </row>
    <row r="797">
      <c r="A797" s="167"/>
      <c r="B797" s="119"/>
      <c r="C797" s="119"/>
      <c r="D797" s="120"/>
      <c r="E797" s="121"/>
      <c r="F797" s="119"/>
      <c r="G797" s="119"/>
      <c r="H797" s="122"/>
      <c r="I797" s="122"/>
      <c r="J797" s="122"/>
      <c r="K797" s="122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  <c r="AA797" s="119"/>
      <c r="AB797" s="119"/>
      <c r="AC797" s="119"/>
      <c r="AD797" s="119"/>
    </row>
    <row r="798">
      <c r="A798" s="167"/>
      <c r="B798" s="119"/>
      <c r="C798" s="119"/>
      <c r="D798" s="120"/>
      <c r="E798" s="121"/>
      <c r="F798" s="119"/>
      <c r="G798" s="119"/>
      <c r="H798" s="122"/>
      <c r="I798" s="122"/>
      <c r="J798" s="122"/>
      <c r="K798" s="122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  <c r="AA798" s="119"/>
      <c r="AB798" s="119"/>
      <c r="AC798" s="119"/>
      <c r="AD798" s="119"/>
    </row>
    <row r="799">
      <c r="A799" s="167"/>
      <c r="B799" s="119"/>
      <c r="C799" s="119"/>
      <c r="D799" s="120"/>
      <c r="E799" s="121"/>
      <c r="F799" s="119"/>
      <c r="G799" s="119"/>
      <c r="H799" s="122"/>
      <c r="I799" s="122"/>
      <c r="J799" s="122"/>
      <c r="K799" s="122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  <c r="AA799" s="119"/>
      <c r="AB799" s="119"/>
      <c r="AC799" s="119"/>
      <c r="AD799" s="119"/>
    </row>
    <row r="800">
      <c r="A800" s="167"/>
      <c r="B800" s="119"/>
      <c r="C800" s="119"/>
      <c r="D800" s="120"/>
      <c r="E800" s="121"/>
      <c r="F800" s="119"/>
      <c r="G800" s="119"/>
      <c r="H800" s="122"/>
      <c r="I800" s="122"/>
      <c r="J800" s="122"/>
      <c r="K800" s="122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  <c r="AA800" s="119"/>
      <c r="AB800" s="119"/>
      <c r="AC800" s="119"/>
      <c r="AD800" s="119"/>
    </row>
    <row r="801">
      <c r="A801" s="167"/>
      <c r="B801" s="119"/>
      <c r="C801" s="119"/>
      <c r="D801" s="120"/>
      <c r="E801" s="121"/>
      <c r="F801" s="119"/>
      <c r="G801" s="119"/>
      <c r="H801" s="122"/>
      <c r="I801" s="122"/>
      <c r="J801" s="122"/>
      <c r="K801" s="122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  <c r="AA801" s="119"/>
      <c r="AB801" s="119"/>
      <c r="AC801" s="119"/>
      <c r="AD801" s="119"/>
    </row>
    <row r="802">
      <c r="A802" s="167"/>
      <c r="B802" s="119"/>
      <c r="C802" s="119"/>
      <c r="D802" s="120"/>
      <c r="E802" s="121"/>
      <c r="F802" s="119"/>
      <c r="G802" s="119"/>
      <c r="H802" s="122"/>
      <c r="I802" s="122"/>
      <c r="J802" s="122"/>
      <c r="K802" s="122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  <c r="AA802" s="119"/>
      <c r="AB802" s="119"/>
      <c r="AC802" s="119"/>
      <c r="AD802" s="119"/>
    </row>
    <row r="803">
      <c r="A803" s="167"/>
      <c r="B803" s="119"/>
      <c r="C803" s="119"/>
      <c r="D803" s="120"/>
      <c r="E803" s="121"/>
      <c r="F803" s="119"/>
      <c r="G803" s="119"/>
      <c r="H803" s="122"/>
      <c r="I803" s="122"/>
      <c r="J803" s="122"/>
      <c r="K803" s="122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  <c r="AA803" s="119"/>
      <c r="AB803" s="119"/>
      <c r="AC803" s="119"/>
      <c r="AD803" s="119"/>
    </row>
    <row r="804">
      <c r="A804" s="167"/>
      <c r="B804" s="119"/>
      <c r="C804" s="119"/>
      <c r="D804" s="120"/>
      <c r="E804" s="121"/>
      <c r="F804" s="119"/>
      <c r="G804" s="119"/>
      <c r="H804" s="122"/>
      <c r="I804" s="122"/>
      <c r="J804" s="122"/>
      <c r="K804" s="122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  <c r="AA804" s="119"/>
      <c r="AB804" s="119"/>
      <c r="AC804" s="119"/>
      <c r="AD804" s="119"/>
    </row>
    <row r="805">
      <c r="A805" s="167"/>
      <c r="B805" s="119"/>
      <c r="C805" s="119"/>
      <c r="D805" s="120"/>
      <c r="E805" s="121"/>
      <c r="F805" s="119"/>
      <c r="G805" s="119"/>
      <c r="H805" s="122"/>
      <c r="I805" s="122"/>
      <c r="J805" s="122"/>
      <c r="K805" s="122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  <c r="AA805" s="119"/>
      <c r="AB805" s="119"/>
      <c r="AC805" s="119"/>
      <c r="AD805" s="119"/>
    </row>
    <row r="806">
      <c r="A806" s="167"/>
      <c r="B806" s="119"/>
      <c r="C806" s="119"/>
      <c r="D806" s="120"/>
      <c r="E806" s="121"/>
      <c r="F806" s="119"/>
      <c r="G806" s="119"/>
      <c r="H806" s="122"/>
      <c r="I806" s="122"/>
      <c r="J806" s="122"/>
      <c r="K806" s="122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  <c r="AA806" s="119"/>
      <c r="AB806" s="119"/>
      <c r="AC806" s="119"/>
      <c r="AD806" s="119"/>
    </row>
    <row r="807">
      <c r="A807" s="167"/>
      <c r="B807" s="119"/>
      <c r="C807" s="119"/>
      <c r="D807" s="120"/>
      <c r="E807" s="121"/>
      <c r="F807" s="119"/>
      <c r="G807" s="119"/>
      <c r="H807" s="122"/>
      <c r="I807" s="122"/>
      <c r="J807" s="122"/>
      <c r="K807" s="122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  <c r="AA807" s="119"/>
      <c r="AB807" s="119"/>
      <c r="AC807" s="119"/>
      <c r="AD807" s="119"/>
    </row>
    <row r="808">
      <c r="A808" s="167"/>
      <c r="B808" s="119"/>
      <c r="C808" s="119"/>
      <c r="D808" s="120"/>
      <c r="E808" s="121"/>
      <c r="F808" s="119"/>
      <c r="G808" s="119"/>
      <c r="H808" s="122"/>
      <c r="I808" s="122"/>
      <c r="J808" s="122"/>
      <c r="K808" s="122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  <c r="AA808" s="119"/>
      <c r="AB808" s="119"/>
      <c r="AC808" s="119"/>
      <c r="AD808" s="119"/>
    </row>
    <row r="809">
      <c r="A809" s="167"/>
      <c r="B809" s="119"/>
      <c r="C809" s="119"/>
      <c r="D809" s="120"/>
      <c r="E809" s="121"/>
      <c r="F809" s="119"/>
      <c r="G809" s="119"/>
      <c r="H809" s="122"/>
      <c r="I809" s="122"/>
      <c r="J809" s="122"/>
      <c r="K809" s="122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  <c r="AA809" s="119"/>
      <c r="AB809" s="119"/>
      <c r="AC809" s="119"/>
      <c r="AD809" s="119"/>
    </row>
    <row r="810">
      <c r="A810" s="167"/>
      <c r="B810" s="119"/>
      <c r="C810" s="119"/>
      <c r="D810" s="120"/>
      <c r="E810" s="121"/>
      <c r="F810" s="119"/>
      <c r="G810" s="119"/>
      <c r="H810" s="122"/>
      <c r="I810" s="122"/>
      <c r="J810" s="122"/>
      <c r="K810" s="122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  <c r="AA810" s="119"/>
      <c r="AB810" s="119"/>
      <c r="AC810" s="119"/>
      <c r="AD810" s="119"/>
    </row>
    <row r="811">
      <c r="A811" s="167"/>
      <c r="B811" s="119"/>
      <c r="C811" s="119"/>
      <c r="D811" s="120"/>
      <c r="E811" s="121"/>
      <c r="F811" s="119"/>
      <c r="G811" s="119"/>
      <c r="H811" s="122"/>
      <c r="I811" s="122"/>
      <c r="J811" s="122"/>
      <c r="K811" s="122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  <c r="AA811" s="119"/>
      <c r="AB811" s="119"/>
      <c r="AC811" s="119"/>
      <c r="AD811" s="119"/>
    </row>
    <row r="812">
      <c r="A812" s="167"/>
      <c r="B812" s="119"/>
      <c r="C812" s="119"/>
      <c r="D812" s="120"/>
      <c r="E812" s="121"/>
      <c r="F812" s="119"/>
      <c r="G812" s="119"/>
      <c r="H812" s="122"/>
      <c r="I812" s="122"/>
      <c r="J812" s="122"/>
      <c r="K812" s="122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  <c r="AA812" s="119"/>
      <c r="AB812" s="119"/>
      <c r="AC812" s="119"/>
      <c r="AD812" s="119"/>
    </row>
    <row r="813">
      <c r="A813" s="167"/>
      <c r="B813" s="119"/>
      <c r="C813" s="119"/>
      <c r="D813" s="120"/>
      <c r="E813" s="121"/>
      <c r="F813" s="119"/>
      <c r="G813" s="119"/>
      <c r="H813" s="122"/>
      <c r="I813" s="122"/>
      <c r="J813" s="122"/>
      <c r="K813" s="122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  <c r="AA813" s="119"/>
      <c r="AB813" s="119"/>
      <c r="AC813" s="119"/>
      <c r="AD813" s="119"/>
    </row>
    <row r="814">
      <c r="A814" s="167"/>
      <c r="B814" s="119"/>
      <c r="C814" s="119"/>
      <c r="D814" s="120"/>
      <c r="E814" s="121"/>
      <c r="F814" s="119"/>
      <c r="G814" s="119"/>
      <c r="H814" s="122"/>
      <c r="I814" s="122"/>
      <c r="J814" s="122"/>
      <c r="K814" s="122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  <c r="AA814" s="119"/>
      <c r="AB814" s="119"/>
      <c r="AC814" s="119"/>
      <c r="AD814" s="119"/>
    </row>
    <row r="815">
      <c r="A815" s="167"/>
      <c r="B815" s="119"/>
      <c r="C815" s="119"/>
      <c r="D815" s="120"/>
      <c r="E815" s="121"/>
      <c r="F815" s="119"/>
      <c r="G815" s="119"/>
      <c r="H815" s="122"/>
      <c r="I815" s="122"/>
      <c r="J815" s="122"/>
      <c r="K815" s="122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  <c r="AA815" s="119"/>
      <c r="AB815" s="119"/>
      <c r="AC815" s="119"/>
      <c r="AD815" s="119"/>
    </row>
    <row r="816">
      <c r="A816" s="167"/>
      <c r="B816" s="119"/>
      <c r="C816" s="119"/>
      <c r="D816" s="120"/>
      <c r="E816" s="121"/>
      <c r="F816" s="119"/>
      <c r="G816" s="119"/>
      <c r="H816" s="122"/>
      <c r="I816" s="122"/>
      <c r="J816" s="122"/>
      <c r="K816" s="122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  <c r="AA816" s="119"/>
      <c r="AB816" s="119"/>
      <c r="AC816" s="119"/>
      <c r="AD816" s="119"/>
    </row>
    <row r="817">
      <c r="A817" s="167"/>
      <c r="B817" s="119"/>
      <c r="C817" s="119"/>
      <c r="D817" s="120"/>
      <c r="E817" s="121"/>
      <c r="F817" s="119"/>
      <c r="G817" s="119"/>
      <c r="H817" s="122"/>
      <c r="I817" s="122"/>
      <c r="J817" s="122"/>
      <c r="K817" s="122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  <c r="AA817" s="119"/>
      <c r="AB817" s="119"/>
      <c r="AC817" s="119"/>
      <c r="AD817" s="119"/>
    </row>
    <row r="818">
      <c r="A818" s="167"/>
      <c r="B818" s="119"/>
      <c r="C818" s="119"/>
      <c r="D818" s="120"/>
      <c r="E818" s="121"/>
      <c r="F818" s="119"/>
      <c r="G818" s="119"/>
      <c r="H818" s="122"/>
      <c r="I818" s="122"/>
      <c r="J818" s="122"/>
      <c r="K818" s="122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  <c r="AA818" s="119"/>
      <c r="AB818" s="119"/>
      <c r="AC818" s="119"/>
      <c r="AD818" s="119"/>
    </row>
    <row r="819">
      <c r="A819" s="167"/>
      <c r="B819" s="119"/>
      <c r="C819" s="119"/>
      <c r="D819" s="120"/>
      <c r="E819" s="121"/>
      <c r="F819" s="119"/>
      <c r="G819" s="119"/>
      <c r="H819" s="122"/>
      <c r="I819" s="122"/>
      <c r="J819" s="122"/>
      <c r="K819" s="122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  <c r="AA819" s="119"/>
      <c r="AB819" s="119"/>
      <c r="AC819" s="119"/>
      <c r="AD819" s="119"/>
    </row>
    <row r="820">
      <c r="A820" s="167"/>
      <c r="B820" s="119"/>
      <c r="C820" s="119"/>
      <c r="D820" s="120"/>
      <c r="E820" s="121"/>
      <c r="F820" s="119"/>
      <c r="G820" s="119"/>
      <c r="H820" s="122"/>
      <c r="I820" s="122"/>
      <c r="J820" s="122"/>
      <c r="K820" s="122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  <c r="AA820" s="119"/>
      <c r="AB820" s="119"/>
      <c r="AC820" s="119"/>
      <c r="AD820" s="119"/>
    </row>
    <row r="821">
      <c r="A821" s="167"/>
      <c r="B821" s="119"/>
      <c r="C821" s="119"/>
      <c r="D821" s="120"/>
      <c r="E821" s="121"/>
      <c r="F821" s="119"/>
      <c r="G821" s="119"/>
      <c r="H821" s="122"/>
      <c r="I821" s="122"/>
      <c r="J821" s="122"/>
      <c r="K821" s="122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  <c r="AA821" s="119"/>
      <c r="AB821" s="119"/>
      <c r="AC821" s="119"/>
      <c r="AD821" s="119"/>
    </row>
    <row r="822">
      <c r="A822" s="167"/>
      <c r="B822" s="119"/>
      <c r="C822" s="119"/>
      <c r="D822" s="120"/>
      <c r="E822" s="121"/>
      <c r="F822" s="119"/>
      <c r="G822" s="119"/>
      <c r="H822" s="122"/>
      <c r="I822" s="122"/>
      <c r="J822" s="122"/>
      <c r="K822" s="122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  <c r="AA822" s="119"/>
      <c r="AB822" s="119"/>
      <c r="AC822" s="119"/>
      <c r="AD822" s="119"/>
    </row>
    <row r="823">
      <c r="A823" s="167"/>
      <c r="B823" s="119"/>
      <c r="C823" s="119"/>
      <c r="D823" s="120"/>
      <c r="E823" s="121"/>
      <c r="F823" s="119"/>
      <c r="G823" s="119"/>
      <c r="H823" s="122"/>
      <c r="I823" s="122"/>
      <c r="J823" s="122"/>
      <c r="K823" s="122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  <c r="AA823" s="119"/>
      <c r="AB823" s="119"/>
      <c r="AC823" s="119"/>
      <c r="AD823" s="119"/>
    </row>
    <row r="824">
      <c r="A824" s="167"/>
      <c r="B824" s="119"/>
      <c r="C824" s="119"/>
      <c r="D824" s="120"/>
      <c r="E824" s="121"/>
      <c r="F824" s="119"/>
      <c r="G824" s="119"/>
      <c r="H824" s="122"/>
      <c r="I824" s="122"/>
      <c r="J824" s="122"/>
      <c r="K824" s="122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  <c r="AA824" s="119"/>
      <c r="AB824" s="119"/>
      <c r="AC824" s="119"/>
      <c r="AD824" s="119"/>
    </row>
    <row r="825">
      <c r="A825" s="167"/>
      <c r="B825" s="119"/>
      <c r="C825" s="119"/>
      <c r="D825" s="120"/>
      <c r="E825" s="121"/>
      <c r="F825" s="119"/>
      <c r="G825" s="119"/>
      <c r="H825" s="122"/>
      <c r="I825" s="122"/>
      <c r="J825" s="122"/>
      <c r="K825" s="122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  <c r="AA825" s="119"/>
      <c r="AB825" s="119"/>
      <c r="AC825" s="119"/>
      <c r="AD825" s="119"/>
    </row>
    <row r="826">
      <c r="A826" s="167"/>
      <c r="B826" s="119"/>
      <c r="C826" s="119"/>
      <c r="D826" s="120"/>
      <c r="E826" s="121"/>
      <c r="F826" s="119"/>
      <c r="G826" s="119"/>
      <c r="H826" s="122"/>
      <c r="I826" s="122"/>
      <c r="J826" s="122"/>
      <c r="K826" s="122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  <c r="AA826" s="119"/>
      <c r="AB826" s="119"/>
      <c r="AC826" s="119"/>
      <c r="AD826" s="119"/>
    </row>
    <row r="827">
      <c r="A827" s="167"/>
      <c r="B827" s="119"/>
      <c r="C827" s="119"/>
      <c r="D827" s="120"/>
      <c r="E827" s="121"/>
      <c r="F827" s="119"/>
      <c r="G827" s="119"/>
      <c r="H827" s="122"/>
      <c r="I827" s="122"/>
      <c r="J827" s="122"/>
      <c r="K827" s="122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  <c r="AA827" s="119"/>
      <c r="AB827" s="119"/>
      <c r="AC827" s="119"/>
      <c r="AD827" s="119"/>
    </row>
    <row r="828">
      <c r="A828" s="167"/>
      <c r="B828" s="119"/>
      <c r="C828" s="119"/>
      <c r="D828" s="120"/>
      <c r="E828" s="121"/>
      <c r="F828" s="119"/>
      <c r="G828" s="119"/>
      <c r="H828" s="122"/>
      <c r="I828" s="122"/>
      <c r="J828" s="122"/>
      <c r="K828" s="122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  <c r="AA828" s="119"/>
      <c r="AB828" s="119"/>
      <c r="AC828" s="119"/>
      <c r="AD828" s="119"/>
    </row>
    <row r="829">
      <c r="A829" s="167"/>
      <c r="B829" s="119"/>
      <c r="C829" s="119"/>
      <c r="D829" s="120"/>
      <c r="E829" s="121"/>
      <c r="F829" s="119"/>
      <c r="G829" s="119"/>
      <c r="H829" s="122"/>
      <c r="I829" s="122"/>
      <c r="J829" s="122"/>
      <c r="K829" s="122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  <c r="AA829" s="119"/>
      <c r="AB829" s="119"/>
      <c r="AC829" s="119"/>
      <c r="AD829" s="119"/>
    </row>
    <row r="830">
      <c r="A830" s="167"/>
      <c r="B830" s="119"/>
      <c r="C830" s="119"/>
      <c r="D830" s="120"/>
      <c r="E830" s="121"/>
      <c r="F830" s="119"/>
      <c r="G830" s="119"/>
      <c r="H830" s="122"/>
      <c r="I830" s="122"/>
      <c r="J830" s="122"/>
      <c r="K830" s="122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  <c r="AA830" s="119"/>
      <c r="AB830" s="119"/>
      <c r="AC830" s="119"/>
      <c r="AD830" s="119"/>
    </row>
    <row r="831">
      <c r="A831" s="167"/>
      <c r="B831" s="119"/>
      <c r="C831" s="119"/>
      <c r="D831" s="120"/>
      <c r="E831" s="121"/>
      <c r="F831" s="119"/>
      <c r="G831" s="119"/>
      <c r="H831" s="122"/>
      <c r="I831" s="122"/>
      <c r="J831" s="122"/>
      <c r="K831" s="122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  <c r="AA831" s="119"/>
      <c r="AB831" s="119"/>
      <c r="AC831" s="119"/>
      <c r="AD831" s="119"/>
    </row>
    <row r="832">
      <c r="A832" s="167"/>
      <c r="B832" s="119"/>
      <c r="C832" s="119"/>
      <c r="D832" s="120"/>
      <c r="E832" s="121"/>
      <c r="F832" s="119"/>
      <c r="G832" s="119"/>
      <c r="H832" s="122"/>
      <c r="I832" s="122"/>
      <c r="J832" s="122"/>
      <c r="K832" s="122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  <c r="AA832" s="119"/>
      <c r="AB832" s="119"/>
      <c r="AC832" s="119"/>
      <c r="AD832" s="119"/>
    </row>
    <row r="833">
      <c r="A833" s="167"/>
      <c r="B833" s="119"/>
      <c r="C833" s="119"/>
      <c r="D833" s="120"/>
      <c r="E833" s="121"/>
      <c r="F833" s="119"/>
      <c r="G833" s="119"/>
      <c r="H833" s="122"/>
      <c r="I833" s="122"/>
      <c r="J833" s="122"/>
      <c r="K833" s="122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  <c r="AA833" s="119"/>
      <c r="AB833" s="119"/>
      <c r="AC833" s="119"/>
      <c r="AD833" s="119"/>
    </row>
    <row r="834">
      <c r="A834" s="167"/>
      <c r="B834" s="119"/>
      <c r="C834" s="119"/>
      <c r="D834" s="120"/>
      <c r="E834" s="121"/>
      <c r="F834" s="119"/>
      <c r="G834" s="119"/>
      <c r="H834" s="122"/>
      <c r="I834" s="122"/>
      <c r="J834" s="122"/>
      <c r="K834" s="122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  <c r="AA834" s="119"/>
      <c r="AB834" s="119"/>
      <c r="AC834" s="119"/>
      <c r="AD834" s="119"/>
    </row>
    <row r="835">
      <c r="A835" s="167"/>
      <c r="B835" s="119"/>
      <c r="C835" s="119"/>
      <c r="D835" s="120"/>
      <c r="E835" s="121"/>
      <c r="F835" s="119"/>
      <c r="G835" s="119"/>
      <c r="H835" s="122"/>
      <c r="I835" s="122"/>
      <c r="J835" s="122"/>
      <c r="K835" s="122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  <c r="AA835" s="119"/>
      <c r="AB835" s="119"/>
      <c r="AC835" s="119"/>
      <c r="AD835" s="119"/>
    </row>
    <row r="836">
      <c r="A836" s="167"/>
      <c r="B836" s="119"/>
      <c r="C836" s="119"/>
      <c r="D836" s="120"/>
      <c r="E836" s="121"/>
      <c r="F836" s="119"/>
      <c r="G836" s="119"/>
      <c r="H836" s="122"/>
      <c r="I836" s="122"/>
      <c r="J836" s="122"/>
      <c r="K836" s="122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  <c r="AA836" s="119"/>
      <c r="AB836" s="119"/>
      <c r="AC836" s="119"/>
      <c r="AD836" s="119"/>
    </row>
    <row r="837">
      <c r="A837" s="167"/>
      <c r="B837" s="119"/>
      <c r="C837" s="119"/>
      <c r="D837" s="120"/>
      <c r="E837" s="121"/>
      <c r="F837" s="119"/>
      <c r="G837" s="119"/>
      <c r="H837" s="122"/>
      <c r="I837" s="122"/>
      <c r="J837" s="122"/>
      <c r="K837" s="122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  <c r="AA837" s="119"/>
      <c r="AB837" s="119"/>
      <c r="AC837" s="119"/>
      <c r="AD837" s="119"/>
    </row>
    <row r="838">
      <c r="A838" s="167"/>
      <c r="B838" s="119"/>
      <c r="C838" s="119"/>
      <c r="D838" s="120"/>
      <c r="E838" s="121"/>
      <c r="F838" s="119"/>
      <c r="G838" s="119"/>
      <c r="H838" s="122"/>
      <c r="I838" s="122"/>
      <c r="J838" s="122"/>
      <c r="K838" s="122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  <c r="AA838" s="119"/>
      <c r="AB838" s="119"/>
      <c r="AC838" s="119"/>
      <c r="AD838" s="119"/>
    </row>
    <row r="839">
      <c r="A839" s="167"/>
      <c r="B839" s="119"/>
      <c r="C839" s="119"/>
      <c r="D839" s="120"/>
      <c r="E839" s="121"/>
      <c r="F839" s="119"/>
      <c r="G839" s="119"/>
      <c r="H839" s="122"/>
      <c r="I839" s="122"/>
      <c r="J839" s="122"/>
      <c r="K839" s="122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  <c r="AA839" s="119"/>
      <c r="AB839" s="119"/>
      <c r="AC839" s="119"/>
      <c r="AD839" s="119"/>
    </row>
    <row r="840">
      <c r="A840" s="167"/>
      <c r="B840" s="119"/>
      <c r="C840" s="119"/>
      <c r="D840" s="120"/>
      <c r="E840" s="121"/>
      <c r="F840" s="119"/>
      <c r="G840" s="119"/>
      <c r="H840" s="122"/>
      <c r="I840" s="122"/>
      <c r="J840" s="122"/>
      <c r="K840" s="122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  <c r="AA840" s="119"/>
      <c r="AB840" s="119"/>
      <c r="AC840" s="119"/>
      <c r="AD840" s="119"/>
    </row>
    <row r="841">
      <c r="A841" s="167"/>
      <c r="B841" s="119"/>
      <c r="C841" s="119"/>
      <c r="D841" s="120"/>
      <c r="E841" s="121"/>
      <c r="F841" s="119"/>
      <c r="G841" s="119"/>
      <c r="H841" s="122"/>
      <c r="I841" s="122"/>
      <c r="J841" s="122"/>
      <c r="K841" s="122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  <c r="AA841" s="119"/>
      <c r="AB841" s="119"/>
      <c r="AC841" s="119"/>
      <c r="AD841" s="119"/>
    </row>
    <row r="842">
      <c r="A842" s="167"/>
      <c r="B842" s="119"/>
      <c r="C842" s="119"/>
      <c r="D842" s="120"/>
      <c r="E842" s="121"/>
      <c r="F842" s="119"/>
      <c r="G842" s="119"/>
      <c r="H842" s="122"/>
      <c r="I842" s="122"/>
      <c r="J842" s="122"/>
      <c r="K842" s="122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  <c r="AA842" s="119"/>
      <c r="AB842" s="119"/>
      <c r="AC842" s="119"/>
      <c r="AD842" s="119"/>
    </row>
    <row r="843">
      <c r="A843" s="167"/>
      <c r="B843" s="119"/>
      <c r="C843" s="119"/>
      <c r="D843" s="120"/>
      <c r="E843" s="121"/>
      <c r="F843" s="119"/>
      <c r="G843" s="119"/>
      <c r="H843" s="122"/>
      <c r="I843" s="122"/>
      <c r="J843" s="122"/>
      <c r="K843" s="122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  <c r="AA843" s="119"/>
      <c r="AB843" s="119"/>
      <c r="AC843" s="119"/>
      <c r="AD843" s="119"/>
    </row>
    <row r="844">
      <c r="A844" s="167"/>
      <c r="B844" s="119"/>
      <c r="C844" s="119"/>
      <c r="D844" s="120"/>
      <c r="E844" s="121"/>
      <c r="F844" s="119"/>
      <c r="G844" s="119"/>
      <c r="H844" s="122"/>
      <c r="I844" s="122"/>
      <c r="J844" s="122"/>
      <c r="K844" s="122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  <c r="AA844" s="119"/>
      <c r="AB844" s="119"/>
      <c r="AC844" s="119"/>
      <c r="AD844" s="119"/>
    </row>
    <row r="845">
      <c r="A845" s="167"/>
      <c r="B845" s="119"/>
      <c r="C845" s="119"/>
      <c r="D845" s="120"/>
      <c r="E845" s="121"/>
      <c r="F845" s="119"/>
      <c r="G845" s="119"/>
      <c r="H845" s="122"/>
      <c r="I845" s="122"/>
      <c r="J845" s="122"/>
      <c r="K845" s="122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  <c r="AA845" s="119"/>
      <c r="AB845" s="119"/>
      <c r="AC845" s="119"/>
      <c r="AD845" s="119"/>
    </row>
    <row r="846">
      <c r="A846" s="167"/>
      <c r="B846" s="119"/>
      <c r="C846" s="119"/>
      <c r="D846" s="120"/>
      <c r="E846" s="121"/>
      <c r="F846" s="119"/>
      <c r="G846" s="119"/>
      <c r="H846" s="122"/>
      <c r="I846" s="122"/>
      <c r="J846" s="122"/>
      <c r="K846" s="122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  <c r="AA846" s="119"/>
      <c r="AB846" s="119"/>
      <c r="AC846" s="119"/>
      <c r="AD846" s="119"/>
    </row>
    <row r="847">
      <c r="A847" s="167"/>
      <c r="B847" s="119"/>
      <c r="C847" s="119"/>
      <c r="D847" s="120"/>
      <c r="E847" s="121"/>
      <c r="F847" s="119"/>
      <c r="G847" s="119"/>
      <c r="H847" s="122"/>
      <c r="I847" s="122"/>
      <c r="J847" s="122"/>
      <c r="K847" s="122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  <c r="AA847" s="119"/>
      <c r="AB847" s="119"/>
      <c r="AC847" s="119"/>
      <c r="AD847" s="119"/>
    </row>
    <row r="848">
      <c r="A848" s="167"/>
      <c r="B848" s="119"/>
      <c r="C848" s="119"/>
      <c r="D848" s="120"/>
      <c r="E848" s="121"/>
      <c r="F848" s="119"/>
      <c r="G848" s="119"/>
      <c r="H848" s="122"/>
      <c r="I848" s="122"/>
      <c r="J848" s="122"/>
      <c r="K848" s="122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  <c r="AA848" s="119"/>
      <c r="AB848" s="119"/>
      <c r="AC848" s="119"/>
      <c r="AD848" s="119"/>
    </row>
    <row r="849">
      <c r="A849" s="167"/>
      <c r="B849" s="119"/>
      <c r="C849" s="119"/>
      <c r="D849" s="120"/>
      <c r="E849" s="121"/>
      <c r="F849" s="119"/>
      <c r="G849" s="119"/>
      <c r="H849" s="122"/>
      <c r="I849" s="122"/>
      <c r="J849" s="122"/>
      <c r="K849" s="122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  <c r="AA849" s="119"/>
      <c r="AB849" s="119"/>
      <c r="AC849" s="119"/>
      <c r="AD849" s="119"/>
    </row>
    <row r="850">
      <c r="A850" s="167"/>
      <c r="B850" s="119"/>
      <c r="C850" s="119"/>
      <c r="D850" s="120"/>
      <c r="E850" s="121"/>
      <c r="F850" s="119"/>
      <c r="G850" s="119"/>
      <c r="H850" s="122"/>
      <c r="I850" s="122"/>
      <c r="J850" s="122"/>
      <c r="K850" s="122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  <c r="AA850" s="119"/>
      <c r="AB850" s="119"/>
      <c r="AC850" s="119"/>
      <c r="AD850" s="119"/>
    </row>
    <row r="851">
      <c r="A851" s="167"/>
      <c r="B851" s="119"/>
      <c r="C851" s="119"/>
      <c r="D851" s="120"/>
      <c r="E851" s="121"/>
      <c r="F851" s="119"/>
      <c r="G851" s="119"/>
      <c r="H851" s="122"/>
      <c r="I851" s="122"/>
      <c r="J851" s="122"/>
      <c r="K851" s="122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  <c r="AA851" s="119"/>
      <c r="AB851" s="119"/>
      <c r="AC851" s="119"/>
      <c r="AD851" s="119"/>
    </row>
    <row r="852">
      <c r="A852" s="167"/>
      <c r="B852" s="119"/>
      <c r="C852" s="119"/>
      <c r="D852" s="120"/>
      <c r="E852" s="121"/>
      <c r="F852" s="119"/>
      <c r="G852" s="119"/>
      <c r="H852" s="122"/>
      <c r="I852" s="122"/>
      <c r="J852" s="122"/>
      <c r="K852" s="122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  <c r="AA852" s="119"/>
      <c r="AB852" s="119"/>
      <c r="AC852" s="119"/>
      <c r="AD852" s="119"/>
    </row>
    <row r="853">
      <c r="A853" s="167"/>
      <c r="B853" s="119"/>
      <c r="C853" s="119"/>
      <c r="D853" s="120"/>
      <c r="E853" s="121"/>
      <c r="F853" s="119"/>
      <c r="G853" s="119"/>
      <c r="H853" s="122"/>
      <c r="I853" s="122"/>
      <c r="J853" s="122"/>
      <c r="K853" s="122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  <c r="AA853" s="119"/>
      <c r="AB853" s="119"/>
      <c r="AC853" s="119"/>
      <c r="AD853" s="119"/>
    </row>
    <row r="854">
      <c r="A854" s="167"/>
      <c r="B854" s="119"/>
      <c r="C854" s="119"/>
      <c r="D854" s="120"/>
      <c r="E854" s="121"/>
      <c r="F854" s="119"/>
      <c r="G854" s="119"/>
      <c r="H854" s="122"/>
      <c r="I854" s="122"/>
      <c r="J854" s="122"/>
      <c r="K854" s="122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  <c r="AA854" s="119"/>
      <c r="AB854" s="119"/>
      <c r="AC854" s="119"/>
      <c r="AD854" s="119"/>
    </row>
    <row r="855">
      <c r="A855" s="167"/>
      <c r="B855" s="119"/>
      <c r="C855" s="119"/>
      <c r="D855" s="120"/>
      <c r="E855" s="121"/>
      <c r="F855" s="119"/>
      <c r="G855" s="119"/>
      <c r="H855" s="122"/>
      <c r="I855" s="122"/>
      <c r="J855" s="122"/>
      <c r="K855" s="122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  <c r="AA855" s="119"/>
      <c r="AB855" s="119"/>
      <c r="AC855" s="119"/>
      <c r="AD855" s="119"/>
    </row>
    <row r="856">
      <c r="A856" s="167"/>
      <c r="B856" s="119"/>
      <c r="C856" s="119"/>
      <c r="D856" s="120"/>
      <c r="E856" s="121"/>
      <c r="F856" s="119"/>
      <c r="G856" s="119"/>
      <c r="H856" s="122"/>
      <c r="I856" s="122"/>
      <c r="J856" s="122"/>
      <c r="K856" s="122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  <c r="AA856" s="119"/>
      <c r="AB856" s="119"/>
      <c r="AC856" s="119"/>
      <c r="AD856" s="119"/>
    </row>
    <row r="857">
      <c r="A857" s="167"/>
      <c r="B857" s="119"/>
      <c r="C857" s="119"/>
      <c r="D857" s="120"/>
      <c r="E857" s="121"/>
      <c r="F857" s="119"/>
      <c r="G857" s="119"/>
      <c r="H857" s="122"/>
      <c r="I857" s="122"/>
      <c r="J857" s="122"/>
      <c r="K857" s="122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  <c r="AA857" s="119"/>
      <c r="AB857" s="119"/>
      <c r="AC857" s="119"/>
      <c r="AD857" s="119"/>
    </row>
    <row r="858">
      <c r="A858" s="167"/>
      <c r="B858" s="119"/>
      <c r="C858" s="119"/>
      <c r="D858" s="120"/>
      <c r="E858" s="121"/>
      <c r="F858" s="119"/>
      <c r="G858" s="119"/>
      <c r="H858" s="122"/>
      <c r="I858" s="122"/>
      <c r="J858" s="122"/>
      <c r="K858" s="122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  <c r="AA858" s="119"/>
      <c r="AB858" s="119"/>
      <c r="AC858" s="119"/>
      <c r="AD858" s="119"/>
    </row>
    <row r="859">
      <c r="A859" s="167"/>
      <c r="B859" s="119"/>
      <c r="C859" s="119"/>
      <c r="D859" s="120"/>
      <c r="E859" s="121"/>
      <c r="F859" s="119"/>
      <c r="G859" s="119"/>
      <c r="H859" s="122"/>
      <c r="I859" s="122"/>
      <c r="J859" s="122"/>
      <c r="K859" s="122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  <c r="AA859" s="119"/>
      <c r="AB859" s="119"/>
      <c r="AC859" s="119"/>
      <c r="AD859" s="119"/>
    </row>
    <row r="860">
      <c r="A860" s="167"/>
      <c r="B860" s="119"/>
      <c r="C860" s="119"/>
      <c r="D860" s="120"/>
      <c r="E860" s="121"/>
      <c r="F860" s="119"/>
      <c r="G860" s="119"/>
      <c r="H860" s="122"/>
      <c r="I860" s="122"/>
      <c r="J860" s="122"/>
      <c r="K860" s="122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  <c r="AA860" s="119"/>
      <c r="AB860" s="119"/>
      <c r="AC860" s="119"/>
      <c r="AD860" s="119"/>
    </row>
    <row r="861">
      <c r="A861" s="167"/>
      <c r="B861" s="119"/>
      <c r="C861" s="119"/>
      <c r="D861" s="120"/>
      <c r="E861" s="121"/>
      <c r="F861" s="119"/>
      <c r="G861" s="119"/>
      <c r="H861" s="122"/>
      <c r="I861" s="122"/>
      <c r="J861" s="122"/>
      <c r="K861" s="122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  <c r="AA861" s="119"/>
      <c r="AB861" s="119"/>
      <c r="AC861" s="119"/>
      <c r="AD861" s="119"/>
    </row>
    <row r="862">
      <c r="A862" s="167"/>
      <c r="B862" s="119"/>
      <c r="C862" s="119"/>
      <c r="D862" s="120"/>
      <c r="E862" s="121"/>
      <c r="F862" s="119"/>
      <c r="G862" s="119"/>
      <c r="H862" s="122"/>
      <c r="I862" s="122"/>
      <c r="J862" s="122"/>
      <c r="K862" s="122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  <c r="AA862" s="119"/>
      <c r="AB862" s="119"/>
      <c r="AC862" s="119"/>
      <c r="AD862" s="119"/>
    </row>
    <row r="863">
      <c r="A863" s="167"/>
      <c r="B863" s="119"/>
      <c r="C863" s="119"/>
      <c r="D863" s="120"/>
      <c r="E863" s="121"/>
      <c r="F863" s="119"/>
      <c r="G863" s="119"/>
      <c r="H863" s="122"/>
      <c r="I863" s="122"/>
      <c r="J863" s="122"/>
      <c r="K863" s="122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  <c r="AA863" s="119"/>
      <c r="AB863" s="119"/>
      <c r="AC863" s="119"/>
      <c r="AD863" s="119"/>
    </row>
    <row r="864">
      <c r="A864" s="167"/>
      <c r="B864" s="119"/>
      <c r="C864" s="119"/>
      <c r="D864" s="120"/>
      <c r="E864" s="121"/>
      <c r="F864" s="119"/>
      <c r="G864" s="119"/>
      <c r="H864" s="122"/>
      <c r="I864" s="122"/>
      <c r="J864" s="122"/>
      <c r="K864" s="122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  <c r="AA864" s="119"/>
      <c r="AB864" s="119"/>
      <c r="AC864" s="119"/>
      <c r="AD864" s="119"/>
    </row>
    <row r="865">
      <c r="A865" s="167"/>
      <c r="B865" s="119"/>
      <c r="C865" s="119"/>
      <c r="D865" s="120"/>
      <c r="E865" s="121"/>
      <c r="F865" s="119"/>
      <c r="G865" s="119"/>
      <c r="H865" s="122"/>
      <c r="I865" s="122"/>
      <c r="J865" s="122"/>
      <c r="K865" s="122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  <c r="AA865" s="119"/>
      <c r="AB865" s="119"/>
      <c r="AC865" s="119"/>
      <c r="AD865" s="119"/>
    </row>
    <row r="866">
      <c r="A866" s="167"/>
      <c r="B866" s="119"/>
      <c r="C866" s="119"/>
      <c r="D866" s="120"/>
      <c r="E866" s="121"/>
      <c r="F866" s="119"/>
      <c r="G866" s="119"/>
      <c r="H866" s="122"/>
      <c r="I866" s="122"/>
      <c r="J866" s="122"/>
      <c r="K866" s="122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  <c r="AA866" s="119"/>
      <c r="AB866" s="119"/>
      <c r="AC866" s="119"/>
      <c r="AD866" s="119"/>
    </row>
    <row r="867">
      <c r="A867" s="167"/>
      <c r="B867" s="119"/>
      <c r="C867" s="119"/>
      <c r="D867" s="120"/>
      <c r="E867" s="121"/>
      <c r="F867" s="119"/>
      <c r="G867" s="119"/>
      <c r="H867" s="122"/>
      <c r="I867" s="122"/>
      <c r="J867" s="122"/>
      <c r="K867" s="122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  <c r="AA867" s="119"/>
      <c r="AB867" s="119"/>
      <c r="AC867" s="119"/>
      <c r="AD867" s="119"/>
    </row>
    <row r="868">
      <c r="A868" s="167"/>
      <c r="B868" s="119"/>
      <c r="C868" s="119"/>
      <c r="D868" s="120"/>
      <c r="E868" s="121"/>
      <c r="F868" s="119"/>
      <c r="G868" s="119"/>
      <c r="H868" s="122"/>
      <c r="I868" s="122"/>
      <c r="J868" s="122"/>
      <c r="K868" s="122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  <c r="AA868" s="119"/>
      <c r="AB868" s="119"/>
      <c r="AC868" s="119"/>
      <c r="AD868" s="119"/>
    </row>
    <row r="869">
      <c r="A869" s="167"/>
      <c r="B869" s="119"/>
      <c r="C869" s="119"/>
      <c r="D869" s="120"/>
      <c r="E869" s="121"/>
      <c r="F869" s="119"/>
      <c r="G869" s="119"/>
      <c r="H869" s="122"/>
      <c r="I869" s="122"/>
      <c r="J869" s="122"/>
      <c r="K869" s="122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  <c r="AA869" s="119"/>
      <c r="AB869" s="119"/>
      <c r="AC869" s="119"/>
      <c r="AD869" s="119"/>
    </row>
    <row r="870">
      <c r="A870" s="167"/>
      <c r="B870" s="119"/>
      <c r="C870" s="119"/>
      <c r="D870" s="120"/>
      <c r="E870" s="121"/>
      <c r="F870" s="119"/>
      <c r="G870" s="119"/>
      <c r="H870" s="122"/>
      <c r="I870" s="122"/>
      <c r="J870" s="122"/>
      <c r="K870" s="122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  <c r="AA870" s="119"/>
      <c r="AB870" s="119"/>
      <c r="AC870" s="119"/>
      <c r="AD870" s="119"/>
    </row>
    <row r="871">
      <c r="A871" s="167"/>
      <c r="B871" s="119"/>
      <c r="C871" s="119"/>
      <c r="D871" s="120"/>
      <c r="E871" s="121"/>
      <c r="F871" s="119"/>
      <c r="G871" s="119"/>
      <c r="H871" s="122"/>
      <c r="I871" s="122"/>
      <c r="J871" s="122"/>
      <c r="K871" s="122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  <c r="AA871" s="119"/>
      <c r="AB871" s="119"/>
      <c r="AC871" s="119"/>
      <c r="AD871" s="119"/>
    </row>
    <row r="872">
      <c r="A872" s="167"/>
      <c r="B872" s="119"/>
      <c r="C872" s="119"/>
      <c r="D872" s="120"/>
      <c r="E872" s="121"/>
      <c r="F872" s="119"/>
      <c r="G872" s="119"/>
      <c r="H872" s="122"/>
      <c r="I872" s="122"/>
      <c r="J872" s="122"/>
      <c r="K872" s="122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  <c r="AA872" s="119"/>
      <c r="AB872" s="119"/>
      <c r="AC872" s="119"/>
      <c r="AD872" s="119"/>
    </row>
    <row r="873">
      <c r="A873" s="167"/>
      <c r="B873" s="119"/>
      <c r="C873" s="119"/>
      <c r="D873" s="120"/>
      <c r="E873" s="121"/>
      <c r="F873" s="119"/>
      <c r="G873" s="119"/>
      <c r="H873" s="122"/>
      <c r="I873" s="122"/>
      <c r="J873" s="122"/>
      <c r="K873" s="122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  <c r="AA873" s="119"/>
      <c r="AB873" s="119"/>
      <c r="AC873" s="119"/>
      <c r="AD873" s="119"/>
    </row>
    <row r="874">
      <c r="A874" s="167"/>
      <c r="B874" s="119"/>
      <c r="C874" s="119"/>
      <c r="D874" s="120"/>
      <c r="E874" s="121"/>
      <c r="F874" s="119"/>
      <c r="G874" s="119"/>
      <c r="H874" s="122"/>
      <c r="I874" s="122"/>
      <c r="J874" s="122"/>
      <c r="K874" s="122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  <c r="AA874" s="119"/>
      <c r="AB874" s="119"/>
      <c r="AC874" s="119"/>
      <c r="AD874" s="119"/>
    </row>
    <row r="875">
      <c r="A875" s="167"/>
      <c r="B875" s="119"/>
      <c r="C875" s="119"/>
      <c r="D875" s="120"/>
      <c r="E875" s="121"/>
      <c r="F875" s="119"/>
      <c r="G875" s="119"/>
      <c r="H875" s="122"/>
      <c r="I875" s="122"/>
      <c r="J875" s="122"/>
      <c r="K875" s="122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  <c r="AA875" s="119"/>
      <c r="AB875" s="119"/>
      <c r="AC875" s="119"/>
      <c r="AD875" s="119"/>
    </row>
    <row r="876">
      <c r="A876" s="167"/>
      <c r="B876" s="119"/>
      <c r="C876" s="119"/>
      <c r="D876" s="120"/>
      <c r="E876" s="121"/>
      <c r="F876" s="119"/>
      <c r="G876" s="119"/>
      <c r="H876" s="122"/>
      <c r="I876" s="122"/>
      <c r="J876" s="122"/>
      <c r="K876" s="122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  <c r="AA876" s="119"/>
      <c r="AB876" s="119"/>
      <c r="AC876" s="119"/>
      <c r="AD876" s="119"/>
    </row>
    <row r="877">
      <c r="A877" s="167"/>
      <c r="B877" s="119"/>
      <c r="C877" s="119"/>
      <c r="D877" s="120"/>
      <c r="E877" s="121"/>
      <c r="F877" s="119"/>
      <c r="G877" s="119"/>
      <c r="H877" s="122"/>
      <c r="I877" s="122"/>
      <c r="J877" s="122"/>
      <c r="K877" s="122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  <c r="AA877" s="119"/>
      <c r="AB877" s="119"/>
      <c r="AC877" s="119"/>
      <c r="AD877" s="119"/>
    </row>
    <row r="878">
      <c r="A878" s="167"/>
      <c r="B878" s="119"/>
      <c r="C878" s="119"/>
      <c r="D878" s="120"/>
      <c r="E878" s="121"/>
      <c r="F878" s="119"/>
      <c r="G878" s="119"/>
      <c r="H878" s="122"/>
      <c r="I878" s="122"/>
      <c r="J878" s="122"/>
      <c r="K878" s="122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  <c r="AA878" s="119"/>
      <c r="AB878" s="119"/>
      <c r="AC878" s="119"/>
      <c r="AD878" s="119"/>
    </row>
    <row r="879">
      <c r="A879" s="167"/>
      <c r="B879" s="119"/>
      <c r="C879" s="119"/>
      <c r="D879" s="120"/>
      <c r="E879" s="121"/>
      <c r="F879" s="119"/>
      <c r="G879" s="119"/>
      <c r="H879" s="122"/>
      <c r="I879" s="122"/>
      <c r="J879" s="122"/>
      <c r="K879" s="122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  <c r="AA879" s="119"/>
      <c r="AB879" s="119"/>
      <c r="AC879" s="119"/>
      <c r="AD879" s="119"/>
    </row>
    <row r="880">
      <c r="A880" s="167"/>
      <c r="B880" s="119"/>
      <c r="C880" s="119"/>
      <c r="D880" s="120"/>
      <c r="E880" s="121"/>
      <c r="F880" s="119"/>
      <c r="G880" s="119"/>
      <c r="H880" s="122"/>
      <c r="I880" s="122"/>
      <c r="J880" s="122"/>
      <c r="K880" s="122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  <c r="AA880" s="119"/>
      <c r="AB880" s="119"/>
      <c r="AC880" s="119"/>
      <c r="AD880" s="119"/>
    </row>
    <row r="881">
      <c r="A881" s="167"/>
      <c r="B881" s="119"/>
      <c r="C881" s="119"/>
      <c r="D881" s="120"/>
      <c r="E881" s="121"/>
      <c r="F881" s="119"/>
      <c r="G881" s="119"/>
      <c r="H881" s="122"/>
      <c r="I881" s="122"/>
      <c r="J881" s="122"/>
      <c r="K881" s="122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  <c r="AA881" s="119"/>
      <c r="AB881" s="119"/>
      <c r="AC881" s="119"/>
      <c r="AD881" s="119"/>
    </row>
    <row r="882">
      <c r="A882" s="167"/>
      <c r="B882" s="119"/>
      <c r="C882" s="119"/>
      <c r="D882" s="120"/>
      <c r="E882" s="121"/>
      <c r="F882" s="119"/>
      <c r="G882" s="119"/>
      <c r="H882" s="122"/>
      <c r="I882" s="122"/>
      <c r="J882" s="122"/>
      <c r="K882" s="122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  <c r="AA882" s="119"/>
      <c r="AB882" s="119"/>
      <c r="AC882" s="119"/>
      <c r="AD882" s="119"/>
    </row>
    <row r="883">
      <c r="A883" s="167"/>
      <c r="B883" s="119"/>
      <c r="C883" s="119"/>
      <c r="D883" s="120"/>
      <c r="E883" s="121"/>
      <c r="F883" s="119"/>
      <c r="G883" s="119"/>
      <c r="H883" s="122"/>
      <c r="I883" s="122"/>
      <c r="J883" s="122"/>
      <c r="K883" s="122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  <c r="AA883" s="119"/>
      <c r="AB883" s="119"/>
      <c r="AC883" s="119"/>
      <c r="AD883" s="119"/>
    </row>
    <row r="884">
      <c r="A884" s="167"/>
      <c r="B884" s="119"/>
      <c r="C884" s="119"/>
      <c r="D884" s="120"/>
      <c r="E884" s="121"/>
      <c r="F884" s="119"/>
      <c r="G884" s="119"/>
      <c r="H884" s="122"/>
      <c r="I884" s="122"/>
      <c r="J884" s="122"/>
      <c r="K884" s="122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  <c r="AA884" s="119"/>
      <c r="AB884" s="119"/>
      <c r="AC884" s="119"/>
      <c r="AD884" s="119"/>
    </row>
    <row r="885">
      <c r="A885" s="167"/>
      <c r="B885" s="119"/>
      <c r="C885" s="119"/>
      <c r="D885" s="120"/>
      <c r="E885" s="121"/>
      <c r="F885" s="119"/>
      <c r="G885" s="119"/>
      <c r="H885" s="122"/>
      <c r="I885" s="122"/>
      <c r="J885" s="122"/>
      <c r="K885" s="122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  <c r="AA885" s="119"/>
      <c r="AB885" s="119"/>
      <c r="AC885" s="119"/>
      <c r="AD885" s="119"/>
    </row>
    <row r="886">
      <c r="A886" s="167"/>
      <c r="B886" s="119"/>
      <c r="C886" s="119"/>
      <c r="D886" s="120"/>
      <c r="E886" s="121"/>
      <c r="F886" s="119"/>
      <c r="G886" s="119"/>
      <c r="H886" s="122"/>
      <c r="I886" s="122"/>
      <c r="J886" s="122"/>
      <c r="K886" s="122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  <c r="AA886" s="119"/>
      <c r="AB886" s="119"/>
      <c r="AC886" s="119"/>
      <c r="AD886" s="119"/>
    </row>
    <row r="887">
      <c r="A887" s="167"/>
      <c r="B887" s="119"/>
      <c r="C887" s="119"/>
      <c r="D887" s="120"/>
      <c r="E887" s="121"/>
      <c r="F887" s="119"/>
      <c r="G887" s="119"/>
      <c r="H887" s="122"/>
      <c r="I887" s="122"/>
      <c r="J887" s="122"/>
      <c r="K887" s="122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  <c r="AA887" s="119"/>
      <c r="AB887" s="119"/>
      <c r="AC887" s="119"/>
      <c r="AD887" s="119"/>
    </row>
    <row r="888">
      <c r="A888" s="167"/>
      <c r="B888" s="119"/>
      <c r="C888" s="119"/>
      <c r="D888" s="120"/>
      <c r="E888" s="121"/>
      <c r="F888" s="119"/>
      <c r="G888" s="119"/>
      <c r="H888" s="122"/>
      <c r="I888" s="122"/>
      <c r="J888" s="122"/>
      <c r="K888" s="122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  <c r="AA888" s="119"/>
      <c r="AB888" s="119"/>
      <c r="AC888" s="119"/>
      <c r="AD888" s="119"/>
    </row>
    <row r="889">
      <c r="A889" s="167"/>
      <c r="B889" s="119"/>
      <c r="C889" s="119"/>
      <c r="D889" s="120"/>
      <c r="E889" s="121"/>
      <c r="F889" s="119"/>
      <c r="G889" s="119"/>
      <c r="H889" s="122"/>
      <c r="I889" s="122"/>
      <c r="J889" s="122"/>
      <c r="K889" s="122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  <c r="AA889" s="119"/>
      <c r="AB889" s="119"/>
      <c r="AC889" s="119"/>
      <c r="AD889" s="119"/>
    </row>
    <row r="890">
      <c r="A890" s="167"/>
      <c r="B890" s="119"/>
      <c r="C890" s="119"/>
      <c r="D890" s="120"/>
      <c r="E890" s="121"/>
      <c r="F890" s="119"/>
      <c r="G890" s="119"/>
      <c r="H890" s="122"/>
      <c r="I890" s="122"/>
      <c r="J890" s="122"/>
      <c r="K890" s="122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  <c r="AA890" s="119"/>
      <c r="AB890" s="119"/>
      <c r="AC890" s="119"/>
      <c r="AD890" s="119"/>
    </row>
    <row r="891">
      <c r="A891" s="167"/>
      <c r="B891" s="119"/>
      <c r="C891" s="119"/>
      <c r="D891" s="120"/>
      <c r="E891" s="121"/>
      <c r="F891" s="119"/>
      <c r="G891" s="119"/>
      <c r="H891" s="122"/>
      <c r="I891" s="122"/>
      <c r="J891" s="122"/>
      <c r="K891" s="122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  <c r="AA891" s="119"/>
      <c r="AB891" s="119"/>
      <c r="AC891" s="119"/>
      <c r="AD891" s="119"/>
    </row>
    <row r="892">
      <c r="A892" s="167"/>
      <c r="B892" s="119"/>
      <c r="C892" s="119"/>
      <c r="D892" s="120"/>
      <c r="E892" s="121"/>
      <c r="F892" s="119"/>
      <c r="G892" s="119"/>
      <c r="H892" s="122"/>
      <c r="I892" s="122"/>
      <c r="J892" s="122"/>
      <c r="K892" s="122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  <c r="AA892" s="119"/>
      <c r="AB892" s="119"/>
      <c r="AC892" s="119"/>
      <c r="AD892" s="119"/>
    </row>
    <row r="893">
      <c r="A893" s="167"/>
      <c r="B893" s="119"/>
      <c r="C893" s="119"/>
      <c r="D893" s="120"/>
      <c r="E893" s="121"/>
      <c r="F893" s="119"/>
      <c r="G893" s="119"/>
      <c r="H893" s="122"/>
      <c r="I893" s="122"/>
      <c r="J893" s="122"/>
      <c r="K893" s="122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  <c r="AA893" s="119"/>
      <c r="AB893" s="119"/>
      <c r="AC893" s="119"/>
      <c r="AD893" s="119"/>
    </row>
    <row r="894">
      <c r="A894" s="167"/>
      <c r="B894" s="119"/>
      <c r="C894" s="119"/>
      <c r="D894" s="120"/>
      <c r="E894" s="121"/>
      <c r="F894" s="119"/>
      <c r="G894" s="119"/>
      <c r="H894" s="122"/>
      <c r="I894" s="122"/>
      <c r="J894" s="122"/>
      <c r="K894" s="122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  <c r="AA894" s="119"/>
      <c r="AB894" s="119"/>
      <c r="AC894" s="119"/>
      <c r="AD894" s="119"/>
    </row>
    <row r="895">
      <c r="A895" s="167"/>
      <c r="B895" s="119"/>
      <c r="C895" s="119"/>
      <c r="D895" s="120"/>
      <c r="E895" s="121"/>
      <c r="F895" s="119"/>
      <c r="G895" s="119"/>
      <c r="H895" s="122"/>
      <c r="I895" s="122"/>
      <c r="J895" s="122"/>
      <c r="K895" s="122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  <c r="AA895" s="119"/>
      <c r="AB895" s="119"/>
      <c r="AC895" s="119"/>
      <c r="AD895" s="119"/>
    </row>
    <row r="896">
      <c r="A896" s="167"/>
      <c r="B896" s="119"/>
      <c r="C896" s="119"/>
      <c r="D896" s="120"/>
      <c r="E896" s="121"/>
      <c r="F896" s="119"/>
      <c r="G896" s="119"/>
      <c r="H896" s="122"/>
      <c r="I896" s="122"/>
      <c r="J896" s="122"/>
      <c r="K896" s="122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  <c r="AA896" s="119"/>
      <c r="AB896" s="119"/>
      <c r="AC896" s="119"/>
      <c r="AD896" s="119"/>
    </row>
    <row r="897">
      <c r="A897" s="167"/>
      <c r="B897" s="119"/>
      <c r="C897" s="119"/>
      <c r="D897" s="120"/>
      <c r="E897" s="121"/>
      <c r="F897" s="119"/>
      <c r="G897" s="119"/>
      <c r="H897" s="122"/>
      <c r="I897" s="122"/>
      <c r="J897" s="122"/>
      <c r="K897" s="122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  <c r="AA897" s="119"/>
      <c r="AB897" s="119"/>
      <c r="AC897" s="119"/>
      <c r="AD897" s="119"/>
    </row>
    <row r="898">
      <c r="A898" s="167"/>
      <c r="B898" s="119"/>
      <c r="C898" s="119"/>
      <c r="D898" s="120"/>
      <c r="E898" s="121"/>
      <c r="F898" s="119"/>
      <c r="G898" s="119"/>
      <c r="H898" s="122"/>
      <c r="I898" s="122"/>
      <c r="J898" s="122"/>
      <c r="K898" s="122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  <c r="AA898" s="119"/>
      <c r="AB898" s="119"/>
      <c r="AC898" s="119"/>
      <c r="AD898" s="119"/>
    </row>
    <row r="899">
      <c r="A899" s="167"/>
      <c r="B899" s="119"/>
      <c r="C899" s="119"/>
      <c r="D899" s="120"/>
      <c r="E899" s="121"/>
      <c r="F899" s="119"/>
      <c r="G899" s="119"/>
      <c r="H899" s="122"/>
      <c r="I899" s="122"/>
      <c r="J899" s="122"/>
      <c r="K899" s="122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  <c r="AA899" s="119"/>
      <c r="AB899" s="119"/>
      <c r="AC899" s="119"/>
      <c r="AD899" s="119"/>
    </row>
    <row r="900">
      <c r="A900" s="167"/>
      <c r="B900" s="119"/>
      <c r="C900" s="119"/>
      <c r="D900" s="120"/>
      <c r="E900" s="121"/>
      <c r="F900" s="119"/>
      <c r="G900" s="119"/>
      <c r="H900" s="122"/>
      <c r="I900" s="122"/>
      <c r="J900" s="122"/>
      <c r="K900" s="122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  <c r="AA900" s="119"/>
      <c r="AB900" s="119"/>
      <c r="AC900" s="119"/>
      <c r="AD900" s="119"/>
    </row>
    <row r="901">
      <c r="A901" s="167"/>
      <c r="B901" s="119"/>
      <c r="C901" s="119"/>
      <c r="D901" s="120"/>
      <c r="E901" s="121"/>
      <c r="F901" s="119"/>
      <c r="G901" s="119"/>
      <c r="H901" s="122"/>
      <c r="I901" s="122"/>
      <c r="J901" s="122"/>
      <c r="K901" s="122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  <c r="AA901" s="119"/>
      <c r="AB901" s="119"/>
      <c r="AC901" s="119"/>
      <c r="AD901" s="119"/>
    </row>
    <row r="902">
      <c r="A902" s="167"/>
      <c r="B902" s="119"/>
      <c r="C902" s="119"/>
      <c r="D902" s="120"/>
      <c r="E902" s="121"/>
      <c r="F902" s="119"/>
      <c r="G902" s="119"/>
      <c r="H902" s="122"/>
      <c r="I902" s="122"/>
      <c r="J902" s="122"/>
      <c r="K902" s="122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  <c r="AA902" s="119"/>
      <c r="AB902" s="119"/>
      <c r="AC902" s="119"/>
      <c r="AD902" s="119"/>
    </row>
    <row r="903">
      <c r="A903" s="167"/>
      <c r="B903" s="119"/>
      <c r="C903" s="119"/>
      <c r="D903" s="120"/>
      <c r="E903" s="121"/>
      <c r="F903" s="119"/>
      <c r="G903" s="119"/>
      <c r="H903" s="122"/>
      <c r="I903" s="122"/>
      <c r="J903" s="122"/>
      <c r="K903" s="122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  <c r="AA903" s="119"/>
      <c r="AB903" s="119"/>
      <c r="AC903" s="119"/>
      <c r="AD903" s="119"/>
    </row>
    <row r="904">
      <c r="A904" s="167"/>
      <c r="B904" s="119"/>
      <c r="C904" s="119"/>
      <c r="D904" s="120"/>
      <c r="E904" s="121"/>
      <c r="F904" s="119"/>
      <c r="G904" s="119"/>
      <c r="H904" s="122"/>
      <c r="I904" s="122"/>
      <c r="J904" s="122"/>
      <c r="K904" s="122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  <c r="AA904" s="119"/>
      <c r="AB904" s="119"/>
      <c r="AC904" s="119"/>
      <c r="AD904" s="119"/>
    </row>
    <row r="905">
      <c r="A905" s="167"/>
      <c r="B905" s="119"/>
      <c r="C905" s="119"/>
      <c r="D905" s="120"/>
      <c r="E905" s="121"/>
      <c r="F905" s="119"/>
      <c r="G905" s="119"/>
      <c r="H905" s="122"/>
      <c r="I905" s="122"/>
      <c r="J905" s="122"/>
      <c r="K905" s="122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  <c r="AA905" s="119"/>
      <c r="AB905" s="119"/>
      <c r="AC905" s="119"/>
      <c r="AD905" s="119"/>
    </row>
    <row r="906">
      <c r="A906" s="167"/>
      <c r="B906" s="119"/>
      <c r="C906" s="119"/>
      <c r="D906" s="120"/>
      <c r="E906" s="121"/>
      <c r="F906" s="119"/>
      <c r="G906" s="119"/>
      <c r="H906" s="122"/>
      <c r="I906" s="122"/>
      <c r="J906" s="122"/>
      <c r="K906" s="122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  <c r="AA906" s="119"/>
      <c r="AB906" s="119"/>
      <c r="AC906" s="119"/>
      <c r="AD906" s="119"/>
    </row>
    <row r="907">
      <c r="A907" s="167"/>
      <c r="B907" s="119"/>
      <c r="C907" s="119"/>
      <c r="D907" s="120"/>
      <c r="E907" s="121"/>
      <c r="F907" s="119"/>
      <c r="G907" s="119"/>
      <c r="H907" s="122"/>
      <c r="I907" s="122"/>
      <c r="J907" s="122"/>
      <c r="K907" s="122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  <c r="AA907" s="119"/>
      <c r="AB907" s="119"/>
      <c r="AC907" s="119"/>
      <c r="AD907" s="119"/>
    </row>
    <row r="908">
      <c r="A908" s="167"/>
      <c r="B908" s="119"/>
      <c r="C908" s="119"/>
      <c r="D908" s="120"/>
      <c r="E908" s="121"/>
      <c r="F908" s="119"/>
      <c r="G908" s="119"/>
      <c r="H908" s="122"/>
      <c r="I908" s="122"/>
      <c r="J908" s="122"/>
      <c r="K908" s="122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  <c r="AA908" s="119"/>
      <c r="AB908" s="119"/>
      <c r="AC908" s="119"/>
      <c r="AD908" s="119"/>
    </row>
    <row r="909">
      <c r="A909" s="167"/>
      <c r="B909" s="119"/>
      <c r="C909" s="119"/>
      <c r="D909" s="120"/>
      <c r="E909" s="121"/>
      <c r="F909" s="119"/>
      <c r="G909" s="119"/>
      <c r="H909" s="122"/>
      <c r="I909" s="122"/>
      <c r="J909" s="122"/>
      <c r="K909" s="122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  <c r="AA909" s="119"/>
      <c r="AB909" s="119"/>
      <c r="AC909" s="119"/>
      <c r="AD909" s="119"/>
    </row>
    <row r="910">
      <c r="A910" s="167"/>
      <c r="B910" s="119"/>
      <c r="C910" s="119"/>
      <c r="D910" s="120"/>
      <c r="E910" s="121"/>
      <c r="F910" s="119"/>
      <c r="G910" s="119"/>
      <c r="H910" s="122"/>
      <c r="I910" s="122"/>
      <c r="J910" s="122"/>
      <c r="K910" s="122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  <c r="AA910" s="119"/>
      <c r="AB910" s="119"/>
      <c r="AC910" s="119"/>
      <c r="AD910" s="119"/>
    </row>
    <row r="911">
      <c r="A911" s="167"/>
      <c r="B911" s="119"/>
      <c r="C911" s="119"/>
      <c r="D911" s="120"/>
      <c r="E911" s="121"/>
      <c r="F911" s="119"/>
      <c r="G911" s="119"/>
      <c r="H911" s="122"/>
      <c r="I911" s="122"/>
      <c r="J911" s="122"/>
      <c r="K911" s="122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  <c r="AA911" s="119"/>
      <c r="AB911" s="119"/>
      <c r="AC911" s="119"/>
      <c r="AD911" s="119"/>
    </row>
    <row r="912">
      <c r="A912" s="167"/>
      <c r="B912" s="119"/>
      <c r="C912" s="119"/>
      <c r="D912" s="120"/>
      <c r="E912" s="121"/>
      <c r="F912" s="119"/>
      <c r="G912" s="119"/>
      <c r="H912" s="122"/>
      <c r="I912" s="122"/>
      <c r="J912" s="122"/>
      <c r="K912" s="122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  <c r="AA912" s="119"/>
      <c r="AB912" s="119"/>
      <c r="AC912" s="119"/>
      <c r="AD912" s="119"/>
    </row>
    <row r="913">
      <c r="A913" s="167"/>
      <c r="B913" s="119"/>
      <c r="C913" s="119"/>
      <c r="D913" s="120"/>
      <c r="E913" s="121"/>
      <c r="F913" s="119"/>
      <c r="G913" s="119"/>
      <c r="H913" s="122"/>
      <c r="I913" s="122"/>
      <c r="J913" s="122"/>
      <c r="K913" s="122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  <c r="AA913" s="119"/>
      <c r="AB913" s="119"/>
      <c r="AC913" s="119"/>
      <c r="AD913" s="119"/>
    </row>
    <row r="914">
      <c r="A914" s="167"/>
      <c r="B914" s="119"/>
      <c r="C914" s="119"/>
      <c r="D914" s="120"/>
      <c r="E914" s="121"/>
      <c r="F914" s="119"/>
      <c r="G914" s="119"/>
      <c r="H914" s="122"/>
      <c r="I914" s="122"/>
      <c r="J914" s="122"/>
      <c r="K914" s="122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  <c r="AA914" s="119"/>
      <c r="AB914" s="119"/>
      <c r="AC914" s="119"/>
      <c r="AD914" s="119"/>
    </row>
    <row r="915">
      <c r="A915" s="167"/>
      <c r="B915" s="119"/>
      <c r="C915" s="119"/>
      <c r="D915" s="120"/>
      <c r="E915" s="121"/>
      <c r="F915" s="119"/>
      <c r="G915" s="119"/>
      <c r="H915" s="122"/>
      <c r="I915" s="122"/>
      <c r="J915" s="122"/>
      <c r="K915" s="122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  <c r="AA915" s="119"/>
      <c r="AB915" s="119"/>
      <c r="AC915" s="119"/>
      <c r="AD915" s="119"/>
    </row>
    <row r="916">
      <c r="A916" s="167"/>
      <c r="B916" s="119"/>
      <c r="C916" s="119"/>
      <c r="D916" s="120"/>
      <c r="E916" s="121"/>
      <c r="F916" s="119"/>
      <c r="G916" s="119"/>
      <c r="H916" s="122"/>
      <c r="I916" s="122"/>
      <c r="J916" s="122"/>
      <c r="K916" s="122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  <c r="AA916" s="119"/>
      <c r="AB916" s="119"/>
      <c r="AC916" s="119"/>
      <c r="AD916" s="119"/>
    </row>
    <row r="917">
      <c r="A917" s="167"/>
      <c r="B917" s="119"/>
      <c r="C917" s="119"/>
      <c r="D917" s="120"/>
      <c r="E917" s="121"/>
      <c r="F917" s="119"/>
      <c r="G917" s="119"/>
      <c r="H917" s="122"/>
      <c r="I917" s="122"/>
      <c r="J917" s="122"/>
      <c r="K917" s="122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  <c r="AA917" s="119"/>
      <c r="AB917" s="119"/>
      <c r="AC917" s="119"/>
      <c r="AD917" s="119"/>
    </row>
    <row r="918">
      <c r="A918" s="167"/>
      <c r="B918" s="119"/>
      <c r="C918" s="119"/>
      <c r="D918" s="120"/>
      <c r="E918" s="121"/>
      <c r="F918" s="119"/>
      <c r="G918" s="119"/>
      <c r="H918" s="122"/>
      <c r="I918" s="122"/>
      <c r="J918" s="122"/>
      <c r="K918" s="122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  <c r="AA918" s="119"/>
      <c r="AB918" s="119"/>
      <c r="AC918" s="119"/>
      <c r="AD918" s="119"/>
    </row>
    <row r="919">
      <c r="A919" s="167"/>
      <c r="B919" s="119"/>
      <c r="C919" s="119"/>
      <c r="D919" s="120"/>
      <c r="E919" s="121"/>
      <c r="F919" s="119"/>
      <c r="G919" s="119"/>
      <c r="H919" s="122"/>
      <c r="I919" s="122"/>
      <c r="J919" s="122"/>
      <c r="K919" s="122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  <c r="AA919" s="119"/>
      <c r="AB919" s="119"/>
      <c r="AC919" s="119"/>
      <c r="AD919" s="119"/>
    </row>
    <row r="920">
      <c r="A920" s="167"/>
      <c r="B920" s="119"/>
      <c r="C920" s="119"/>
      <c r="D920" s="120"/>
      <c r="E920" s="121"/>
      <c r="F920" s="119"/>
      <c r="G920" s="119"/>
      <c r="H920" s="122"/>
      <c r="I920" s="122"/>
      <c r="J920" s="122"/>
      <c r="K920" s="122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  <c r="AA920" s="119"/>
      <c r="AB920" s="119"/>
      <c r="AC920" s="119"/>
      <c r="AD920" s="119"/>
    </row>
    <row r="921">
      <c r="A921" s="167"/>
      <c r="B921" s="119"/>
      <c r="C921" s="119"/>
      <c r="D921" s="120"/>
      <c r="E921" s="121"/>
      <c r="F921" s="119"/>
      <c r="G921" s="119"/>
      <c r="H921" s="122"/>
      <c r="I921" s="122"/>
      <c r="J921" s="122"/>
      <c r="K921" s="122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  <c r="AA921" s="119"/>
      <c r="AB921" s="119"/>
      <c r="AC921" s="119"/>
      <c r="AD921" s="119"/>
    </row>
    <row r="922">
      <c r="A922" s="167"/>
      <c r="B922" s="119"/>
      <c r="C922" s="119"/>
      <c r="D922" s="120"/>
      <c r="E922" s="121"/>
      <c r="F922" s="119"/>
      <c r="G922" s="119"/>
      <c r="H922" s="122"/>
      <c r="I922" s="122"/>
      <c r="J922" s="122"/>
      <c r="K922" s="122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  <c r="AA922" s="119"/>
      <c r="AB922" s="119"/>
      <c r="AC922" s="119"/>
      <c r="AD922" s="119"/>
    </row>
    <row r="923">
      <c r="A923" s="167"/>
      <c r="B923" s="119"/>
      <c r="C923" s="119"/>
      <c r="D923" s="120"/>
      <c r="E923" s="121"/>
      <c r="F923" s="119"/>
      <c r="G923" s="119"/>
      <c r="H923" s="122"/>
      <c r="I923" s="122"/>
      <c r="J923" s="122"/>
      <c r="K923" s="122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  <c r="AA923" s="119"/>
      <c r="AB923" s="119"/>
      <c r="AC923" s="119"/>
      <c r="AD923" s="119"/>
    </row>
    <row r="924">
      <c r="A924" s="167"/>
      <c r="B924" s="119"/>
      <c r="C924" s="119"/>
      <c r="D924" s="120"/>
      <c r="E924" s="121"/>
      <c r="F924" s="119"/>
      <c r="G924" s="119"/>
      <c r="H924" s="122"/>
      <c r="I924" s="122"/>
      <c r="J924" s="122"/>
      <c r="K924" s="122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  <c r="AA924" s="119"/>
      <c r="AB924" s="119"/>
      <c r="AC924" s="119"/>
      <c r="AD924" s="119"/>
    </row>
    <row r="925">
      <c r="A925" s="167"/>
      <c r="B925" s="119"/>
      <c r="C925" s="119"/>
      <c r="D925" s="120"/>
      <c r="E925" s="121"/>
      <c r="F925" s="119"/>
      <c r="G925" s="119"/>
      <c r="H925" s="122"/>
      <c r="I925" s="122"/>
      <c r="J925" s="122"/>
      <c r="K925" s="122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  <c r="AA925" s="119"/>
      <c r="AB925" s="119"/>
      <c r="AC925" s="119"/>
      <c r="AD925" s="119"/>
    </row>
    <row r="926">
      <c r="A926" s="167"/>
      <c r="B926" s="119"/>
      <c r="C926" s="119"/>
      <c r="D926" s="120"/>
      <c r="E926" s="121"/>
      <c r="F926" s="119"/>
      <c r="G926" s="119"/>
      <c r="H926" s="122"/>
      <c r="I926" s="122"/>
      <c r="J926" s="122"/>
      <c r="K926" s="122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  <c r="AA926" s="119"/>
      <c r="AB926" s="119"/>
      <c r="AC926" s="119"/>
      <c r="AD926" s="119"/>
    </row>
    <row r="927">
      <c r="A927" s="167"/>
      <c r="B927" s="119"/>
      <c r="C927" s="119"/>
      <c r="D927" s="120"/>
      <c r="E927" s="121"/>
      <c r="F927" s="119"/>
      <c r="G927" s="119"/>
      <c r="H927" s="122"/>
      <c r="I927" s="122"/>
      <c r="J927" s="122"/>
      <c r="K927" s="122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  <c r="AA927" s="119"/>
      <c r="AB927" s="119"/>
      <c r="AC927" s="119"/>
      <c r="AD927" s="119"/>
    </row>
    <row r="928">
      <c r="A928" s="167"/>
      <c r="B928" s="119"/>
      <c r="C928" s="119"/>
      <c r="D928" s="120"/>
      <c r="E928" s="121"/>
      <c r="F928" s="119"/>
      <c r="G928" s="119"/>
      <c r="H928" s="122"/>
      <c r="I928" s="122"/>
      <c r="J928" s="122"/>
      <c r="K928" s="122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  <c r="AA928" s="119"/>
      <c r="AB928" s="119"/>
      <c r="AC928" s="119"/>
      <c r="AD928" s="119"/>
    </row>
    <row r="929">
      <c r="A929" s="167"/>
      <c r="B929" s="119"/>
      <c r="C929" s="119"/>
      <c r="D929" s="120"/>
      <c r="E929" s="121"/>
      <c r="F929" s="119"/>
      <c r="G929" s="119"/>
      <c r="H929" s="122"/>
      <c r="I929" s="122"/>
      <c r="J929" s="122"/>
      <c r="K929" s="122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  <c r="AA929" s="119"/>
      <c r="AB929" s="119"/>
      <c r="AC929" s="119"/>
      <c r="AD929" s="119"/>
    </row>
    <row r="930">
      <c r="A930" s="167"/>
      <c r="B930" s="119"/>
      <c r="C930" s="119"/>
      <c r="D930" s="120"/>
      <c r="E930" s="121"/>
      <c r="F930" s="119"/>
      <c r="G930" s="119"/>
      <c r="H930" s="122"/>
      <c r="I930" s="122"/>
      <c r="J930" s="122"/>
      <c r="K930" s="122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  <c r="AA930" s="119"/>
      <c r="AB930" s="119"/>
      <c r="AC930" s="119"/>
      <c r="AD930" s="119"/>
    </row>
    <row r="931">
      <c r="A931" s="167"/>
      <c r="B931" s="119"/>
      <c r="C931" s="119"/>
      <c r="D931" s="120"/>
      <c r="E931" s="121"/>
      <c r="F931" s="119"/>
      <c r="G931" s="119"/>
      <c r="H931" s="122"/>
      <c r="I931" s="122"/>
      <c r="J931" s="122"/>
      <c r="K931" s="122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  <c r="AA931" s="119"/>
      <c r="AB931" s="119"/>
      <c r="AC931" s="119"/>
      <c r="AD931" s="119"/>
    </row>
    <row r="932">
      <c r="A932" s="167"/>
      <c r="B932" s="119"/>
      <c r="C932" s="119"/>
      <c r="D932" s="120"/>
      <c r="E932" s="121"/>
      <c r="F932" s="119"/>
      <c r="G932" s="119"/>
      <c r="H932" s="122"/>
      <c r="I932" s="122"/>
      <c r="J932" s="122"/>
      <c r="K932" s="122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  <c r="AA932" s="119"/>
      <c r="AB932" s="119"/>
      <c r="AC932" s="119"/>
      <c r="AD932" s="119"/>
    </row>
    <row r="933">
      <c r="A933" s="167"/>
      <c r="B933" s="119"/>
      <c r="C933" s="119"/>
      <c r="D933" s="120"/>
      <c r="E933" s="121"/>
      <c r="F933" s="119"/>
      <c r="G933" s="119"/>
      <c r="H933" s="122"/>
      <c r="I933" s="122"/>
      <c r="J933" s="122"/>
      <c r="K933" s="122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  <c r="AA933" s="119"/>
      <c r="AB933" s="119"/>
      <c r="AC933" s="119"/>
      <c r="AD933" s="119"/>
    </row>
    <row r="934">
      <c r="A934" s="167"/>
      <c r="B934" s="119"/>
      <c r="C934" s="119"/>
      <c r="D934" s="120"/>
      <c r="E934" s="121"/>
      <c r="F934" s="119"/>
      <c r="G934" s="119"/>
      <c r="H934" s="122"/>
      <c r="I934" s="122"/>
      <c r="J934" s="122"/>
      <c r="K934" s="122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  <c r="AA934" s="119"/>
      <c r="AB934" s="119"/>
      <c r="AC934" s="119"/>
      <c r="AD934" s="119"/>
    </row>
    <row r="935">
      <c r="A935" s="167"/>
      <c r="B935" s="119"/>
      <c r="C935" s="119"/>
      <c r="D935" s="120"/>
      <c r="E935" s="121"/>
      <c r="F935" s="119"/>
      <c r="G935" s="119"/>
      <c r="H935" s="122"/>
      <c r="I935" s="122"/>
      <c r="J935" s="122"/>
      <c r="K935" s="122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  <c r="AA935" s="119"/>
      <c r="AB935" s="119"/>
      <c r="AC935" s="119"/>
      <c r="AD935" s="119"/>
    </row>
    <row r="936">
      <c r="A936" s="167"/>
      <c r="B936" s="119"/>
      <c r="C936" s="119"/>
      <c r="D936" s="120"/>
      <c r="E936" s="121"/>
      <c r="F936" s="119"/>
      <c r="G936" s="119"/>
      <c r="H936" s="122"/>
      <c r="I936" s="122"/>
      <c r="J936" s="122"/>
      <c r="K936" s="122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  <c r="AA936" s="119"/>
      <c r="AB936" s="119"/>
      <c r="AC936" s="119"/>
      <c r="AD936" s="119"/>
    </row>
    <row r="937">
      <c r="A937" s="167"/>
      <c r="B937" s="119"/>
      <c r="C937" s="119"/>
      <c r="D937" s="120"/>
      <c r="E937" s="121"/>
      <c r="F937" s="119"/>
      <c r="G937" s="119"/>
      <c r="H937" s="122"/>
      <c r="I937" s="122"/>
      <c r="J937" s="122"/>
      <c r="K937" s="122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  <c r="AA937" s="119"/>
      <c r="AB937" s="119"/>
      <c r="AC937" s="119"/>
      <c r="AD937" s="119"/>
    </row>
    <row r="938">
      <c r="A938" s="167"/>
      <c r="B938" s="119"/>
      <c r="C938" s="119"/>
      <c r="D938" s="120"/>
      <c r="E938" s="121"/>
      <c r="F938" s="119"/>
      <c r="G938" s="119"/>
      <c r="H938" s="122"/>
      <c r="I938" s="122"/>
      <c r="J938" s="122"/>
      <c r="K938" s="122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  <c r="AA938" s="119"/>
      <c r="AB938" s="119"/>
      <c r="AC938" s="119"/>
      <c r="AD938" s="119"/>
    </row>
    <row r="939">
      <c r="A939" s="167"/>
      <c r="B939" s="119"/>
      <c r="C939" s="119"/>
      <c r="D939" s="120"/>
      <c r="E939" s="121"/>
      <c r="F939" s="119"/>
      <c r="G939" s="119"/>
      <c r="H939" s="122"/>
      <c r="I939" s="122"/>
      <c r="J939" s="122"/>
      <c r="K939" s="122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  <c r="Z939" s="119"/>
      <c r="AA939" s="119"/>
      <c r="AB939" s="119"/>
      <c r="AC939" s="119"/>
      <c r="AD939" s="119"/>
    </row>
    <row r="940">
      <c r="A940" s="167"/>
      <c r="B940" s="119"/>
      <c r="C940" s="119"/>
      <c r="D940" s="120"/>
      <c r="E940" s="121"/>
      <c r="F940" s="119"/>
      <c r="G940" s="119"/>
      <c r="H940" s="122"/>
      <c r="I940" s="122"/>
      <c r="J940" s="122"/>
      <c r="K940" s="122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  <c r="AA940" s="119"/>
      <c r="AB940" s="119"/>
      <c r="AC940" s="119"/>
      <c r="AD940" s="119"/>
    </row>
    <row r="941">
      <c r="A941" s="167"/>
      <c r="B941" s="119"/>
      <c r="C941" s="119"/>
      <c r="D941" s="120"/>
      <c r="E941" s="121"/>
      <c r="F941" s="119"/>
      <c r="G941" s="119"/>
      <c r="H941" s="122"/>
      <c r="I941" s="122"/>
      <c r="J941" s="122"/>
      <c r="K941" s="122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  <c r="AA941" s="119"/>
      <c r="AB941" s="119"/>
      <c r="AC941" s="119"/>
      <c r="AD941" s="119"/>
    </row>
    <row r="942">
      <c r="A942" s="167"/>
      <c r="B942" s="119"/>
      <c r="C942" s="119"/>
      <c r="D942" s="120"/>
      <c r="E942" s="121"/>
      <c r="F942" s="119"/>
      <c r="G942" s="119"/>
      <c r="H942" s="122"/>
      <c r="I942" s="122"/>
      <c r="J942" s="122"/>
      <c r="K942" s="122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  <c r="AA942" s="119"/>
      <c r="AB942" s="119"/>
      <c r="AC942" s="119"/>
      <c r="AD942" s="119"/>
    </row>
    <row r="943">
      <c r="A943" s="167"/>
      <c r="B943" s="119"/>
      <c r="C943" s="119"/>
      <c r="D943" s="120"/>
      <c r="E943" s="121"/>
      <c r="F943" s="119"/>
      <c r="G943" s="119"/>
      <c r="H943" s="122"/>
      <c r="I943" s="122"/>
      <c r="J943" s="122"/>
      <c r="K943" s="122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  <c r="AA943" s="119"/>
      <c r="AB943" s="119"/>
      <c r="AC943" s="119"/>
      <c r="AD943" s="119"/>
    </row>
    <row r="944">
      <c r="A944" s="167"/>
      <c r="B944" s="119"/>
      <c r="C944" s="119"/>
      <c r="D944" s="120"/>
      <c r="E944" s="121"/>
      <c r="F944" s="119"/>
      <c r="G944" s="119"/>
      <c r="H944" s="122"/>
      <c r="I944" s="122"/>
      <c r="J944" s="122"/>
      <c r="K944" s="122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  <c r="AA944" s="119"/>
      <c r="AB944" s="119"/>
      <c r="AC944" s="119"/>
      <c r="AD944" s="119"/>
    </row>
    <row r="945">
      <c r="A945" s="167"/>
      <c r="B945" s="119"/>
      <c r="C945" s="119"/>
      <c r="D945" s="120"/>
      <c r="E945" s="121"/>
      <c r="F945" s="119"/>
      <c r="G945" s="119"/>
      <c r="H945" s="122"/>
      <c r="I945" s="122"/>
      <c r="J945" s="122"/>
      <c r="K945" s="122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  <c r="AA945" s="119"/>
      <c r="AB945" s="119"/>
      <c r="AC945" s="119"/>
      <c r="AD945" s="119"/>
    </row>
    <row r="946">
      <c r="A946" s="167"/>
      <c r="B946" s="119"/>
      <c r="C946" s="119"/>
      <c r="D946" s="120"/>
      <c r="E946" s="121"/>
      <c r="F946" s="119"/>
      <c r="G946" s="119"/>
      <c r="H946" s="122"/>
      <c r="I946" s="122"/>
      <c r="J946" s="122"/>
      <c r="K946" s="122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  <c r="AA946" s="119"/>
      <c r="AB946" s="119"/>
      <c r="AC946" s="119"/>
      <c r="AD946" s="119"/>
    </row>
    <row r="947">
      <c r="A947" s="167"/>
      <c r="B947" s="119"/>
      <c r="C947" s="119"/>
      <c r="D947" s="120"/>
      <c r="E947" s="121"/>
      <c r="F947" s="119"/>
      <c r="G947" s="119"/>
      <c r="H947" s="122"/>
      <c r="I947" s="122"/>
      <c r="J947" s="122"/>
      <c r="K947" s="122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  <c r="AA947" s="119"/>
      <c r="AB947" s="119"/>
      <c r="AC947" s="119"/>
      <c r="AD947" s="119"/>
    </row>
    <row r="948">
      <c r="A948" s="167"/>
      <c r="B948" s="119"/>
      <c r="C948" s="119"/>
      <c r="D948" s="120"/>
      <c r="E948" s="121"/>
      <c r="F948" s="119"/>
      <c r="G948" s="119"/>
      <c r="H948" s="122"/>
      <c r="I948" s="122"/>
      <c r="J948" s="122"/>
      <c r="K948" s="122"/>
      <c r="L948" s="119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  <c r="Z948" s="119"/>
      <c r="AA948" s="119"/>
      <c r="AB948" s="119"/>
      <c r="AC948" s="119"/>
      <c r="AD948" s="119"/>
    </row>
    <row r="949">
      <c r="A949" s="167"/>
      <c r="B949" s="119"/>
      <c r="C949" s="119"/>
      <c r="D949" s="120"/>
      <c r="E949" s="121"/>
      <c r="F949" s="119"/>
      <c r="G949" s="119"/>
      <c r="H949" s="122"/>
      <c r="I949" s="122"/>
      <c r="J949" s="122"/>
      <c r="K949" s="122"/>
      <c r="L949" s="119"/>
      <c r="M949" s="119"/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  <c r="Z949" s="119"/>
      <c r="AA949" s="119"/>
      <c r="AB949" s="119"/>
      <c r="AC949" s="119"/>
      <c r="AD949" s="119"/>
    </row>
    <row r="950">
      <c r="A950" s="167"/>
      <c r="B950" s="119"/>
      <c r="C950" s="119"/>
      <c r="D950" s="120"/>
      <c r="E950" s="121"/>
      <c r="F950" s="119"/>
      <c r="G950" s="119"/>
      <c r="H950" s="122"/>
      <c r="I950" s="122"/>
      <c r="J950" s="122"/>
      <c r="K950" s="122"/>
      <c r="L950" s="119"/>
      <c r="M950" s="119"/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  <c r="Z950" s="119"/>
      <c r="AA950" s="119"/>
      <c r="AB950" s="119"/>
      <c r="AC950" s="119"/>
      <c r="AD950" s="119"/>
    </row>
    <row r="951">
      <c r="A951" s="167"/>
      <c r="B951" s="119"/>
      <c r="C951" s="119"/>
      <c r="D951" s="120"/>
      <c r="E951" s="121"/>
      <c r="F951" s="119"/>
      <c r="G951" s="119"/>
      <c r="H951" s="122"/>
      <c r="I951" s="122"/>
      <c r="J951" s="122"/>
      <c r="K951" s="122"/>
      <c r="L951" s="119"/>
      <c r="M951" s="119"/>
      <c r="N951" s="119"/>
      <c r="O951" s="119"/>
      <c r="P951" s="119"/>
      <c r="Q951" s="119"/>
      <c r="R951" s="119"/>
      <c r="S951" s="119"/>
      <c r="T951" s="119"/>
      <c r="U951" s="119"/>
      <c r="V951" s="119"/>
      <c r="W951" s="119"/>
      <c r="X951" s="119"/>
      <c r="Y951" s="119"/>
      <c r="Z951" s="119"/>
      <c r="AA951" s="119"/>
      <c r="AB951" s="119"/>
      <c r="AC951" s="119"/>
      <c r="AD951" s="119"/>
    </row>
    <row r="952">
      <c r="A952" s="167"/>
      <c r="B952" s="119"/>
      <c r="C952" s="119"/>
      <c r="D952" s="120"/>
      <c r="E952" s="121"/>
      <c r="F952" s="119"/>
      <c r="G952" s="119"/>
      <c r="H952" s="122"/>
      <c r="I952" s="122"/>
      <c r="J952" s="122"/>
      <c r="K952" s="122"/>
      <c r="L952" s="119"/>
      <c r="M952" s="119"/>
      <c r="N952" s="119"/>
      <c r="O952" s="119"/>
      <c r="P952" s="119"/>
      <c r="Q952" s="119"/>
      <c r="R952" s="119"/>
      <c r="S952" s="119"/>
      <c r="T952" s="119"/>
      <c r="U952" s="119"/>
      <c r="V952" s="119"/>
      <c r="W952" s="119"/>
      <c r="X952" s="119"/>
      <c r="Y952" s="119"/>
      <c r="Z952" s="119"/>
      <c r="AA952" s="119"/>
      <c r="AB952" s="119"/>
      <c r="AC952" s="119"/>
      <c r="AD952" s="119"/>
    </row>
    <row r="953">
      <c r="A953" s="167"/>
      <c r="B953" s="119"/>
      <c r="C953" s="119"/>
      <c r="D953" s="120"/>
      <c r="E953" s="121"/>
      <c r="F953" s="119"/>
      <c r="G953" s="119"/>
      <c r="H953" s="122"/>
      <c r="I953" s="122"/>
      <c r="J953" s="122"/>
      <c r="K953" s="122"/>
      <c r="L953" s="119"/>
      <c r="M953" s="119"/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  <c r="Z953" s="119"/>
      <c r="AA953" s="119"/>
      <c r="AB953" s="119"/>
      <c r="AC953" s="119"/>
      <c r="AD953" s="119"/>
    </row>
    <row r="954">
      <c r="A954" s="167"/>
      <c r="B954" s="119"/>
      <c r="C954" s="119"/>
      <c r="D954" s="120"/>
      <c r="E954" s="121"/>
      <c r="F954" s="119"/>
      <c r="G954" s="119"/>
      <c r="H954" s="122"/>
      <c r="I954" s="122"/>
      <c r="J954" s="122"/>
      <c r="K954" s="122"/>
      <c r="L954" s="119"/>
      <c r="M954" s="119"/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  <c r="Z954" s="119"/>
      <c r="AA954" s="119"/>
      <c r="AB954" s="119"/>
      <c r="AC954" s="119"/>
      <c r="AD954" s="119"/>
    </row>
    <row r="955">
      <c r="A955" s="167"/>
      <c r="B955" s="119"/>
      <c r="C955" s="119"/>
      <c r="D955" s="120"/>
      <c r="E955" s="121"/>
      <c r="F955" s="119"/>
      <c r="G955" s="119"/>
      <c r="H955" s="122"/>
      <c r="I955" s="122"/>
      <c r="J955" s="122"/>
      <c r="K955" s="122"/>
      <c r="L955" s="119"/>
      <c r="M955" s="119"/>
      <c r="N955" s="119"/>
      <c r="O955" s="119"/>
      <c r="P955" s="119"/>
      <c r="Q955" s="119"/>
      <c r="R955" s="119"/>
      <c r="S955" s="119"/>
      <c r="T955" s="119"/>
      <c r="U955" s="119"/>
      <c r="V955" s="119"/>
      <c r="W955" s="119"/>
      <c r="X955" s="119"/>
      <c r="Y955" s="119"/>
      <c r="Z955" s="119"/>
      <c r="AA955" s="119"/>
      <c r="AB955" s="119"/>
      <c r="AC955" s="119"/>
      <c r="AD955" s="119"/>
    </row>
    <row r="956">
      <c r="A956" s="167"/>
      <c r="B956" s="119"/>
      <c r="C956" s="119"/>
      <c r="D956" s="120"/>
      <c r="E956" s="121"/>
      <c r="F956" s="119"/>
      <c r="G956" s="119"/>
      <c r="H956" s="122"/>
      <c r="I956" s="122"/>
      <c r="J956" s="122"/>
      <c r="K956" s="122"/>
      <c r="L956" s="119"/>
      <c r="M956" s="119"/>
      <c r="N956" s="119"/>
      <c r="O956" s="119"/>
      <c r="P956" s="119"/>
      <c r="Q956" s="119"/>
      <c r="R956" s="119"/>
      <c r="S956" s="119"/>
      <c r="T956" s="119"/>
      <c r="U956" s="119"/>
      <c r="V956" s="119"/>
      <c r="W956" s="119"/>
      <c r="X956" s="119"/>
      <c r="Y956" s="119"/>
      <c r="Z956" s="119"/>
      <c r="AA956" s="119"/>
      <c r="AB956" s="119"/>
      <c r="AC956" s="119"/>
      <c r="AD956" s="119"/>
    </row>
    <row r="957">
      <c r="A957" s="167"/>
      <c r="B957" s="119"/>
      <c r="C957" s="119"/>
      <c r="D957" s="120"/>
      <c r="E957" s="121"/>
      <c r="F957" s="119"/>
      <c r="G957" s="119"/>
      <c r="H957" s="122"/>
      <c r="I957" s="122"/>
      <c r="J957" s="122"/>
      <c r="K957" s="122"/>
      <c r="L957" s="119"/>
      <c r="M957" s="119"/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  <c r="Z957" s="119"/>
      <c r="AA957" s="119"/>
      <c r="AB957" s="119"/>
      <c r="AC957" s="119"/>
      <c r="AD957" s="119"/>
    </row>
    <row r="958">
      <c r="A958" s="167"/>
      <c r="B958" s="119"/>
      <c r="C958" s="119"/>
      <c r="D958" s="120"/>
      <c r="E958" s="121"/>
      <c r="F958" s="119"/>
      <c r="G958" s="119"/>
      <c r="H958" s="122"/>
      <c r="I958" s="122"/>
      <c r="J958" s="122"/>
      <c r="K958" s="122"/>
      <c r="L958" s="119"/>
      <c r="M958" s="119"/>
      <c r="N958" s="119"/>
      <c r="O958" s="119"/>
      <c r="P958" s="119"/>
      <c r="Q958" s="119"/>
      <c r="R958" s="119"/>
      <c r="S958" s="119"/>
      <c r="T958" s="119"/>
      <c r="U958" s="119"/>
      <c r="V958" s="119"/>
      <c r="W958" s="119"/>
      <c r="X958" s="119"/>
      <c r="Y958" s="119"/>
      <c r="Z958" s="119"/>
      <c r="AA958" s="119"/>
      <c r="AB958" s="119"/>
      <c r="AC958" s="119"/>
      <c r="AD958" s="119"/>
    </row>
    <row r="959">
      <c r="A959" s="167"/>
      <c r="B959" s="119"/>
      <c r="C959" s="119"/>
      <c r="D959" s="120"/>
      <c r="E959" s="121"/>
      <c r="F959" s="119"/>
      <c r="G959" s="119"/>
      <c r="H959" s="122"/>
      <c r="I959" s="122"/>
      <c r="J959" s="122"/>
      <c r="K959" s="122"/>
      <c r="L959" s="119"/>
      <c r="M959" s="119"/>
      <c r="N959" s="119"/>
      <c r="O959" s="119"/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  <c r="Z959" s="119"/>
      <c r="AA959" s="119"/>
      <c r="AB959" s="119"/>
      <c r="AC959" s="119"/>
      <c r="AD959" s="119"/>
    </row>
    <row r="960">
      <c r="A960" s="167"/>
      <c r="B960" s="119"/>
      <c r="C960" s="119"/>
      <c r="D960" s="120"/>
      <c r="E960" s="121"/>
      <c r="F960" s="119"/>
      <c r="G960" s="119"/>
      <c r="H960" s="122"/>
      <c r="I960" s="122"/>
      <c r="J960" s="122"/>
      <c r="K960" s="122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  <c r="Z960" s="119"/>
      <c r="AA960" s="119"/>
      <c r="AB960" s="119"/>
      <c r="AC960" s="119"/>
      <c r="AD960" s="119"/>
    </row>
    <row r="961">
      <c r="A961" s="167"/>
      <c r="B961" s="119"/>
      <c r="C961" s="119"/>
      <c r="D961" s="120"/>
      <c r="E961" s="121"/>
      <c r="F961" s="119"/>
      <c r="G961" s="119"/>
      <c r="H961" s="122"/>
      <c r="I961" s="122"/>
      <c r="J961" s="122"/>
      <c r="K961" s="122"/>
      <c r="L961" s="119"/>
      <c r="M961" s="119"/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  <c r="Z961" s="119"/>
      <c r="AA961" s="119"/>
      <c r="AB961" s="119"/>
      <c r="AC961" s="119"/>
      <c r="AD961" s="119"/>
    </row>
    <row r="962">
      <c r="A962" s="167"/>
      <c r="B962" s="119"/>
      <c r="C962" s="119"/>
      <c r="D962" s="120"/>
      <c r="E962" s="121"/>
      <c r="F962" s="119"/>
      <c r="G962" s="119"/>
      <c r="H962" s="122"/>
      <c r="I962" s="122"/>
      <c r="J962" s="122"/>
      <c r="K962" s="122"/>
      <c r="L962" s="119"/>
      <c r="M962" s="119"/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  <c r="Z962" s="119"/>
      <c r="AA962" s="119"/>
      <c r="AB962" s="119"/>
      <c r="AC962" s="119"/>
      <c r="AD962" s="119"/>
    </row>
    <row r="963">
      <c r="A963" s="167"/>
      <c r="B963" s="119"/>
      <c r="C963" s="119"/>
      <c r="D963" s="120"/>
      <c r="E963" s="121"/>
      <c r="F963" s="119"/>
      <c r="G963" s="119"/>
      <c r="H963" s="122"/>
      <c r="I963" s="122"/>
      <c r="J963" s="122"/>
      <c r="K963" s="122"/>
      <c r="L963" s="119"/>
      <c r="M963" s="119"/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  <c r="Z963" s="119"/>
      <c r="AA963" s="119"/>
      <c r="AB963" s="119"/>
      <c r="AC963" s="119"/>
      <c r="AD963" s="119"/>
    </row>
    <row r="964">
      <c r="A964" s="167"/>
      <c r="B964" s="119"/>
      <c r="C964" s="119"/>
      <c r="D964" s="120"/>
      <c r="E964" s="121"/>
      <c r="F964" s="119"/>
      <c r="G964" s="119"/>
      <c r="H964" s="122"/>
      <c r="I964" s="122"/>
      <c r="J964" s="122"/>
      <c r="K964" s="122"/>
      <c r="L964" s="119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  <c r="Z964" s="119"/>
      <c r="AA964" s="119"/>
      <c r="AB964" s="119"/>
      <c r="AC964" s="119"/>
      <c r="AD964" s="119"/>
    </row>
    <row r="965">
      <c r="A965" s="167"/>
      <c r="B965" s="119"/>
      <c r="C965" s="119"/>
      <c r="D965" s="120"/>
      <c r="E965" s="121"/>
      <c r="F965" s="119"/>
      <c r="G965" s="119"/>
      <c r="H965" s="122"/>
      <c r="I965" s="122"/>
      <c r="J965" s="122"/>
      <c r="K965" s="122"/>
      <c r="L965" s="119"/>
      <c r="M965" s="119"/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  <c r="Z965" s="119"/>
      <c r="AA965" s="119"/>
      <c r="AB965" s="119"/>
      <c r="AC965" s="119"/>
      <c r="AD965" s="119"/>
    </row>
    <row r="966">
      <c r="A966" s="167"/>
      <c r="B966" s="119"/>
      <c r="C966" s="119"/>
      <c r="D966" s="120"/>
      <c r="E966" s="121"/>
      <c r="F966" s="119"/>
      <c r="G966" s="119"/>
      <c r="H966" s="122"/>
      <c r="I966" s="122"/>
      <c r="J966" s="122"/>
      <c r="K966" s="122"/>
      <c r="L966" s="119"/>
      <c r="M966" s="119"/>
      <c r="N966" s="119"/>
      <c r="O966" s="119"/>
      <c r="P966" s="119"/>
      <c r="Q966" s="119"/>
      <c r="R966" s="119"/>
      <c r="S966" s="119"/>
      <c r="T966" s="119"/>
      <c r="U966" s="119"/>
      <c r="V966" s="119"/>
      <c r="W966" s="119"/>
      <c r="X966" s="119"/>
      <c r="Y966" s="119"/>
      <c r="Z966" s="119"/>
      <c r="AA966" s="119"/>
      <c r="AB966" s="119"/>
      <c r="AC966" s="119"/>
      <c r="AD966" s="119"/>
    </row>
    <row r="967">
      <c r="A967" s="167"/>
      <c r="B967" s="119"/>
      <c r="C967" s="119"/>
      <c r="D967" s="120"/>
      <c r="E967" s="121"/>
      <c r="F967" s="119"/>
      <c r="G967" s="119"/>
      <c r="H967" s="122"/>
      <c r="I967" s="122"/>
      <c r="J967" s="122"/>
      <c r="K967" s="122"/>
      <c r="L967" s="119"/>
      <c r="M967" s="119"/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  <c r="Z967" s="119"/>
      <c r="AA967" s="119"/>
      <c r="AB967" s="119"/>
      <c r="AC967" s="119"/>
      <c r="AD967" s="119"/>
    </row>
    <row r="968">
      <c r="A968" s="167"/>
      <c r="B968" s="119"/>
      <c r="C968" s="119"/>
      <c r="D968" s="120"/>
      <c r="E968" s="121"/>
      <c r="F968" s="119"/>
      <c r="G968" s="119"/>
      <c r="H968" s="122"/>
      <c r="I968" s="122"/>
      <c r="J968" s="122"/>
      <c r="K968" s="122"/>
      <c r="L968" s="119"/>
      <c r="M968" s="119"/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  <c r="Z968" s="119"/>
      <c r="AA968" s="119"/>
      <c r="AB968" s="119"/>
      <c r="AC968" s="119"/>
      <c r="AD968" s="119"/>
    </row>
    <row r="969">
      <c r="A969" s="167"/>
      <c r="B969" s="119"/>
      <c r="C969" s="119"/>
      <c r="D969" s="120"/>
      <c r="E969" s="121"/>
      <c r="F969" s="119"/>
      <c r="G969" s="119"/>
      <c r="H969" s="122"/>
      <c r="I969" s="122"/>
      <c r="J969" s="122"/>
      <c r="K969" s="122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  <c r="AA969" s="119"/>
      <c r="AB969" s="119"/>
      <c r="AC969" s="119"/>
      <c r="AD969" s="119"/>
    </row>
    <row r="970">
      <c r="A970" s="167"/>
      <c r="B970" s="119"/>
      <c r="C970" s="119"/>
      <c r="D970" s="120"/>
      <c r="E970" s="121"/>
      <c r="F970" s="119"/>
      <c r="G970" s="119"/>
      <c r="H970" s="122"/>
      <c r="I970" s="122"/>
      <c r="J970" s="122"/>
      <c r="K970" s="122"/>
      <c r="L970" s="119"/>
      <c r="M970" s="119"/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  <c r="Z970" s="119"/>
      <c r="AA970" s="119"/>
      <c r="AB970" s="119"/>
      <c r="AC970" s="119"/>
      <c r="AD970" s="119"/>
    </row>
    <row r="971">
      <c r="A971" s="167"/>
      <c r="B971" s="119"/>
      <c r="C971" s="119"/>
      <c r="D971" s="120"/>
      <c r="E971" s="121"/>
      <c r="F971" s="119"/>
      <c r="G971" s="119"/>
      <c r="H971" s="122"/>
      <c r="I971" s="122"/>
      <c r="J971" s="122"/>
      <c r="K971" s="122"/>
      <c r="L971" s="119"/>
      <c r="M971" s="119"/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  <c r="Y971" s="119"/>
      <c r="Z971" s="119"/>
      <c r="AA971" s="119"/>
      <c r="AB971" s="119"/>
      <c r="AC971" s="119"/>
      <c r="AD971" s="119"/>
    </row>
    <row r="972">
      <c r="A972" s="167"/>
      <c r="B972" s="119"/>
      <c r="C972" s="119"/>
      <c r="D972" s="120"/>
      <c r="E972" s="121"/>
      <c r="F972" s="119"/>
      <c r="G972" s="119"/>
      <c r="H972" s="122"/>
      <c r="I972" s="122"/>
      <c r="J972" s="122"/>
      <c r="K972" s="122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  <c r="Z972" s="119"/>
      <c r="AA972" s="119"/>
      <c r="AB972" s="119"/>
      <c r="AC972" s="119"/>
      <c r="AD972" s="119"/>
    </row>
    <row r="973">
      <c r="A973" s="167"/>
      <c r="B973" s="119"/>
      <c r="C973" s="119"/>
      <c r="D973" s="120"/>
      <c r="E973" s="121"/>
      <c r="F973" s="119"/>
      <c r="G973" s="119"/>
      <c r="H973" s="122"/>
      <c r="I973" s="122"/>
      <c r="J973" s="122"/>
      <c r="K973" s="122"/>
      <c r="L973" s="119"/>
      <c r="M973" s="119"/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  <c r="Z973" s="119"/>
      <c r="AA973" s="119"/>
      <c r="AB973" s="119"/>
      <c r="AC973" s="119"/>
      <c r="AD973" s="119"/>
    </row>
    <row r="974">
      <c r="A974" s="167"/>
      <c r="B974" s="119"/>
      <c r="C974" s="119"/>
      <c r="D974" s="120"/>
      <c r="E974" s="121"/>
      <c r="F974" s="119"/>
      <c r="G974" s="119"/>
      <c r="H974" s="122"/>
      <c r="I974" s="122"/>
      <c r="J974" s="122"/>
      <c r="K974" s="122"/>
      <c r="L974" s="119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  <c r="Z974" s="119"/>
      <c r="AA974" s="119"/>
      <c r="AB974" s="119"/>
      <c r="AC974" s="119"/>
      <c r="AD974" s="119"/>
    </row>
    <row r="975">
      <c r="A975" s="167"/>
      <c r="B975" s="119"/>
      <c r="C975" s="119"/>
      <c r="D975" s="120"/>
      <c r="E975" s="121"/>
      <c r="F975" s="119"/>
      <c r="G975" s="119"/>
      <c r="H975" s="122"/>
      <c r="I975" s="122"/>
      <c r="J975" s="122"/>
      <c r="K975" s="122"/>
      <c r="L975" s="119"/>
      <c r="M975" s="119"/>
      <c r="N975" s="119"/>
      <c r="O975" s="119"/>
      <c r="P975" s="119"/>
      <c r="Q975" s="119"/>
      <c r="R975" s="119"/>
      <c r="S975" s="119"/>
      <c r="T975" s="119"/>
      <c r="U975" s="119"/>
      <c r="V975" s="119"/>
      <c r="W975" s="119"/>
      <c r="X975" s="119"/>
      <c r="Y975" s="119"/>
      <c r="Z975" s="119"/>
      <c r="AA975" s="119"/>
      <c r="AB975" s="119"/>
      <c r="AC975" s="119"/>
      <c r="AD975" s="119"/>
    </row>
    <row r="976">
      <c r="A976" s="167"/>
      <c r="B976" s="119"/>
      <c r="C976" s="119"/>
      <c r="D976" s="120"/>
      <c r="E976" s="121"/>
      <c r="F976" s="119"/>
      <c r="G976" s="119"/>
      <c r="H976" s="122"/>
      <c r="I976" s="122"/>
      <c r="J976" s="122"/>
      <c r="K976" s="122"/>
      <c r="L976" s="119"/>
      <c r="M976" s="119"/>
      <c r="N976" s="119"/>
      <c r="O976" s="119"/>
      <c r="P976" s="119"/>
      <c r="Q976" s="119"/>
      <c r="R976" s="119"/>
      <c r="S976" s="119"/>
      <c r="T976" s="119"/>
      <c r="U976" s="119"/>
      <c r="V976" s="119"/>
      <c r="W976" s="119"/>
      <c r="X976" s="119"/>
      <c r="Y976" s="119"/>
      <c r="Z976" s="119"/>
      <c r="AA976" s="119"/>
      <c r="AB976" s="119"/>
      <c r="AC976" s="119"/>
      <c r="AD976" s="119"/>
    </row>
    <row r="977">
      <c r="A977" s="167"/>
      <c r="B977" s="119"/>
      <c r="C977" s="119"/>
      <c r="D977" s="120"/>
      <c r="E977" s="121"/>
      <c r="F977" s="119"/>
      <c r="G977" s="119"/>
      <c r="H977" s="122"/>
      <c r="I977" s="122"/>
      <c r="J977" s="122"/>
      <c r="K977" s="122"/>
      <c r="L977" s="119"/>
      <c r="M977" s="119"/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  <c r="Z977" s="119"/>
      <c r="AA977" s="119"/>
      <c r="AB977" s="119"/>
      <c r="AC977" s="119"/>
      <c r="AD977" s="119"/>
    </row>
    <row r="978">
      <c r="A978" s="167"/>
      <c r="B978" s="119"/>
      <c r="C978" s="119"/>
      <c r="D978" s="120"/>
      <c r="E978" s="121"/>
      <c r="F978" s="119"/>
      <c r="G978" s="119"/>
      <c r="H978" s="122"/>
      <c r="I978" s="122"/>
      <c r="J978" s="122"/>
      <c r="K978" s="122"/>
      <c r="L978" s="119"/>
      <c r="M978" s="119"/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  <c r="Z978" s="119"/>
      <c r="AA978" s="119"/>
      <c r="AB978" s="119"/>
      <c r="AC978" s="119"/>
      <c r="AD978" s="119"/>
    </row>
    <row r="979">
      <c r="A979" s="167"/>
      <c r="B979" s="119"/>
      <c r="C979" s="119"/>
      <c r="D979" s="120"/>
      <c r="E979" s="121"/>
      <c r="F979" s="119"/>
      <c r="G979" s="119"/>
      <c r="H979" s="122"/>
      <c r="I979" s="122"/>
      <c r="J979" s="122"/>
      <c r="K979" s="122"/>
      <c r="L979" s="119"/>
      <c r="M979" s="119"/>
      <c r="N979" s="119"/>
      <c r="O979" s="119"/>
      <c r="P979" s="119"/>
      <c r="Q979" s="119"/>
      <c r="R979" s="119"/>
      <c r="S979" s="119"/>
      <c r="T979" s="119"/>
      <c r="U979" s="119"/>
      <c r="V979" s="119"/>
      <c r="W979" s="119"/>
      <c r="X979" s="119"/>
      <c r="Y979" s="119"/>
      <c r="Z979" s="119"/>
      <c r="AA979" s="119"/>
      <c r="AB979" s="119"/>
      <c r="AC979" s="119"/>
      <c r="AD979" s="119"/>
    </row>
    <row r="980">
      <c r="A980" s="167"/>
      <c r="B980" s="119"/>
      <c r="C980" s="119"/>
      <c r="D980" s="120"/>
      <c r="E980" s="121"/>
      <c r="F980" s="119"/>
      <c r="G980" s="119"/>
      <c r="H980" s="122"/>
      <c r="I980" s="122"/>
      <c r="J980" s="122"/>
      <c r="K980" s="122"/>
      <c r="L980" s="119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  <c r="Z980" s="119"/>
      <c r="AA980" s="119"/>
      <c r="AB980" s="119"/>
      <c r="AC980" s="119"/>
      <c r="AD980" s="119"/>
    </row>
    <row r="981">
      <c r="A981" s="167"/>
      <c r="B981" s="119"/>
      <c r="C981" s="119"/>
      <c r="D981" s="120"/>
      <c r="E981" s="121"/>
      <c r="F981" s="119"/>
      <c r="G981" s="119"/>
      <c r="H981" s="122"/>
      <c r="I981" s="122"/>
      <c r="J981" s="122"/>
      <c r="K981" s="122"/>
      <c r="L981" s="119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  <c r="Z981" s="119"/>
      <c r="AA981" s="119"/>
      <c r="AB981" s="119"/>
      <c r="AC981" s="119"/>
      <c r="AD981" s="119"/>
    </row>
    <row r="982">
      <c r="A982" s="167"/>
      <c r="B982" s="119"/>
      <c r="C982" s="119"/>
      <c r="D982" s="120"/>
      <c r="E982" s="121"/>
      <c r="F982" s="119"/>
      <c r="G982" s="119"/>
      <c r="H982" s="122"/>
      <c r="I982" s="122"/>
      <c r="J982" s="122"/>
      <c r="K982" s="122"/>
      <c r="L982" s="119"/>
      <c r="M982" s="119"/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  <c r="Z982" s="119"/>
      <c r="AA982" s="119"/>
      <c r="AB982" s="119"/>
      <c r="AC982" s="119"/>
      <c r="AD982" s="119"/>
    </row>
    <row r="983">
      <c r="A983" s="167"/>
      <c r="B983" s="119"/>
      <c r="C983" s="119"/>
      <c r="D983" s="120"/>
      <c r="E983" s="121"/>
      <c r="F983" s="119"/>
      <c r="G983" s="119"/>
      <c r="H983" s="122"/>
      <c r="I983" s="122"/>
      <c r="J983" s="122"/>
      <c r="K983" s="122"/>
      <c r="L983" s="119"/>
      <c r="M983" s="119"/>
      <c r="N983" s="119"/>
      <c r="O983" s="119"/>
      <c r="P983" s="119"/>
      <c r="Q983" s="119"/>
      <c r="R983" s="119"/>
      <c r="S983" s="119"/>
      <c r="T983" s="119"/>
      <c r="U983" s="119"/>
      <c r="V983" s="119"/>
      <c r="W983" s="119"/>
      <c r="X983" s="119"/>
      <c r="Y983" s="119"/>
      <c r="Z983" s="119"/>
      <c r="AA983" s="119"/>
      <c r="AB983" s="119"/>
      <c r="AC983" s="119"/>
      <c r="AD983" s="119"/>
    </row>
    <row r="984">
      <c r="A984" s="167"/>
      <c r="B984" s="119"/>
      <c r="C984" s="119"/>
      <c r="D984" s="120"/>
      <c r="E984" s="121"/>
      <c r="F984" s="119"/>
      <c r="G984" s="119"/>
      <c r="H984" s="122"/>
      <c r="I984" s="122"/>
      <c r="J984" s="122"/>
      <c r="K984" s="122"/>
      <c r="L984" s="119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  <c r="Z984" s="119"/>
      <c r="AA984" s="119"/>
      <c r="AB984" s="119"/>
      <c r="AC984" s="119"/>
      <c r="AD984" s="119"/>
    </row>
    <row r="985">
      <c r="A985" s="167"/>
      <c r="B985" s="119"/>
      <c r="C985" s="119"/>
      <c r="D985" s="120"/>
      <c r="E985" s="121"/>
      <c r="F985" s="119"/>
      <c r="G985" s="119"/>
      <c r="H985" s="122"/>
      <c r="I985" s="122"/>
      <c r="J985" s="122"/>
      <c r="K985" s="122"/>
      <c r="L985" s="119"/>
      <c r="M985" s="119"/>
      <c r="N985" s="119"/>
      <c r="O985" s="119"/>
      <c r="P985" s="119"/>
      <c r="Q985" s="119"/>
      <c r="R985" s="119"/>
      <c r="S985" s="119"/>
      <c r="T985" s="119"/>
      <c r="U985" s="119"/>
      <c r="V985" s="119"/>
      <c r="W985" s="119"/>
      <c r="X985" s="119"/>
      <c r="Y985" s="119"/>
      <c r="Z985" s="119"/>
      <c r="AA985" s="119"/>
      <c r="AB985" s="119"/>
      <c r="AC985" s="119"/>
      <c r="AD985" s="119"/>
    </row>
    <row r="986">
      <c r="A986" s="167"/>
      <c r="B986" s="119"/>
      <c r="C986" s="119"/>
      <c r="D986" s="120"/>
      <c r="E986" s="121"/>
      <c r="F986" s="119"/>
      <c r="G986" s="119"/>
      <c r="H986" s="122"/>
      <c r="I986" s="122"/>
      <c r="J986" s="122"/>
      <c r="K986" s="122"/>
      <c r="L986" s="119"/>
      <c r="M986" s="119"/>
      <c r="N986" s="119"/>
      <c r="O986" s="119"/>
      <c r="P986" s="119"/>
      <c r="Q986" s="119"/>
      <c r="R986" s="119"/>
      <c r="S986" s="119"/>
      <c r="T986" s="119"/>
      <c r="U986" s="119"/>
      <c r="V986" s="119"/>
      <c r="W986" s="119"/>
      <c r="X986" s="119"/>
      <c r="Y986" s="119"/>
      <c r="Z986" s="119"/>
      <c r="AA986" s="119"/>
      <c r="AB986" s="119"/>
      <c r="AC986" s="119"/>
      <c r="AD986" s="119"/>
    </row>
    <row r="987">
      <c r="A987" s="167"/>
      <c r="B987" s="119"/>
      <c r="C987" s="119"/>
      <c r="D987" s="120"/>
      <c r="E987" s="121"/>
      <c r="F987" s="119"/>
      <c r="G987" s="119"/>
      <c r="H987" s="122"/>
      <c r="I987" s="122"/>
      <c r="J987" s="122"/>
      <c r="K987" s="122"/>
      <c r="L987" s="119"/>
      <c r="M987" s="119"/>
      <c r="N987" s="119"/>
      <c r="O987" s="119"/>
      <c r="P987" s="119"/>
      <c r="Q987" s="119"/>
      <c r="R987" s="119"/>
      <c r="S987" s="119"/>
      <c r="T987" s="119"/>
      <c r="U987" s="119"/>
      <c r="V987" s="119"/>
      <c r="W987" s="119"/>
      <c r="X987" s="119"/>
      <c r="Y987" s="119"/>
      <c r="Z987" s="119"/>
      <c r="AA987" s="119"/>
      <c r="AB987" s="119"/>
      <c r="AC987" s="119"/>
      <c r="AD987" s="119"/>
    </row>
    <row r="988">
      <c r="A988" s="167"/>
      <c r="B988" s="119"/>
      <c r="C988" s="119"/>
      <c r="D988" s="120"/>
      <c r="E988" s="121"/>
      <c r="F988" s="119"/>
      <c r="G988" s="119"/>
      <c r="H988" s="122"/>
      <c r="I988" s="122"/>
      <c r="J988" s="122"/>
      <c r="K988" s="122"/>
      <c r="L988" s="119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  <c r="Z988" s="119"/>
      <c r="AA988" s="119"/>
      <c r="AB988" s="119"/>
      <c r="AC988" s="119"/>
      <c r="AD988" s="119"/>
    </row>
    <row r="989">
      <c r="A989" s="167"/>
      <c r="B989" s="119"/>
      <c r="C989" s="119"/>
      <c r="D989" s="120"/>
      <c r="E989" s="121"/>
      <c r="F989" s="119"/>
      <c r="G989" s="119"/>
      <c r="H989" s="122"/>
      <c r="I989" s="122"/>
      <c r="J989" s="122"/>
      <c r="K989" s="122"/>
      <c r="L989" s="119"/>
      <c r="M989" s="119"/>
      <c r="N989" s="119"/>
      <c r="O989" s="119"/>
      <c r="P989" s="119"/>
      <c r="Q989" s="119"/>
      <c r="R989" s="119"/>
      <c r="S989" s="119"/>
      <c r="T989" s="119"/>
      <c r="U989" s="119"/>
      <c r="V989" s="119"/>
      <c r="W989" s="119"/>
      <c r="X989" s="119"/>
      <c r="Y989" s="119"/>
      <c r="Z989" s="119"/>
      <c r="AA989" s="119"/>
      <c r="AB989" s="119"/>
      <c r="AC989" s="119"/>
      <c r="AD989" s="119"/>
    </row>
    <row r="990">
      <c r="A990" s="167"/>
      <c r="B990" s="119"/>
      <c r="C990" s="119"/>
      <c r="D990" s="120"/>
      <c r="E990" s="121"/>
      <c r="F990" s="119"/>
      <c r="G990" s="119"/>
      <c r="H990" s="122"/>
      <c r="I990" s="122"/>
      <c r="J990" s="122"/>
      <c r="K990" s="122"/>
      <c r="L990" s="119"/>
      <c r="M990" s="119"/>
      <c r="N990" s="119"/>
      <c r="O990" s="119"/>
      <c r="P990" s="119"/>
      <c r="Q990" s="119"/>
      <c r="R990" s="119"/>
      <c r="S990" s="119"/>
      <c r="T990" s="119"/>
      <c r="U990" s="119"/>
      <c r="V990" s="119"/>
      <c r="W990" s="119"/>
      <c r="X990" s="119"/>
      <c r="Y990" s="119"/>
      <c r="Z990" s="119"/>
      <c r="AA990" s="119"/>
      <c r="AB990" s="119"/>
      <c r="AC990" s="119"/>
      <c r="AD990" s="119"/>
    </row>
    <row r="991">
      <c r="A991" s="167"/>
      <c r="B991" s="119"/>
      <c r="C991" s="119"/>
      <c r="D991" s="120"/>
      <c r="E991" s="121"/>
      <c r="F991" s="119"/>
      <c r="G991" s="119"/>
      <c r="H991" s="122"/>
      <c r="I991" s="122"/>
      <c r="J991" s="122"/>
      <c r="K991" s="122"/>
      <c r="L991" s="119"/>
      <c r="M991" s="119"/>
      <c r="N991" s="119"/>
      <c r="O991" s="119"/>
      <c r="P991" s="119"/>
      <c r="Q991" s="119"/>
      <c r="R991" s="119"/>
      <c r="S991" s="119"/>
      <c r="T991" s="119"/>
      <c r="U991" s="119"/>
      <c r="V991" s="119"/>
      <c r="W991" s="119"/>
      <c r="X991" s="119"/>
      <c r="Y991" s="119"/>
      <c r="Z991" s="119"/>
      <c r="AA991" s="119"/>
      <c r="AB991" s="119"/>
      <c r="AC991" s="119"/>
      <c r="AD991" s="119"/>
    </row>
    <row r="992">
      <c r="A992" s="167"/>
      <c r="B992" s="119"/>
      <c r="C992" s="119"/>
      <c r="D992" s="120"/>
      <c r="E992" s="121"/>
      <c r="F992" s="119"/>
      <c r="G992" s="119"/>
      <c r="H992" s="122"/>
      <c r="I992" s="122"/>
      <c r="J992" s="122"/>
      <c r="K992" s="122"/>
      <c r="L992" s="119"/>
      <c r="M992" s="119"/>
      <c r="N992" s="119"/>
      <c r="O992" s="119"/>
      <c r="P992" s="119"/>
      <c r="Q992" s="119"/>
      <c r="R992" s="119"/>
      <c r="S992" s="119"/>
      <c r="T992" s="119"/>
      <c r="U992" s="119"/>
      <c r="V992" s="119"/>
      <c r="W992" s="119"/>
      <c r="X992" s="119"/>
      <c r="Y992" s="119"/>
      <c r="Z992" s="119"/>
      <c r="AA992" s="119"/>
      <c r="AB992" s="119"/>
      <c r="AC992" s="119"/>
      <c r="AD992" s="119"/>
    </row>
    <row r="993">
      <c r="A993" s="167"/>
      <c r="B993" s="119"/>
      <c r="C993" s="119"/>
      <c r="D993" s="120"/>
      <c r="E993" s="121"/>
      <c r="F993" s="119"/>
      <c r="G993" s="119"/>
      <c r="H993" s="122"/>
      <c r="I993" s="122"/>
      <c r="J993" s="122"/>
      <c r="K993" s="122"/>
      <c r="L993" s="119"/>
      <c r="M993" s="119"/>
      <c r="N993" s="119"/>
      <c r="O993" s="119"/>
      <c r="P993" s="119"/>
      <c r="Q993" s="119"/>
      <c r="R993" s="119"/>
      <c r="S993" s="119"/>
      <c r="T993" s="119"/>
      <c r="U993" s="119"/>
      <c r="V993" s="119"/>
      <c r="W993" s="119"/>
      <c r="X993" s="119"/>
      <c r="Y993" s="119"/>
      <c r="Z993" s="119"/>
      <c r="AA993" s="119"/>
      <c r="AB993" s="119"/>
      <c r="AC993" s="119"/>
      <c r="AD993" s="119"/>
    </row>
    <row r="994">
      <c r="A994" s="167"/>
      <c r="B994" s="119"/>
      <c r="C994" s="119"/>
      <c r="D994" s="120"/>
      <c r="E994" s="121"/>
      <c r="F994" s="119"/>
      <c r="G994" s="119"/>
      <c r="H994" s="122"/>
      <c r="I994" s="122"/>
      <c r="J994" s="122"/>
      <c r="K994" s="122"/>
      <c r="L994" s="119"/>
      <c r="M994" s="119"/>
      <c r="N994" s="119"/>
      <c r="O994" s="119"/>
      <c r="P994" s="119"/>
      <c r="Q994" s="119"/>
      <c r="R994" s="119"/>
      <c r="S994" s="119"/>
      <c r="T994" s="119"/>
      <c r="U994" s="119"/>
      <c r="V994" s="119"/>
      <c r="W994" s="119"/>
      <c r="X994" s="119"/>
      <c r="Y994" s="119"/>
      <c r="Z994" s="119"/>
      <c r="AA994" s="119"/>
      <c r="AB994" s="119"/>
      <c r="AC994" s="119"/>
      <c r="AD994" s="119"/>
    </row>
    <row r="995">
      <c r="A995" s="167"/>
      <c r="B995" s="119"/>
      <c r="C995" s="119"/>
      <c r="D995" s="120"/>
      <c r="E995" s="121"/>
      <c r="F995" s="119"/>
      <c r="G995" s="119"/>
      <c r="H995" s="122"/>
      <c r="I995" s="122"/>
      <c r="J995" s="122"/>
      <c r="K995" s="122"/>
      <c r="L995" s="119"/>
      <c r="M995" s="119"/>
      <c r="N995" s="119"/>
      <c r="O995" s="119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  <c r="Z995" s="119"/>
      <c r="AA995" s="119"/>
      <c r="AB995" s="119"/>
      <c r="AC995" s="119"/>
      <c r="AD995" s="119"/>
    </row>
    <row r="996">
      <c r="A996" s="167"/>
      <c r="B996" s="119"/>
      <c r="C996" s="119"/>
      <c r="D996" s="120"/>
      <c r="E996" s="121"/>
      <c r="F996" s="119"/>
      <c r="G996" s="119"/>
      <c r="H996" s="122"/>
      <c r="I996" s="122"/>
      <c r="J996" s="122"/>
      <c r="K996" s="122"/>
      <c r="L996" s="119"/>
      <c r="M996" s="119"/>
      <c r="N996" s="119"/>
      <c r="O996" s="119"/>
      <c r="P996" s="119"/>
      <c r="Q996" s="119"/>
      <c r="R996" s="119"/>
      <c r="S996" s="119"/>
      <c r="T996" s="119"/>
      <c r="U996" s="119"/>
      <c r="V996" s="119"/>
      <c r="W996" s="119"/>
      <c r="X996" s="119"/>
      <c r="Y996" s="119"/>
      <c r="Z996" s="119"/>
      <c r="AA996" s="119"/>
      <c r="AB996" s="119"/>
      <c r="AC996" s="119"/>
      <c r="AD996" s="119"/>
    </row>
    <row r="997">
      <c r="A997" s="167"/>
      <c r="B997" s="119"/>
      <c r="C997" s="119"/>
      <c r="D997" s="120"/>
      <c r="E997" s="121"/>
      <c r="F997" s="119"/>
      <c r="G997" s="119"/>
      <c r="H997" s="122"/>
      <c r="I997" s="122"/>
      <c r="J997" s="122"/>
      <c r="K997" s="122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  <c r="Z997" s="119"/>
      <c r="AA997" s="119"/>
      <c r="AB997" s="119"/>
      <c r="AC997" s="119"/>
      <c r="AD997" s="119"/>
    </row>
    <row r="998">
      <c r="A998" s="167"/>
      <c r="B998" s="119"/>
      <c r="C998" s="119"/>
      <c r="D998" s="120"/>
      <c r="E998" s="121"/>
      <c r="F998" s="119"/>
      <c r="G998" s="119"/>
      <c r="H998" s="122"/>
      <c r="I998" s="122"/>
      <c r="J998" s="122"/>
      <c r="K998" s="122"/>
      <c r="L998" s="119"/>
      <c r="M998" s="119"/>
      <c r="N998" s="119"/>
      <c r="O998" s="119"/>
      <c r="P998" s="119"/>
      <c r="Q998" s="119"/>
      <c r="R998" s="119"/>
      <c r="S998" s="119"/>
      <c r="T998" s="119"/>
      <c r="U998" s="119"/>
      <c r="V998" s="119"/>
      <c r="W998" s="119"/>
      <c r="X998" s="119"/>
      <c r="Y998" s="119"/>
      <c r="Z998" s="119"/>
      <c r="AA998" s="119"/>
      <c r="AB998" s="119"/>
      <c r="AC998" s="119"/>
      <c r="AD998" s="119"/>
    </row>
    <row r="999">
      <c r="A999" s="167"/>
      <c r="B999" s="119"/>
      <c r="C999" s="119"/>
      <c r="D999" s="120"/>
      <c r="E999" s="121"/>
      <c r="F999" s="119"/>
      <c r="G999" s="119"/>
      <c r="H999" s="122"/>
      <c r="I999" s="122"/>
      <c r="J999" s="122"/>
      <c r="K999" s="122"/>
      <c r="L999" s="119"/>
      <c r="M999" s="119"/>
      <c r="N999" s="119"/>
      <c r="O999" s="119"/>
      <c r="P999" s="119"/>
      <c r="Q999" s="119"/>
      <c r="R999" s="119"/>
      <c r="S999" s="119"/>
      <c r="T999" s="119"/>
      <c r="U999" s="119"/>
      <c r="V999" s="119"/>
      <c r="W999" s="119"/>
      <c r="X999" s="119"/>
      <c r="Y999" s="119"/>
      <c r="Z999" s="119"/>
      <c r="AA999" s="119"/>
      <c r="AB999" s="119"/>
      <c r="AC999" s="119"/>
      <c r="AD999" s="119"/>
    </row>
    <row r="1000">
      <c r="A1000" s="167"/>
      <c r="B1000" s="119"/>
      <c r="C1000" s="119"/>
      <c r="D1000" s="120"/>
      <c r="E1000" s="121"/>
      <c r="F1000" s="119"/>
      <c r="G1000" s="119"/>
      <c r="H1000" s="122"/>
      <c r="I1000" s="122"/>
      <c r="J1000" s="122"/>
      <c r="K1000" s="122"/>
      <c r="L1000" s="119"/>
      <c r="M1000" s="119"/>
      <c r="N1000" s="119"/>
      <c r="O1000" s="119"/>
      <c r="P1000" s="119"/>
      <c r="Q1000" s="119"/>
      <c r="R1000" s="119"/>
      <c r="S1000" s="119"/>
      <c r="T1000" s="119"/>
      <c r="U1000" s="119"/>
      <c r="V1000" s="119"/>
      <c r="W1000" s="119"/>
      <c r="X1000" s="119"/>
      <c r="Y1000" s="119"/>
      <c r="Z1000" s="119"/>
      <c r="AA1000" s="119"/>
      <c r="AB1000" s="119"/>
      <c r="AC1000" s="119"/>
      <c r="AD1000" s="119"/>
    </row>
  </sheetData>
  <conditionalFormatting sqref="G3:G95">
    <cfRule type="cellIs" dxfId="1" priority="1" operator="between">
      <formula>1</formula>
      <formula>5</formula>
    </cfRule>
  </conditionalFormatting>
  <conditionalFormatting sqref="G3:G95">
    <cfRule type="cellIs" dxfId="0" priority="2" operator="equal">
      <formula>0</formula>
    </cfRule>
  </conditionalFormatting>
  <conditionalFormatting sqref="G3:G95">
    <cfRule type="cellIs" dxfId="3" priority="3" operator="lessThan">
      <formula>0</formula>
    </cfRule>
  </conditionalFormatting>
  <conditionalFormatting sqref="F3:F95">
    <cfRule type="cellIs" dxfId="1" priority="4" operator="between">
      <formula>"0:00:01"</formula>
      <formula>"23:00"</formula>
    </cfRule>
  </conditionalFormatting>
  <conditionalFormatting sqref="F3:F95">
    <cfRule type="cellIs" dxfId="0" priority="5" operator="equal">
      <formula>"0:00"</formula>
    </cfRule>
  </conditionalFormatting>
  <conditionalFormatting sqref="G3:G95">
    <cfRule type="cellIs" dxfId="19" priority="6" operator="between">
      <formula>6</formula>
      <formula>100</formula>
    </cfRule>
  </conditionalFormatting>
  <conditionalFormatting sqref="A1">
    <cfRule type="notContainsBlanks" dxfId="20" priority="7">
      <formula>LEN(TRIM(A1))&gt;0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19.25"/>
    <col customWidth="1" min="3" max="3" width="19.13"/>
    <col customWidth="1" min="4" max="4" width="6.63"/>
    <col customWidth="1" min="5" max="5" width="20.5"/>
    <col customWidth="1" min="6" max="6" width="8.75"/>
    <col customWidth="1" min="7" max="7" width="6.38"/>
    <col customWidth="1" min="8" max="8" width="5.13"/>
    <col customWidth="1" min="9" max="9" width="4.88"/>
    <col customWidth="1" min="10" max="10" width="4.75"/>
    <col customWidth="1" min="11" max="11" width="5.63"/>
    <col customWidth="1" min="12" max="12" width="6.38"/>
    <col customWidth="1" min="13" max="13" width="4.75"/>
    <col customWidth="1" hidden="1" min="14" max="14" width="40.38"/>
    <col hidden="1" min="15" max="15" width="12.63"/>
  </cols>
  <sheetData>
    <row r="1">
      <c r="A1" s="168"/>
      <c r="B1" s="168" t="s">
        <v>29</v>
      </c>
      <c r="C1" s="168" t="s">
        <v>18</v>
      </c>
      <c r="D1" s="168" t="s">
        <v>30</v>
      </c>
      <c r="E1" s="168" t="s">
        <v>19</v>
      </c>
      <c r="F1" s="168" t="s">
        <v>31</v>
      </c>
      <c r="G1" s="169" t="s">
        <v>32</v>
      </c>
      <c r="H1" s="169" t="s">
        <v>33</v>
      </c>
      <c r="I1" s="169" t="s">
        <v>34</v>
      </c>
      <c r="J1" s="169" t="s">
        <v>35</v>
      </c>
      <c r="K1" s="169" t="s">
        <v>36</v>
      </c>
      <c r="L1" s="169" t="s">
        <v>37</v>
      </c>
      <c r="M1" s="170" t="s">
        <v>38</v>
      </c>
      <c r="N1" s="171" t="s">
        <v>7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>
      <c r="A2" s="172" t="s">
        <v>39</v>
      </c>
      <c r="B2" s="172" t="s">
        <v>40</v>
      </c>
      <c r="C2" s="172" t="s">
        <v>41</v>
      </c>
      <c r="D2" s="172">
        <v>1.0</v>
      </c>
      <c r="E2" s="172" t="s">
        <v>42</v>
      </c>
      <c r="F2" s="172">
        <v>1289.0</v>
      </c>
      <c r="G2" s="172" t="s">
        <v>43</v>
      </c>
      <c r="H2" s="173" t="s">
        <v>44</v>
      </c>
      <c r="I2" s="172" t="s">
        <v>45</v>
      </c>
      <c r="J2" s="173"/>
      <c r="K2" s="172"/>
      <c r="L2" s="173"/>
      <c r="M2" s="174"/>
      <c r="N2" s="172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>
      <c r="A3" s="172" t="s">
        <v>46</v>
      </c>
      <c r="B3" s="172" t="s">
        <v>47</v>
      </c>
      <c r="C3" s="172" t="s">
        <v>48</v>
      </c>
      <c r="D3" s="172">
        <v>1.0</v>
      </c>
      <c r="E3" s="172" t="s">
        <v>49</v>
      </c>
      <c r="F3" s="172">
        <v>1289.0</v>
      </c>
      <c r="G3" s="172" t="s">
        <v>43</v>
      </c>
      <c r="H3" s="173" t="s">
        <v>50</v>
      </c>
      <c r="I3" s="172" t="s">
        <v>45</v>
      </c>
      <c r="J3" s="173"/>
      <c r="K3" s="172"/>
      <c r="L3" s="173"/>
      <c r="M3" s="174"/>
      <c r="N3" s="172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</row>
    <row r="4">
      <c r="A4" s="172" t="s">
        <v>51</v>
      </c>
      <c r="B4" s="172" t="s">
        <v>52</v>
      </c>
      <c r="C4" s="172" t="s">
        <v>53</v>
      </c>
      <c r="D4" s="172">
        <v>1.0</v>
      </c>
      <c r="E4" s="172" t="s">
        <v>54</v>
      </c>
      <c r="F4" s="172">
        <v>1900.0</v>
      </c>
      <c r="G4" s="172" t="s">
        <v>55</v>
      </c>
      <c r="H4" s="173" t="s">
        <v>50</v>
      </c>
      <c r="I4" s="172" t="s">
        <v>56</v>
      </c>
      <c r="J4" s="173"/>
      <c r="K4" s="172"/>
      <c r="L4" s="173"/>
      <c r="M4" s="174"/>
      <c r="N4" s="172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</row>
    <row r="5">
      <c r="A5" s="172" t="s">
        <v>57</v>
      </c>
      <c r="B5" s="172" t="s">
        <v>58</v>
      </c>
      <c r="C5" s="172" t="s">
        <v>59</v>
      </c>
      <c r="D5" s="172">
        <v>1.0</v>
      </c>
      <c r="E5" s="172" t="s">
        <v>49</v>
      </c>
      <c r="F5" s="172">
        <v>1289.0</v>
      </c>
      <c r="G5" s="172" t="s">
        <v>43</v>
      </c>
      <c r="H5" s="173" t="s">
        <v>50</v>
      </c>
      <c r="I5" s="172" t="s">
        <v>45</v>
      </c>
      <c r="J5" s="173"/>
      <c r="K5" s="172"/>
      <c r="L5" s="173"/>
      <c r="M5" s="174"/>
      <c r="N5" s="172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>
      <c r="A6" s="172" t="s">
        <v>60</v>
      </c>
      <c r="B6" s="172" t="s">
        <v>61</v>
      </c>
      <c r="C6" s="172" t="s">
        <v>62</v>
      </c>
      <c r="D6" s="172">
        <v>1.0</v>
      </c>
      <c r="E6" s="172" t="s">
        <v>63</v>
      </c>
      <c r="F6" s="172">
        <v>1289.0</v>
      </c>
      <c r="G6" s="172" t="s">
        <v>43</v>
      </c>
      <c r="H6" s="173" t="s">
        <v>50</v>
      </c>
      <c r="I6" s="172" t="s">
        <v>45</v>
      </c>
      <c r="J6" s="173"/>
      <c r="K6" s="172"/>
      <c r="L6" s="173"/>
      <c r="M6" s="174"/>
      <c r="N6" s="172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>
      <c r="A7" s="172" t="s">
        <v>64</v>
      </c>
      <c r="B7" s="172" t="s">
        <v>65</v>
      </c>
      <c r="C7" s="172" t="s">
        <v>66</v>
      </c>
      <c r="D7" s="172">
        <v>1.0</v>
      </c>
      <c r="E7" s="172" t="s">
        <v>54</v>
      </c>
      <c r="F7" s="172">
        <v>1600.0</v>
      </c>
      <c r="G7" s="172" t="s">
        <v>55</v>
      </c>
      <c r="H7" s="173" t="s">
        <v>50</v>
      </c>
      <c r="I7" s="172" t="s">
        <v>67</v>
      </c>
      <c r="J7" s="173"/>
      <c r="K7" s="172"/>
      <c r="L7" s="173"/>
      <c r="M7" s="174"/>
      <c r="N7" s="172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>
      <c r="A8" s="172" t="s">
        <v>68</v>
      </c>
      <c r="B8" s="172" t="s">
        <v>69</v>
      </c>
      <c r="C8" s="172" t="s">
        <v>70</v>
      </c>
      <c r="D8" s="172">
        <v>1.0</v>
      </c>
      <c r="E8" s="172"/>
      <c r="F8" s="172"/>
      <c r="G8" s="172"/>
      <c r="H8" s="173"/>
      <c r="I8" s="172"/>
      <c r="J8" s="173"/>
      <c r="K8" s="172"/>
      <c r="L8" s="173"/>
      <c r="M8" s="174"/>
      <c r="N8" s="172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>
      <c r="A9" s="172" t="s">
        <v>71</v>
      </c>
      <c r="B9" s="172" t="s">
        <v>72</v>
      </c>
      <c r="C9" s="172" t="s">
        <v>73</v>
      </c>
      <c r="D9" s="172">
        <v>1.0</v>
      </c>
      <c r="E9" s="172" t="s">
        <v>74</v>
      </c>
      <c r="F9" s="172">
        <v>1400.0</v>
      </c>
      <c r="G9" s="172" t="s">
        <v>43</v>
      </c>
      <c r="H9" s="173" t="s">
        <v>50</v>
      </c>
      <c r="I9" s="172" t="s">
        <v>45</v>
      </c>
      <c r="J9" s="175"/>
      <c r="K9" s="176"/>
      <c r="L9" s="175"/>
      <c r="M9" s="174"/>
      <c r="N9" s="172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>
      <c r="A10" s="172" t="s">
        <v>75</v>
      </c>
      <c r="B10" s="172" t="s">
        <v>76</v>
      </c>
      <c r="C10" s="172" t="s">
        <v>77</v>
      </c>
      <c r="D10" s="172">
        <v>1.0</v>
      </c>
      <c r="E10" s="172" t="s">
        <v>42</v>
      </c>
      <c r="F10" s="172">
        <v>1289.0</v>
      </c>
      <c r="G10" s="172" t="s">
        <v>78</v>
      </c>
      <c r="H10" s="173" t="s">
        <v>78</v>
      </c>
      <c r="I10" s="172" t="s">
        <v>78</v>
      </c>
      <c r="J10" s="175"/>
      <c r="K10" s="176"/>
      <c r="L10" s="175"/>
      <c r="M10" s="174"/>
      <c r="N10" s="172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>
      <c r="A11" s="172" t="s">
        <v>79</v>
      </c>
      <c r="B11" s="172" t="s">
        <v>80</v>
      </c>
      <c r="C11" s="172" t="s">
        <v>81</v>
      </c>
      <c r="D11" s="172">
        <v>1.0</v>
      </c>
      <c r="E11" s="172" t="s">
        <v>82</v>
      </c>
      <c r="F11" s="172">
        <v>1289.0</v>
      </c>
      <c r="G11" s="172" t="s">
        <v>43</v>
      </c>
      <c r="H11" s="173" t="s">
        <v>50</v>
      </c>
      <c r="I11" s="172" t="s">
        <v>45</v>
      </c>
      <c r="J11" s="175"/>
      <c r="K11" s="176"/>
      <c r="L11" s="175"/>
      <c r="M11" s="174"/>
      <c r="N11" s="172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>
      <c r="A12" s="172" t="s">
        <v>83</v>
      </c>
      <c r="B12" s="172" t="s">
        <v>84</v>
      </c>
      <c r="C12" s="172" t="s">
        <v>85</v>
      </c>
      <c r="D12" s="172">
        <v>1.0</v>
      </c>
      <c r="E12" s="172" t="s">
        <v>42</v>
      </c>
      <c r="F12" s="172">
        <v>1289.0</v>
      </c>
      <c r="G12" s="172" t="s">
        <v>43</v>
      </c>
      <c r="H12" s="173" t="s">
        <v>50</v>
      </c>
      <c r="I12" s="172" t="s">
        <v>45</v>
      </c>
      <c r="J12" s="175"/>
      <c r="K12" s="176"/>
      <c r="L12" s="175"/>
      <c r="M12" s="174"/>
      <c r="N12" s="172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</row>
    <row r="13">
      <c r="A13" s="172" t="s">
        <v>86</v>
      </c>
      <c r="B13" s="172" t="s">
        <v>87</v>
      </c>
      <c r="C13" s="172" t="s">
        <v>88</v>
      </c>
      <c r="D13" s="172">
        <v>1.0</v>
      </c>
      <c r="E13" s="172" t="s">
        <v>89</v>
      </c>
      <c r="F13" s="172"/>
      <c r="G13" s="172"/>
      <c r="H13" s="175"/>
      <c r="I13" s="176"/>
      <c r="J13" s="175"/>
      <c r="K13" s="176"/>
      <c r="L13" s="175"/>
      <c r="M13" s="174"/>
      <c r="N13" s="172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>
      <c r="A14" s="177" t="s">
        <v>90</v>
      </c>
      <c r="B14" s="177" t="s">
        <v>91</v>
      </c>
      <c r="C14" s="177" t="s">
        <v>92</v>
      </c>
      <c r="D14" s="177">
        <v>1.0</v>
      </c>
      <c r="E14" s="177" t="s">
        <v>93</v>
      </c>
      <c r="F14" s="177"/>
      <c r="G14" s="177"/>
      <c r="H14" s="178"/>
      <c r="I14" s="178"/>
      <c r="J14" s="178"/>
      <c r="K14" s="178"/>
      <c r="L14" s="178"/>
      <c r="M14" s="174"/>
      <c r="N14" s="172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</row>
    <row r="15">
      <c r="A15" s="172" t="s">
        <v>94</v>
      </c>
      <c r="B15" s="172" t="s">
        <v>95</v>
      </c>
      <c r="C15" s="172" t="s">
        <v>96</v>
      </c>
      <c r="D15" s="172">
        <v>2.0</v>
      </c>
      <c r="E15" s="172" t="s">
        <v>97</v>
      </c>
      <c r="F15" s="172">
        <v>1289.0</v>
      </c>
      <c r="G15" s="172" t="s">
        <v>98</v>
      </c>
      <c r="H15" s="173" t="s">
        <v>99</v>
      </c>
      <c r="I15" s="172" t="s">
        <v>100</v>
      </c>
      <c r="J15" s="175"/>
      <c r="K15" s="176"/>
      <c r="L15" s="175"/>
      <c r="M15" s="174"/>
      <c r="N15" s="172"/>
      <c r="O15" s="66"/>
      <c r="P15" s="179" t="s">
        <v>101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</row>
    <row r="16">
      <c r="A16" s="172"/>
      <c r="B16" s="172"/>
      <c r="C16" s="172"/>
      <c r="D16" s="172"/>
      <c r="E16" s="172"/>
      <c r="F16" s="172"/>
      <c r="G16" s="172"/>
      <c r="H16" s="175"/>
      <c r="I16" s="176"/>
      <c r="J16" s="175"/>
      <c r="K16" s="176"/>
      <c r="L16" s="175"/>
      <c r="M16" s="174"/>
      <c r="N16" s="172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</row>
    <row r="17" ht="24.0" customHeight="1">
      <c r="A17" s="180" t="s">
        <v>102</v>
      </c>
      <c r="M17" s="174"/>
      <c r="N17" s="172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</row>
    <row r="18">
      <c r="A18" s="172">
        <v>1.0</v>
      </c>
      <c r="B18" s="181" t="str">
        <f>VLOOKUP(M18,online!$A$2:$C$315,3,FALSE)</f>
        <v>Tomáš Pacholík</v>
      </c>
      <c r="C18" s="181" t="str">
        <f>VLOOKUP(M18,online!$A$2:$D$315,4,FALSE)</f>
        <v>Pachto</v>
      </c>
      <c r="D18" s="181">
        <f>VLOOKUP(M18,online!$A$2:$F$315,6,FALSE)</f>
        <v>2</v>
      </c>
      <c r="E18" s="181" t="str">
        <f>VLOOKUP(M18,online!$A$2:$G$315,7,FALSE)</f>
        <v>Škoda 105L</v>
      </c>
      <c r="F18" s="181">
        <f>VLOOKUP(M18,online!$A$2:$H$315,8,FALSE)</f>
        <v>1046</v>
      </c>
      <c r="G18" s="181" t="str">
        <f>VLOOKUP(M18,online!$A$2:$I$315,9,FALSE)</f>
        <v>Z1</v>
      </c>
      <c r="H18" s="182" t="str">
        <f>VLOOKUP(M18,online!$A$2:$J$315,10,FALSE)</f>
        <v>A1</v>
      </c>
      <c r="I18" s="181" t="str">
        <f>VLOOKUP(M18,online!$A$2:$K$315,11,FALSE)</f>
        <v>N1</v>
      </c>
      <c r="J18" s="182" t="str">
        <f>VLOOKUP(M18,online!$A$2:$L$315,12,FALSE)</f>
        <v>N</v>
      </c>
      <c r="K18" s="181" t="str">
        <f>VLOOKUP(M18,online!$A$2:$M$315,13,FALSE)</f>
        <v>A</v>
      </c>
      <c r="L18" s="182" t="str">
        <f>VLOOKUP(M18,online!$A$2:$N$315,14,FALSE)</f>
        <v>A</v>
      </c>
      <c r="M18" s="174">
        <v>123.0</v>
      </c>
      <c r="N18" s="172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>
      <c r="A19" s="172">
        <v>2.0</v>
      </c>
      <c r="B19" s="181" t="str">
        <f>VLOOKUP(M19,online!$A$2:$C$315,3,FALSE)</f>
        <v>Jiří Pospíšil</v>
      </c>
      <c r="C19" s="181" t="str">
        <f>VLOOKUP(M19,online!$A$2:$D$315,4,FALSE)</f>
        <v>Šusprd</v>
      </c>
      <c r="D19" s="181">
        <f>VLOOKUP(M19,online!$A$2:$F$315,6,FALSE)</f>
        <v>1</v>
      </c>
      <c r="E19" s="181" t="str">
        <f>VLOOKUP(M19,online!$A$2:$G$315,7,FALSE)</f>
        <v>Felicia Combi</v>
      </c>
      <c r="F19" s="181">
        <f>VLOOKUP(M19,online!$A$2:$H$315,8,FALSE)</f>
        <v>1300</v>
      </c>
      <c r="G19" s="181" t="str">
        <f>VLOOKUP(M19,online!$A$2:$I$315,9,FALSE)</f>
        <v>Z2</v>
      </c>
      <c r="H19" s="182" t="str">
        <f>VLOOKUP(M19,online!$A$2:$J$315,10,FALSE)</f>
        <v/>
      </c>
      <c r="I19" s="181" t="str">
        <f>VLOOKUP(M19,online!$A$2:$K$315,11,FALSE)</f>
        <v>N3P</v>
      </c>
      <c r="J19" s="182" t="str">
        <f>VLOOKUP(M19,online!$A$2:$L$315,12,FALSE)</f>
        <v>A</v>
      </c>
      <c r="K19" s="181" t="str">
        <f>VLOOKUP(M19,online!$A$2:$M$315,13,FALSE)</f>
        <v>N+B</v>
      </c>
      <c r="L19" s="182" t="str">
        <f>VLOOKUP(M19,online!$A$2:$N$315,14,FALSE)</f>
        <v>A</v>
      </c>
      <c r="M19" s="174">
        <v>138.0</v>
      </c>
      <c r="N19" s="172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>
      <c r="A20" s="172">
        <v>3.0</v>
      </c>
      <c r="B20" s="181" t="str">
        <f>VLOOKUP(M20,online!$A$2:$C$315,3,FALSE)</f>
        <v>Václav Vokněr</v>
      </c>
      <c r="C20" s="181" t="str">
        <f>VLOOKUP(M20,online!$A$2:$D$315,4,FALSE)</f>
        <v>DoKo</v>
      </c>
      <c r="D20" s="181">
        <f>VLOOKUP(M20,online!$A$2:$F$315,6,FALSE)</f>
        <v>2</v>
      </c>
      <c r="E20" s="181" t="str">
        <f>VLOOKUP(M20,online!$A$2:$G$315,7,FALSE)</f>
        <v>Škoda Felicia 1,9D kombi</v>
      </c>
      <c r="F20" s="181">
        <f>VLOOKUP(M20,online!$A$2:$H$315,8,FALSE)</f>
        <v>1896</v>
      </c>
      <c r="G20" s="183" t="s">
        <v>103</v>
      </c>
      <c r="H20" s="182" t="str">
        <f>VLOOKUP(M20,online!$A$2:$J$315,10,FALSE)</f>
        <v/>
      </c>
      <c r="I20" s="181" t="str">
        <f>VLOOKUP(M20,online!$A$2:$K$315,11,FALSE)</f>
        <v>S3</v>
      </c>
      <c r="J20" s="182" t="str">
        <f>VLOOKUP(M20,online!$A$2:$L$315,12,FALSE)</f>
        <v>A</v>
      </c>
      <c r="K20" s="181" t="str">
        <f>VLOOKUP(M20,online!$A$2:$M$315,13,FALSE)</f>
        <v>A</v>
      </c>
      <c r="L20" s="182" t="str">
        <f>VLOOKUP(M20,online!$A$2:$N$315,14,FALSE)</f>
        <v>A</v>
      </c>
      <c r="M20" s="174">
        <v>192.0</v>
      </c>
      <c r="N20" s="172"/>
      <c r="O20" s="179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</row>
    <row r="21">
      <c r="A21" s="172">
        <v>4.0</v>
      </c>
      <c r="B21" s="181" t="str">
        <f>VLOOKUP(M21,online!$A$2:$C$315,3,FALSE)</f>
        <v>Jakub Obr</v>
      </c>
      <c r="C21" s="181" t="str">
        <f>VLOOKUP(M21,online!$A$2:$D$315,4,FALSE)</f>
        <v>Koubitch</v>
      </c>
      <c r="D21" s="181">
        <f>VLOOKUP(M21,online!$A$2:$F$315,6,FALSE)</f>
        <v>2</v>
      </c>
      <c r="E21" s="181" t="str">
        <f>VLOOKUP(M21,online!$A$2:$G$315,7,FALSE)</f>
        <v>Felicia</v>
      </c>
      <c r="F21" s="181">
        <f>VLOOKUP(M21,online!$A$2:$H$315,8,FALSE)</f>
        <v>1300</v>
      </c>
      <c r="G21" s="181" t="str">
        <f>VLOOKUP(M21,online!$A$2:$I$315,9,FALSE)</f>
        <v>Z2</v>
      </c>
      <c r="H21" s="182" t="str">
        <f>VLOOKUP(M21,online!$A$2:$J$315,10,FALSE)</f>
        <v>B2</v>
      </c>
      <c r="I21" s="183" t="s">
        <v>45</v>
      </c>
      <c r="J21" s="182" t="str">
        <f>VLOOKUP(M21,online!$A$2:$L$315,12,FALSE)</f>
        <v>N</v>
      </c>
      <c r="K21" s="181" t="str">
        <f>VLOOKUP(M21,online!$A$2:$M$315,13,FALSE)</f>
        <v>A</v>
      </c>
      <c r="L21" s="182" t="str">
        <f>VLOOKUP(M21,online!$A$2:$N$315,14,FALSE)</f>
        <v>A</v>
      </c>
      <c r="M21" s="174">
        <v>120.0</v>
      </c>
      <c r="N21" s="172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>
      <c r="A22" s="172">
        <v>5.0</v>
      </c>
      <c r="B22" s="181" t="str">
        <f>VLOOKUP(M22,online!$A$2:$C$315,3,FALSE)</f>
        <v>Jaroslav Kubát</v>
      </c>
      <c r="C22" s="181" t="str">
        <f>VLOOKUP(M22,online!$A$2:$D$315,4,FALSE)</f>
        <v>Jarda</v>
      </c>
      <c r="D22" s="181">
        <f>VLOOKUP(M22,online!$A$2:$F$315,6,FALSE)</f>
        <v>1</v>
      </c>
      <c r="E22" s="181" t="str">
        <f>VLOOKUP(M22,online!$A$2:$G$315,7,FALSE)</f>
        <v>Škoda 120 L</v>
      </c>
      <c r="F22" s="181">
        <f>VLOOKUP(M22,online!$A$2:$H$315,8,FALSE)</f>
        <v>1193</v>
      </c>
      <c r="G22" s="181" t="str">
        <f>VLOOKUP(M22,online!$A$2:$I$315,9,FALSE)</f>
        <v>Z1</v>
      </c>
      <c r="H22" s="182" t="str">
        <f>VLOOKUP(M22,online!$A$2:$J$315,10,FALSE)</f>
        <v>A1</v>
      </c>
      <c r="I22" s="181" t="str">
        <f>VLOOKUP(M22,online!$A$2:$K$315,11,FALSE)</f>
        <v>N2</v>
      </c>
      <c r="J22" s="182" t="str">
        <f>VLOOKUP(M22,online!$A$2:$L$315,12,FALSE)</f>
        <v>A</v>
      </c>
      <c r="K22" s="181" t="str">
        <f>VLOOKUP(M22,online!$A$2:$M$315,13,FALSE)</f>
        <v>A</v>
      </c>
      <c r="L22" s="182" t="str">
        <f>VLOOKUP(M22,online!$A$2:$N$315,14,FALSE)</f>
        <v>A</v>
      </c>
      <c r="M22" s="174">
        <v>87.0</v>
      </c>
      <c r="N22" s="172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>
      <c r="A23" s="172">
        <v>6.0</v>
      </c>
      <c r="B23" s="181" t="str">
        <f>VLOOKUP(M23,online!$A$2:$C$315,3,FALSE)</f>
        <v>Petr Gančev</v>
      </c>
      <c r="C23" s="181" t="str">
        <f>VLOOKUP(M23,online!$A$2:$D$315,4,FALSE)</f>
        <v/>
      </c>
      <c r="D23" s="181">
        <f>VLOOKUP(M23,online!$A$2:$F$315,6,FALSE)</f>
        <v>1</v>
      </c>
      <c r="E23" s="181" t="str">
        <f>VLOOKUP(M23,online!$A$2:$G$315,7,FALSE)</f>
        <v>Fun</v>
      </c>
      <c r="F23" s="181">
        <f>VLOOKUP(M23,online!$A$2:$H$315,8,FALSE)</f>
        <v>1600</v>
      </c>
      <c r="G23" s="183" t="s">
        <v>103</v>
      </c>
      <c r="H23" s="182" t="str">
        <f>VLOOKUP(M23,online!$A$2:$J$315,10,FALSE)</f>
        <v>B1</v>
      </c>
      <c r="I23" s="181" t="str">
        <f>VLOOKUP(M23,online!$A$2:$K$315,11,FALSE)</f>
        <v>N4</v>
      </c>
      <c r="J23" s="182" t="str">
        <f>VLOOKUP(M23,online!$A$2:$L$315,12,FALSE)</f>
        <v>N</v>
      </c>
      <c r="K23" s="181" t="str">
        <f>VLOOKUP(M23,online!$A$2:$M$315,13,FALSE)</f>
        <v>A</v>
      </c>
      <c r="L23" s="182" t="str">
        <f>VLOOKUP(M23,online!$A$2:$N$315,14,FALSE)</f>
        <v>A</v>
      </c>
      <c r="M23" s="174">
        <v>42.0</v>
      </c>
      <c r="N23" s="172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</row>
    <row r="24">
      <c r="A24" s="172">
        <v>7.0</v>
      </c>
      <c r="B24" s="181" t="str">
        <f>VLOOKUP(M24,online!$A$2:$C$315,3,FALSE)</f>
        <v>Monika Růžičková</v>
      </c>
      <c r="C24" s="181" t="str">
        <f>VLOOKUP(M24,online!$A$2:$D$315,4,FALSE)</f>
        <v>Brauno</v>
      </c>
      <c r="D24" s="181">
        <f>VLOOKUP(M24,online!$A$2:$F$315,6,FALSE)</f>
        <v>1</v>
      </c>
      <c r="E24" s="181" t="str">
        <f>VLOOKUP(M24,online!$A$2:$G$315,7,FALSE)</f>
        <v>Škoda Felicia</v>
      </c>
      <c r="F24" s="181">
        <f>VLOOKUP(M24,online!$A$2:$H$315,8,FALSE)</f>
        <v>1299</v>
      </c>
      <c r="G24" s="181" t="str">
        <f>VLOOKUP(M24,online!$A$2:$I$315,9,FALSE)</f>
        <v>Z3</v>
      </c>
      <c r="H24" s="182" t="str">
        <f>VLOOKUP(M24,online!$A$2:$J$315,10,FALSE)</f>
        <v>B1</v>
      </c>
      <c r="I24" s="183" t="s">
        <v>104</v>
      </c>
      <c r="J24" s="182" t="str">
        <f>VLOOKUP(M24,online!$A$2:$L$315,12,FALSE)</f>
        <v>N</v>
      </c>
      <c r="K24" s="181" t="str">
        <f>VLOOKUP(M24,online!$A$2:$M$315,13,FALSE)</f>
        <v>A</v>
      </c>
      <c r="L24" s="182" t="str">
        <f>VLOOKUP(M24,online!$A$2:$N$315,14,FALSE)</f>
        <v>A</v>
      </c>
      <c r="M24" s="174">
        <v>147.0</v>
      </c>
      <c r="N24" s="172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</row>
    <row r="25">
      <c r="A25" s="172">
        <v>8.0</v>
      </c>
      <c r="B25" s="181" t="str">
        <f>VLOOKUP(M25,online!$A$2:$C$315,3,FALSE)</f>
        <v>Martin Bezděk</v>
      </c>
      <c r="C25" s="181" t="str">
        <f>VLOOKUP(M25,online!$A$2:$D$315,4,FALSE)</f>
        <v>Joey</v>
      </c>
      <c r="D25" s="181">
        <f>VLOOKUP(M25,online!$A$2:$F$315,6,FALSE)</f>
        <v>1</v>
      </c>
      <c r="E25" s="181" t="str">
        <f>VLOOKUP(M25,online!$A$2:$G$315,7,FALSE)</f>
        <v>Škoda Felicia Combi</v>
      </c>
      <c r="F25" s="181">
        <f>VLOOKUP(M25,online!$A$2:$H$315,8,FALSE)</f>
        <v>1294</v>
      </c>
      <c r="G25" s="181" t="str">
        <f>VLOOKUP(M25,online!$A$2:$I$315,9,FALSE)</f>
        <v>Z2</v>
      </c>
      <c r="H25" s="182" t="str">
        <f>VLOOKUP(M25,online!$A$2:$J$315,10,FALSE)</f>
        <v>B1</v>
      </c>
      <c r="I25" s="181" t="str">
        <f>VLOOKUP(M25,online!$A$2:$K$315,11,FALSE)</f>
        <v/>
      </c>
      <c r="J25" s="182" t="str">
        <f>VLOOKUP(M25,online!$A$2:$L$315,12,FALSE)</f>
        <v>A</v>
      </c>
      <c r="K25" s="181"/>
      <c r="L25" s="182" t="str">
        <f>VLOOKUP(M25,online!$A$2:$N$315,14,FALSE)</f>
        <v>A</v>
      </c>
      <c r="M25" s="174">
        <v>17.0</v>
      </c>
      <c r="N25" s="172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</row>
    <row r="26">
      <c r="A26" s="172">
        <v>9.0</v>
      </c>
      <c r="B26" s="181" t="str">
        <f>VLOOKUP(M26,online!$A$2:$C$315,3,FALSE)</f>
        <v>Marek Hasík</v>
      </c>
      <c r="C26" s="181" t="str">
        <f>VLOOKUP(M26,online!$A$2:$D$315,4,FALSE)</f>
        <v>Mára</v>
      </c>
      <c r="D26" s="181">
        <f>VLOOKUP(M26,online!$A$2:$F$315,6,FALSE)</f>
        <v>1</v>
      </c>
      <c r="E26" s="181" t="str">
        <f>VLOOKUP(M26,online!$A$2:$G$315,7,FALSE)</f>
        <v>Škoda Felicia combi</v>
      </c>
      <c r="F26" s="181">
        <f>VLOOKUP(M26,online!$A$2:$H$315,8,FALSE)</f>
        <v>1300</v>
      </c>
      <c r="G26" s="181" t="str">
        <f>VLOOKUP(M26,online!$A$2:$I$315,9,FALSE)</f>
        <v>Z2</v>
      </c>
      <c r="H26" s="182" t="str">
        <f>VLOOKUP(M26,online!$A$2:$J$315,10,FALSE)</f>
        <v>B1</v>
      </c>
      <c r="I26" s="181" t="str">
        <f>VLOOKUP(M26,online!$A$2:$K$315,11,FALSE)</f>
        <v>N3P</v>
      </c>
      <c r="J26" s="182" t="str">
        <f>VLOOKUP(M26,online!$A$2:$L$315,12,FALSE)</f>
        <v>A</v>
      </c>
      <c r="K26" s="181" t="str">
        <f>VLOOKUP(M26,online!$A$2:$M$315,13,FALSE)</f>
        <v>A</v>
      </c>
      <c r="L26" s="182" t="str">
        <f>VLOOKUP(M26,online!$A$2:$N$315,14,FALSE)</f>
        <v>A</v>
      </c>
      <c r="M26" s="174">
        <v>44.0</v>
      </c>
      <c r="N26" s="172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</row>
    <row r="27">
      <c r="A27" s="172">
        <v>10.0</v>
      </c>
      <c r="B27" s="181" t="str">
        <f>VLOOKUP(M27,online!$A$2:$C$315,3,FALSE)</f>
        <v>Jakub Pospíšil</v>
      </c>
      <c r="C27" s="183" t="s">
        <v>105</v>
      </c>
      <c r="D27" s="181">
        <f>VLOOKUP(M27,online!$A$2:$F$315,6,FALSE)</f>
        <v>1</v>
      </c>
      <c r="E27" s="181" t="str">
        <f>VLOOKUP(M27,online!$A$2:$G$315,7,FALSE)</f>
        <v>Felicia Šporline</v>
      </c>
      <c r="F27" s="181">
        <f>VLOOKUP(M27,online!$A$2:$H$315,8,FALSE)</f>
        <v>1300</v>
      </c>
      <c r="G27" s="183" t="s">
        <v>103</v>
      </c>
      <c r="H27" s="182" t="str">
        <f>VLOOKUP(M27,online!$A$2:$J$315,10,FALSE)</f>
        <v/>
      </c>
      <c r="I27" s="181" t="str">
        <f>VLOOKUP(M27,online!$A$2:$K$315,11,FALSE)</f>
        <v>N3P</v>
      </c>
      <c r="J27" s="182" t="str">
        <f>VLOOKUP(M27,online!$A$2:$L$315,12,FALSE)</f>
        <v/>
      </c>
      <c r="K27" s="181" t="str">
        <f>VLOOKUP(M27,online!$A$2:$M$315,13,FALSE)</f>
        <v>N+B</v>
      </c>
      <c r="L27" s="182" t="str">
        <f>VLOOKUP(M27,online!$A$2:$N$315,14,FALSE)</f>
        <v>A</v>
      </c>
      <c r="M27" s="174">
        <v>139.0</v>
      </c>
      <c r="N27" s="172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</row>
    <row r="28">
      <c r="A28" s="172">
        <v>11.0</v>
      </c>
      <c r="B28" s="181" t="str">
        <f>VLOOKUP(M28,online!$A$2:$C$315,3,FALSE)</f>
        <v>Jaroslav Vaníček</v>
      </c>
      <c r="C28" s="181" t="str">
        <f>VLOOKUP(M28,online!$A$2:$D$315,4,FALSE)</f>
        <v>V@ň@</v>
      </c>
      <c r="D28" s="181">
        <f>VLOOKUP(M28,online!$A$2:$F$315,6,FALSE)</f>
        <v>1</v>
      </c>
      <c r="E28" s="181" t="str">
        <f>VLOOKUP(M28,online!$A$2:$G$315,7,FALSE)</f>
        <v>felicia</v>
      </c>
      <c r="F28" s="181">
        <f>VLOOKUP(M28,online!$A$2:$H$315,8,FALSE)</f>
        <v>1600</v>
      </c>
      <c r="G28" s="183" t="s">
        <v>103</v>
      </c>
      <c r="H28" s="182" t="str">
        <f>VLOOKUP(M28,online!$A$2:$J$315,10,FALSE)</f>
        <v/>
      </c>
      <c r="I28" s="181" t="str">
        <f>VLOOKUP(M28,online!$A$2:$K$315,11,FALSE)</f>
        <v/>
      </c>
      <c r="J28" s="182" t="str">
        <f>VLOOKUP(M28,online!$A$2:$L$315,12,FALSE)</f>
        <v>N</v>
      </c>
      <c r="K28" s="181" t="str">
        <f>VLOOKUP(M28,online!$A$2:$M$315,13,FALSE)</f>
        <v>A</v>
      </c>
      <c r="L28" s="182" t="str">
        <f>VLOOKUP(M28,online!$A$2:$N$315,14,FALSE)</f>
        <v>A</v>
      </c>
      <c r="M28" s="174">
        <v>188.0</v>
      </c>
      <c r="N28" s="172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>
      <c r="A29" s="172">
        <v>12.0</v>
      </c>
      <c r="B29" s="181" t="str">
        <f>VLOOKUP(M29,online!$A$2:$C$315,3,FALSE)</f>
        <v>Kamil Volt</v>
      </c>
      <c r="C29" s="181" t="str">
        <f>VLOOKUP(M29,online!$A$2:$D$315,4,FALSE)</f>
        <v>Ampér</v>
      </c>
      <c r="D29" s="181">
        <f>VLOOKUP(M29,online!$A$2:$F$315,6,FALSE)</f>
        <v>2</v>
      </c>
      <c r="E29" s="181" t="str">
        <f>VLOOKUP(M29,online!$A$2:$G$315,7,FALSE)</f>
        <v>Škoda favorit</v>
      </c>
      <c r="F29" s="181">
        <f>VLOOKUP(M29,online!$A$2:$H$315,8,FALSE)</f>
        <v>1289</v>
      </c>
      <c r="G29" s="181" t="str">
        <f>VLOOKUP(M29,online!$A$2:$I$315,9,FALSE)</f>
        <v>Z2</v>
      </c>
      <c r="H29" s="182" t="str">
        <f>VLOOKUP(M29,online!$A$2:$J$315,10,FALSE)</f>
        <v>B1</v>
      </c>
      <c r="I29" s="181" t="str">
        <f>VLOOKUP(M29,online!$A$2:$K$315,11,FALSE)</f>
        <v>N3P</v>
      </c>
      <c r="J29" s="182" t="str">
        <f>VLOOKUP(M29,online!$A$2:$L$315,12,FALSE)</f>
        <v>N</v>
      </c>
      <c r="K29" s="181" t="str">
        <f>VLOOKUP(M29,online!$A$2:$M$315,13,FALSE)</f>
        <v>A</v>
      </c>
      <c r="L29" s="182" t="str">
        <f>VLOOKUP(M29,online!$A$2:$N$315,14,FALSE)</f>
        <v>A</v>
      </c>
      <c r="M29" s="174">
        <v>193.0</v>
      </c>
      <c r="N29" s="172"/>
      <c r="O29" s="179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>
      <c r="A30" s="172">
        <v>13.0</v>
      </c>
      <c r="B30" s="181" t="str">
        <f>VLOOKUP(M30,online!$A$2:$C$315,3,FALSE)</f>
        <v>Vojta Šlor</v>
      </c>
      <c r="C30" s="181" t="str">
        <f>VLOOKUP(M30,online!$A$2:$D$315,4,FALSE)</f>
        <v>Ikebara</v>
      </c>
      <c r="D30" s="181">
        <f>VLOOKUP(M30,online!$A$2:$F$315,6,FALSE)</f>
        <v>1</v>
      </c>
      <c r="E30" s="181" t="str">
        <f>VLOOKUP(M30,online!$A$2:$G$315,7,FALSE)</f>
        <v>skoda 120</v>
      </c>
      <c r="F30" s="181">
        <f>VLOOKUP(M30,online!$A$2:$H$315,8,FALSE)</f>
        <v>1174</v>
      </c>
      <c r="G30" s="181" t="str">
        <f>VLOOKUP(M30,online!$A$2:$I$315,9,FALSE)</f>
        <v>Z1</v>
      </c>
      <c r="H30" s="182" t="str">
        <f>VLOOKUP(M30,online!$A$2:$J$315,10,FALSE)</f>
        <v>A1</v>
      </c>
      <c r="I30" s="181" t="str">
        <f>VLOOKUP(M30,online!$A$2:$K$315,11,FALSE)</f>
        <v>N2</v>
      </c>
      <c r="J30" s="182" t="str">
        <f>VLOOKUP(M30,online!$A$2:$L$315,12,FALSE)</f>
        <v>A</v>
      </c>
      <c r="K30" s="183" t="s">
        <v>106</v>
      </c>
      <c r="L30" s="182" t="str">
        <f>VLOOKUP(M30,online!$A$2:$N$315,14,FALSE)</f>
        <v>A</v>
      </c>
      <c r="M30" s="174">
        <v>167.0</v>
      </c>
      <c r="N30" s="172"/>
      <c r="O30" s="66"/>
      <c r="P30" s="179" t="s">
        <v>107</v>
      </c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</row>
    <row r="31">
      <c r="A31" s="172">
        <v>14.0</v>
      </c>
      <c r="B31" s="181" t="str">
        <f>VLOOKUP(M31,online!$A$2:$C$315,3,FALSE)</f>
        <v>Jan Holan</v>
      </c>
      <c r="C31" s="181" t="str">
        <f>VLOOKUP(M31,online!$A$2:$D$315,4,FALSE)</f>
        <v>Honny</v>
      </c>
      <c r="D31" s="181">
        <f>VLOOKUP(M31,online!$A$2:$F$315,6,FALSE)</f>
        <v>1</v>
      </c>
      <c r="E31" s="181" t="str">
        <f>VLOOKUP(M31,online!$A$2:$G$315,7,FALSE)</f>
        <v>Škoda 120L</v>
      </c>
      <c r="F31" s="181">
        <f>VLOOKUP(M31,online!$A$2:$H$315,8,FALSE)</f>
        <v>1300</v>
      </c>
      <c r="G31" s="181" t="str">
        <f>VLOOKUP(M31,online!$A$2:$I$315,9,FALSE)</f>
        <v>Z1</v>
      </c>
      <c r="H31" s="184" t="s">
        <v>99</v>
      </c>
      <c r="I31" s="181" t="str">
        <f>VLOOKUP(M31,online!$A$2:$K$315,11,FALSE)</f>
        <v>N3Z</v>
      </c>
      <c r="J31" s="182" t="str">
        <f>VLOOKUP(M31,online!$A$2:$L$315,12,FALSE)</f>
        <v>N</v>
      </c>
      <c r="K31" s="181" t="str">
        <f>VLOOKUP(M31,online!$A$2:$M$315,13,FALSE)</f>
        <v>A</v>
      </c>
      <c r="L31" s="182" t="str">
        <f>VLOOKUP(M31,online!$A$2:$N$315,14,FALSE)</f>
        <v>A</v>
      </c>
      <c r="M31" s="174">
        <v>50.0</v>
      </c>
      <c r="N31" s="172"/>
      <c r="O31" s="66"/>
      <c r="P31" s="179" t="s">
        <v>108</v>
      </c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</row>
    <row r="32">
      <c r="A32" s="172">
        <v>15.0</v>
      </c>
      <c r="B32" s="181" t="str">
        <f>VLOOKUP(M32,online!$A$2:$C$315,3,FALSE)</f>
        <v>Zdeněk Jireček</v>
      </c>
      <c r="C32" s="181" t="str">
        <f>VLOOKUP(M32,online!$A$2:$D$315,4,FALSE)</f>
        <v>Křupka</v>
      </c>
      <c r="D32" s="181">
        <f>VLOOKUP(M32,online!$A$2:$F$315,6,FALSE)</f>
        <v>2</v>
      </c>
      <c r="E32" s="181" t="str">
        <f>VLOOKUP(M32,online!$A$2:$G$315,7,FALSE)</f>
        <v>100L</v>
      </c>
      <c r="F32" s="181">
        <f>VLOOKUP(M32,online!$A$2:$H$315,8,FALSE)</f>
        <v>1234</v>
      </c>
      <c r="G32" s="181" t="str">
        <f>VLOOKUP(M32,online!$A$2:$I$315,9,FALSE)</f>
        <v>Z1</v>
      </c>
      <c r="H32" s="182" t="str">
        <f>VLOOKUP(M32,online!$A$2:$J$315,10,FALSE)</f>
        <v/>
      </c>
      <c r="I32" s="181" t="str">
        <f>VLOOKUP(M32,online!$A$2:$K$315,11,FALSE)</f>
        <v/>
      </c>
      <c r="J32" s="182" t="str">
        <f>VLOOKUP(M32,online!$A$2:$L$315,12,FALSE)</f>
        <v/>
      </c>
      <c r="K32" s="181" t="str">
        <f>VLOOKUP(M32,online!$A$2:$M$315,13,FALSE)</f>
        <v>A</v>
      </c>
      <c r="L32" s="182" t="str">
        <f>VLOOKUP(M32,online!$A$2:$N$315,14,FALSE)</f>
        <v>N</v>
      </c>
      <c r="M32" s="174">
        <v>60.0</v>
      </c>
      <c r="N32" s="172"/>
      <c r="O32" s="179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>
      <c r="A33" s="172">
        <v>16.0</v>
      </c>
      <c r="B33" s="181" t="str">
        <f>VLOOKUP(M33,online!$A$2:$C$315,3,FALSE)</f>
        <v>Richard Jelen</v>
      </c>
      <c r="C33" s="183" t="s">
        <v>109</v>
      </c>
      <c r="D33" s="181">
        <f>VLOOKUP(M33,online!$A$2:$F$315,6,FALSE)</f>
        <v>1</v>
      </c>
      <c r="E33" s="181" t="str">
        <f>VLOOKUP(M33,online!$A$2:$G$315,7,FALSE)</f>
        <v>Octavia 1</v>
      </c>
      <c r="F33" s="181">
        <f>VLOOKUP(M33,online!$A$2:$H$315,8,FALSE)</f>
        <v>1896</v>
      </c>
      <c r="G33" s="183" t="s">
        <v>110</v>
      </c>
      <c r="H33" s="182" t="str">
        <f>VLOOKUP(M33,online!$A$2:$J$315,10,FALSE)</f>
        <v/>
      </c>
      <c r="I33" s="181" t="str">
        <f>VLOOKUP(M33,online!$A$2:$K$315,11,FALSE)</f>
        <v>T3</v>
      </c>
      <c r="J33" s="182" t="str">
        <f>VLOOKUP(M33,online!$A$2:$L$315,12,FALSE)</f>
        <v>N</v>
      </c>
      <c r="K33" s="181" t="str">
        <f>VLOOKUP(M33,online!$A$2:$M$315,13,FALSE)</f>
        <v>N</v>
      </c>
      <c r="L33" s="182" t="str">
        <f>VLOOKUP(M33,online!$A$2:$N$315,14,FALSE)</f>
        <v>N</v>
      </c>
      <c r="M33" s="174">
        <v>58.0</v>
      </c>
      <c r="N33" s="172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</row>
    <row r="34">
      <c r="A34" s="172">
        <v>17.0</v>
      </c>
      <c r="B34" s="181" t="str">
        <f>VLOOKUP(M34,online!$A$2:$C$315,3,FALSE)</f>
        <v>Jan Mazurek</v>
      </c>
      <c r="C34" s="181" t="str">
        <f>VLOOKUP(M34,online!$A$2:$D$315,4,FALSE)</f>
        <v>Hanz</v>
      </c>
      <c r="D34" s="181">
        <f>VLOOKUP(M34,online!$A$2:$F$315,6,FALSE)</f>
        <v>1</v>
      </c>
      <c r="E34" s="181" t="str">
        <f>VLOOKUP(M34,online!$A$2:$G$315,7,FALSE)</f>
        <v>Škoda 120 - úzká r.v. 1980</v>
      </c>
      <c r="F34" s="181">
        <f>VLOOKUP(M34,online!$A$2:$H$315,8,FALSE)</f>
        <v>1174</v>
      </c>
      <c r="G34" s="183" t="s">
        <v>111</v>
      </c>
      <c r="H34" s="182" t="str">
        <f>VLOOKUP(M34,online!$A$2:$J$315,10,FALSE)</f>
        <v/>
      </c>
      <c r="I34" s="181" t="str">
        <f>VLOOKUP(M34,online!$A$2:$K$315,11,FALSE)</f>
        <v/>
      </c>
      <c r="J34" s="182" t="str">
        <f>VLOOKUP(M34,online!$A$2:$L$315,12,FALSE)</f>
        <v>N</v>
      </c>
      <c r="K34" s="181" t="str">
        <f>VLOOKUP(M34,online!$A$2:$M$315,13,FALSE)</f>
        <v>N</v>
      </c>
      <c r="L34" s="182" t="str">
        <f>VLOOKUP(M34,online!$A$2:$N$315,14,FALSE)</f>
        <v>A</v>
      </c>
      <c r="M34" s="174">
        <v>101.0</v>
      </c>
      <c r="N34" s="172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</row>
    <row r="35">
      <c r="A35" s="172">
        <v>18.0</v>
      </c>
      <c r="B35" s="181" t="str">
        <f>VLOOKUP(M35,online!$A$2:$C$315,3,FALSE)</f>
        <v>Lukáš Nechvátal</v>
      </c>
      <c r="C35" s="181" t="str">
        <f>VLOOKUP(M35,online!$A$2:$D$315,4,FALSE)</f>
        <v>Maruška</v>
      </c>
      <c r="D35" s="181">
        <f>VLOOKUP(M35,online!$A$2:$F$315,6,FALSE)</f>
        <v>1</v>
      </c>
      <c r="E35" s="181" t="str">
        <f>VLOOKUP(M35,online!$A$2:$G$315,7,FALSE)</f>
        <v>Škoda 120L</v>
      </c>
      <c r="F35" s="181">
        <f>VLOOKUP(M35,online!$A$2:$H$315,8,FALSE)</f>
        <v>1194</v>
      </c>
      <c r="G35" s="183" t="s">
        <v>111</v>
      </c>
      <c r="H35" s="182" t="str">
        <f>VLOOKUP(M35,online!$A$2:$J$315,10,FALSE)</f>
        <v/>
      </c>
      <c r="I35" s="181" t="str">
        <f>VLOOKUP(M35,online!$A$2:$K$315,11,FALSE)</f>
        <v/>
      </c>
      <c r="J35" s="182" t="str">
        <f>VLOOKUP(M35,online!$A$2:$L$315,12,FALSE)</f>
        <v/>
      </c>
      <c r="K35" s="181" t="str">
        <f>VLOOKUP(M35,online!$A$2:$M$315,13,FALSE)</f>
        <v/>
      </c>
      <c r="L35" s="182" t="str">
        <f>VLOOKUP(M35,online!$A$2:$N$315,14,FALSE)</f>
        <v/>
      </c>
      <c r="M35" s="174">
        <v>112.0</v>
      </c>
      <c r="N35" s="172"/>
      <c r="O35" s="66"/>
      <c r="P35" s="179" t="s">
        <v>112</v>
      </c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</row>
    <row r="36">
      <c r="A36" s="172">
        <v>19.0</v>
      </c>
      <c r="B36" s="181" t="str">
        <f>VLOOKUP(M36,online!$A$2:$C$315,3,FALSE)</f>
        <v>Petr Čechal</v>
      </c>
      <c r="C36" s="181" t="str">
        <f>VLOOKUP(M36,online!$A$2:$D$315,4,FALSE)</f>
        <v>OužaLS</v>
      </c>
      <c r="D36" s="181">
        <f>VLOOKUP(M36,online!$A$2:$F$315,6,FALSE)</f>
        <v>1</v>
      </c>
      <c r="E36" s="181" t="str">
        <f>VLOOKUP(M36,online!$A$2:$G$315,7,FALSE)</f>
        <v>Škoda 120ls</v>
      </c>
      <c r="F36" s="181">
        <f>VLOOKUP(M36,online!$A$2:$H$315,8,FALSE)</f>
        <v>1174</v>
      </c>
      <c r="G36" s="181" t="str">
        <f>VLOOKUP(M36,online!$A$2:$I$315,9,FALSE)</f>
        <v>Z1</v>
      </c>
      <c r="H36" s="182" t="str">
        <f>VLOOKUP(M36,online!$A$2:$J$315,10,FALSE)</f>
        <v>A1</v>
      </c>
      <c r="I36" s="181" t="str">
        <f>VLOOKUP(M36,online!$A$2:$K$315,11,FALSE)</f>
        <v>N2</v>
      </c>
      <c r="J36" s="182" t="str">
        <f>VLOOKUP(M36,online!$A$2:$L$315,12,FALSE)</f>
        <v>A</v>
      </c>
      <c r="K36" s="181" t="str">
        <f>VLOOKUP(M36,online!$A$2:$M$315,13,FALSE)</f>
        <v>A</v>
      </c>
      <c r="L36" s="182" t="str">
        <f>VLOOKUP(M36,online!$A$2:$N$315,14,FALSE)</f>
        <v>A</v>
      </c>
      <c r="M36" s="174">
        <v>30.0</v>
      </c>
      <c r="N36" s="172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</row>
    <row r="37">
      <c r="A37" s="172">
        <v>20.0</v>
      </c>
      <c r="B37" s="181" t="str">
        <f>VLOOKUP(M37,online!$A$2:$C$315,3,FALSE)</f>
        <v>Petr Jílek</v>
      </c>
      <c r="C37" s="181" t="str">
        <f>VLOOKUP(M37,online!$A$2:$D$315,4,FALSE)</f>
        <v>For-men</v>
      </c>
      <c r="D37" s="181">
        <f>VLOOKUP(M37,online!$A$2:$F$315,6,FALSE)</f>
        <v>1</v>
      </c>
      <c r="E37" s="181" t="str">
        <f>VLOOKUP(M37,online!$A$2:$G$315,7,FALSE)</f>
        <v>Škoda forman</v>
      </c>
      <c r="F37" s="181">
        <f>VLOOKUP(M37,online!$A$2:$H$315,8,FALSE)</f>
        <v>1289</v>
      </c>
      <c r="G37" s="183" t="s">
        <v>103</v>
      </c>
      <c r="H37" s="182" t="str">
        <f>VLOOKUP(M37,online!$A$2:$J$315,10,FALSE)</f>
        <v/>
      </c>
      <c r="I37" s="181" t="str">
        <f>VLOOKUP(M37,online!$A$2:$K$315,11,FALSE)</f>
        <v/>
      </c>
      <c r="J37" s="182" t="str">
        <f>VLOOKUP(M37,online!$A$2:$L$315,12,FALSE)</f>
        <v/>
      </c>
      <c r="K37" s="181" t="str">
        <f>VLOOKUP(M37,online!$A$2:$M$315,13,FALSE)</f>
        <v>A</v>
      </c>
      <c r="L37" s="182" t="str">
        <f>VLOOKUP(M37,online!$A$2:$N$315,14,FALSE)</f>
        <v>A</v>
      </c>
      <c r="M37" s="174">
        <v>59.0</v>
      </c>
      <c r="N37" s="172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</row>
    <row r="38">
      <c r="A38" s="172">
        <v>21.0</v>
      </c>
      <c r="B38" s="181" t="str">
        <f>VLOOKUP(M38,online!$A$2:$C$315,3,FALSE)</f>
        <v>Jirka Mendl</v>
      </c>
      <c r="C38" s="181" t="str">
        <f>VLOOKUP(M38,online!$A$2:$D$315,4,FALSE)</f>
        <v>Enggik</v>
      </c>
      <c r="D38" s="181">
        <f>VLOOKUP(M38,online!$A$2:$F$315,6,FALSE)</f>
        <v>1</v>
      </c>
      <c r="E38" s="181" t="str">
        <f>VLOOKUP(M38,online!$A$2:$G$315,7,FALSE)</f>
        <v>Škoda 105</v>
      </c>
      <c r="F38" s="181">
        <f>VLOOKUP(M38,online!$A$2:$H$315,8,FALSE)</f>
        <v>1049</v>
      </c>
      <c r="G38" s="181" t="str">
        <f>VLOOKUP(M38,online!$A$2:$I$315,9,FALSE)</f>
        <v>Z1</v>
      </c>
      <c r="H38" s="182" t="str">
        <f>VLOOKUP(M38,online!$A$2:$J$315,10,FALSE)</f>
        <v>A1</v>
      </c>
      <c r="I38" s="181" t="str">
        <f>VLOOKUP(M38,online!$A$2:$K$315,11,FALSE)</f>
        <v/>
      </c>
      <c r="J38" s="182" t="str">
        <f>VLOOKUP(M38,online!$A$2:$L$315,12,FALSE)</f>
        <v>A</v>
      </c>
      <c r="K38" s="181" t="str">
        <f>VLOOKUP(M38,online!$A$2:$M$315,13,FALSE)</f>
        <v/>
      </c>
      <c r="L38" s="182" t="str">
        <f>VLOOKUP(M38,online!$A$2:$N$315,14,FALSE)</f>
        <v/>
      </c>
      <c r="M38" s="174">
        <v>103.0</v>
      </c>
      <c r="N38" s="172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</row>
    <row r="39">
      <c r="A39" s="172">
        <v>22.0</v>
      </c>
      <c r="B39" s="181" t="str">
        <f>VLOOKUP(M39,online!$A$2:$C$315,3,FALSE)</f>
        <v>Lukáš Hrubý</v>
      </c>
      <c r="C39" s="181" t="str">
        <f>VLOOKUP(M39,online!$A$2:$D$315,4,FALSE)</f>
        <v>Veleještěr</v>
      </c>
      <c r="D39" s="181">
        <f>VLOOKUP(M39,online!$A$2:$F$315,6,FALSE)</f>
        <v>1</v>
      </c>
      <c r="E39" s="181" t="str">
        <f>VLOOKUP(M39,online!$A$2:$G$315,7,FALSE)</f>
        <v>Superb 1</v>
      </c>
      <c r="F39" s="181">
        <f>VLOOKUP(M39,online!$A$2:$H$315,8,FALSE)</f>
        <v>1896</v>
      </c>
      <c r="G39" s="183" t="s">
        <v>110</v>
      </c>
      <c r="H39" s="182" t="str">
        <f>VLOOKUP(M39,online!$A$2:$J$315,10,FALSE)</f>
        <v/>
      </c>
      <c r="I39" s="181" t="str">
        <f>VLOOKUP(M39,online!$A$2:$K$315,11,FALSE)</f>
        <v>T3</v>
      </c>
      <c r="J39" s="182" t="str">
        <f>VLOOKUP(M39,online!$A$2:$L$315,12,FALSE)</f>
        <v/>
      </c>
      <c r="K39" s="181" t="str">
        <f>VLOOKUP(M39,online!$A$2:$M$315,13,FALSE)</f>
        <v/>
      </c>
      <c r="L39" s="182" t="str">
        <f>VLOOKUP(M39,online!$A$2:$N$315,14,FALSE)</f>
        <v>A</v>
      </c>
      <c r="M39" s="174">
        <v>51.0</v>
      </c>
      <c r="N39" s="172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</row>
    <row r="40">
      <c r="A40" s="172">
        <v>23.0</v>
      </c>
      <c r="B40" s="181" t="str">
        <f>VLOOKUP(M40,online!$A$2:$C$315,3,FALSE)</f>
        <v>Michal Antoni</v>
      </c>
      <c r="C40" s="181" t="str">
        <f>VLOOKUP(M40,online!$A$2:$D$315,4,FALSE)</f>
        <v>Míšing</v>
      </c>
      <c r="D40" s="181">
        <f>VLOOKUP(M40,online!$A$2:$F$315,6,FALSE)</f>
        <v>1</v>
      </c>
      <c r="E40" s="181" t="str">
        <f>VLOOKUP(M40,online!$A$2:$G$315,7,FALSE)</f>
        <v>Škoda Felicia Combi</v>
      </c>
      <c r="F40" s="181">
        <f>VLOOKUP(M40,online!$A$2:$H$315,8,FALSE)</f>
        <v>1300</v>
      </c>
      <c r="G40" s="183" t="s">
        <v>103</v>
      </c>
      <c r="H40" s="182" t="str">
        <f>VLOOKUP(M40,online!$A$2:$J$315,10,FALSE)</f>
        <v/>
      </c>
      <c r="I40" s="181" t="str">
        <f>VLOOKUP(M40,online!$A$2:$K$315,11,FALSE)</f>
        <v/>
      </c>
      <c r="J40" s="182" t="str">
        <f>VLOOKUP(M40,online!$A$2:$L$315,12,FALSE)</f>
        <v>N</v>
      </c>
      <c r="K40" s="181" t="str">
        <f>VLOOKUP(M40,online!$A$2:$M$315,13,FALSE)</f>
        <v>A</v>
      </c>
      <c r="L40" s="182" t="str">
        <f>VLOOKUP(M40,online!$A$2:$N$315,14,FALSE)</f>
        <v>A</v>
      </c>
      <c r="M40" s="174">
        <v>5.0</v>
      </c>
      <c r="N40" s="172"/>
      <c r="O40" s="179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>
      <c r="A41" s="172">
        <v>24.0</v>
      </c>
      <c r="B41" s="183" t="s">
        <v>113</v>
      </c>
      <c r="C41" s="183" t="s">
        <v>114</v>
      </c>
      <c r="D41" s="183">
        <v>2.0</v>
      </c>
      <c r="E41" s="183" t="s">
        <v>115</v>
      </c>
      <c r="F41" s="183">
        <v>1300.0</v>
      </c>
      <c r="G41" s="183" t="s">
        <v>103</v>
      </c>
      <c r="H41" s="184" t="s">
        <v>50</v>
      </c>
      <c r="I41" s="181" t="str">
        <f>VLOOKUP(M41,online!$A$2:$K$315,11,FALSE)</f>
        <v>#N/A</v>
      </c>
      <c r="J41" s="182" t="str">
        <f>VLOOKUP(M41,online!$A$2:$L$315,12,FALSE)</f>
        <v>#N/A</v>
      </c>
      <c r="K41" s="181" t="str">
        <f>VLOOKUP(M41,online!$A$2:$M$315,13,FALSE)</f>
        <v>#N/A</v>
      </c>
      <c r="L41" s="182" t="str">
        <f>VLOOKUP(M41,online!$A$2:$N$315,14,FALSE)</f>
        <v>#N/A</v>
      </c>
      <c r="M41" s="174"/>
      <c r="N41" s="172"/>
      <c r="O41" s="66"/>
      <c r="P41" s="179" t="s">
        <v>116</v>
      </c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>
      <c r="A42" s="172">
        <v>25.0</v>
      </c>
      <c r="B42" s="181" t="str">
        <f>VLOOKUP(M42,online!$A$2:$C$315,3,FALSE)</f>
        <v>Vojtěch Kamený</v>
      </c>
      <c r="C42" s="181" t="str">
        <f>VLOOKUP(M42,online!$A$2:$D$315,4,FALSE)</f>
        <v>Vojtano</v>
      </c>
      <c r="D42" s="181">
        <f>VLOOKUP(M42,online!$A$2:$F$315,6,FALSE)</f>
        <v>1</v>
      </c>
      <c r="E42" s="181" t="str">
        <f>VLOOKUP(M42,online!$A$2:$G$315,7,FALSE)</f>
        <v>Škoda felicia</v>
      </c>
      <c r="F42" s="181">
        <f>VLOOKUP(M42,online!$A$2:$H$315,8,FALSE)</f>
        <v>1289</v>
      </c>
      <c r="G42" s="183" t="s">
        <v>103</v>
      </c>
      <c r="H42" s="182" t="str">
        <f>VLOOKUP(M42,online!$A$2:$J$315,10,FALSE)</f>
        <v/>
      </c>
      <c r="I42" s="181" t="str">
        <f>VLOOKUP(M42,online!$A$2:$K$315,11,FALSE)</f>
        <v/>
      </c>
      <c r="J42" s="182" t="str">
        <f>VLOOKUP(M42,online!$A$2:$L$315,12,FALSE)</f>
        <v/>
      </c>
      <c r="K42" s="181" t="str">
        <f>VLOOKUP(M42,online!$A$2:$M$315,13,FALSE)</f>
        <v>N</v>
      </c>
      <c r="L42" s="182" t="str">
        <f>VLOOKUP(M42,online!$A$2:$N$315,14,FALSE)</f>
        <v>A</v>
      </c>
      <c r="M42" s="174">
        <v>64.0</v>
      </c>
      <c r="N42" s="172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</row>
    <row r="43">
      <c r="A43" s="172">
        <v>26.0</v>
      </c>
      <c r="B43" s="181" t="str">
        <f>VLOOKUP(M43,online!$A$2:$C$315,3,FALSE)</f>
        <v>Patrik Božek</v>
      </c>
      <c r="C43" s="181" t="str">
        <f>VLOOKUP(M43,online!$A$2:$D$315,4,FALSE)</f>
        <v>Patti</v>
      </c>
      <c r="D43" s="181">
        <f>VLOOKUP(M43,online!$A$2:$F$315,6,FALSE)</f>
        <v>2</v>
      </c>
      <c r="E43" s="181" t="str">
        <f>VLOOKUP(M43,online!$A$2:$G$315,7,FALSE)</f>
        <v>Škoda Octavia 2RS</v>
      </c>
      <c r="F43" s="181">
        <f>VLOOKUP(M43,online!$A$2:$H$315,8,FALSE)</f>
        <v>1984</v>
      </c>
      <c r="G43" s="183" t="s">
        <v>110</v>
      </c>
      <c r="H43" s="182" t="str">
        <f>VLOOKUP(M43,online!$A$2:$J$315,10,FALSE)</f>
        <v/>
      </c>
      <c r="I43" s="181" t="str">
        <f>VLOOKUP(M43,online!$A$2:$K$315,11,FALSE)</f>
        <v/>
      </c>
      <c r="J43" s="182" t="str">
        <f>VLOOKUP(M43,online!$A$2:$L$315,12,FALSE)</f>
        <v/>
      </c>
      <c r="K43" s="181" t="str">
        <f>VLOOKUP(M43,online!$A$2:$M$315,13,FALSE)</f>
        <v/>
      </c>
      <c r="L43" s="182" t="str">
        <f>VLOOKUP(M43,online!$A$2:$N$315,14,FALSE)</f>
        <v/>
      </c>
      <c r="M43" s="174">
        <v>21.0</v>
      </c>
      <c r="N43" s="172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</row>
    <row r="44">
      <c r="A44" s="172">
        <v>27.0</v>
      </c>
      <c r="B44" s="181" t="str">
        <f>VLOOKUP(M44,online!$A$2:$C$315,3,FALSE)</f>
        <v>Ondřej Skála</v>
      </c>
      <c r="C44" s="181" t="str">
        <f>VLOOKUP(M44,online!$A$2:$D$315,4,FALSE)</f>
        <v>Skili</v>
      </c>
      <c r="D44" s="181">
        <f>VLOOKUP(M44,online!$A$2:$F$315,6,FALSE)</f>
        <v>1</v>
      </c>
      <c r="E44" s="181" t="str">
        <f>VLOOKUP(M44,online!$A$2:$G$315,7,FALSE)</f>
        <v>Felicia Pickup z mechu a kapradí 50kw</v>
      </c>
      <c r="F44" s="181">
        <f>VLOOKUP(M44,online!$A$2:$H$315,8,FALSE)</f>
        <v>1289</v>
      </c>
      <c r="G44" s="181" t="str">
        <f>VLOOKUP(M44,online!$A$2:$I$315,9,FALSE)</f>
        <v>Z2</v>
      </c>
      <c r="H44" s="182" t="str">
        <f>VLOOKUP(M44,online!$A$2:$J$315,10,FALSE)</f>
        <v>B1</v>
      </c>
      <c r="I44" s="181" t="str">
        <f>VLOOKUP(M44,online!$A$2:$K$315,11,FALSE)</f>
        <v>N3P</v>
      </c>
      <c r="J44" s="182" t="str">
        <f>VLOOKUP(M44,online!$A$2:$L$315,12,FALSE)</f>
        <v>N</v>
      </c>
      <c r="K44" s="181" t="str">
        <f>VLOOKUP(M44,online!$A$2:$M$315,13,FALSE)</f>
        <v>N</v>
      </c>
      <c r="L44" s="182" t="str">
        <f>VLOOKUP(M44,online!$A$2:$N$315,14,FALSE)</f>
        <v>N</v>
      </c>
      <c r="M44" s="174">
        <v>153.0</v>
      </c>
      <c r="N44" s="172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</row>
    <row r="45">
      <c r="A45" s="172">
        <v>28.0</v>
      </c>
      <c r="B45" s="181" t="str">
        <f>VLOOKUP(M45,online!$A$2:$C$315,3,FALSE)</f>
        <v>Roman Hájek</v>
      </c>
      <c r="C45" s="181" t="str">
        <f>VLOOKUP(M45,online!$A$2:$D$315,4,FALSE)</f>
        <v>Hája</v>
      </c>
      <c r="D45" s="181">
        <f>VLOOKUP(M45,online!$A$2:$F$315,6,FALSE)</f>
        <v>1</v>
      </c>
      <c r="E45" s="181" t="str">
        <f>VLOOKUP(M45,online!$A$2:$G$315,7,FALSE)</f>
        <v>Škoda 100</v>
      </c>
      <c r="F45" s="181">
        <f>VLOOKUP(M45,online!$A$2:$H$315,8,FALSE)</f>
        <v>1400</v>
      </c>
      <c r="G45" s="181" t="str">
        <f>VLOOKUP(M45,online!$A$2:$I$315,9,FALSE)</f>
        <v>Z1</v>
      </c>
      <c r="H45" s="182" t="str">
        <f>VLOOKUP(M45,online!$A$2:$J$315,10,FALSE)</f>
        <v>A2</v>
      </c>
      <c r="I45" s="181" t="str">
        <f>VLOOKUP(M45,online!$A$2:$K$315,11,FALSE)</f>
        <v>S2</v>
      </c>
      <c r="J45" s="182" t="str">
        <f>VLOOKUP(M45,online!$A$2:$L$315,12,FALSE)</f>
        <v>N</v>
      </c>
      <c r="K45" s="181" t="str">
        <f>VLOOKUP(M45,online!$A$2:$M$315,13,FALSE)</f>
        <v>A</v>
      </c>
      <c r="L45" s="182" t="str">
        <f>VLOOKUP(M45,online!$A$2:$N$315,14,FALSE)</f>
        <v>N</v>
      </c>
      <c r="M45" s="174">
        <v>43.0</v>
      </c>
      <c r="N45" s="172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</row>
    <row r="46">
      <c r="A46" s="172">
        <v>29.0</v>
      </c>
      <c r="B46" s="181" t="str">
        <f>VLOOKUP(M46,online!$A$2:$C$315,3,FALSE)</f>
        <v>ANTONÍN BURGET</v>
      </c>
      <c r="C46" s="181" t="str">
        <f>VLOOKUP(M46,online!$A$2:$D$315,4,FALSE)</f>
        <v>TONY</v>
      </c>
      <c r="D46" s="181">
        <f>VLOOKUP(M46,online!$A$2:$F$315,6,FALSE)</f>
        <v>1</v>
      </c>
      <c r="E46" s="181" t="str">
        <f>VLOOKUP(M46,online!$A$2:$G$315,7,FALSE)</f>
        <v>ŠKODA 120 LS</v>
      </c>
      <c r="F46" s="181">
        <f>VLOOKUP(M46,online!$A$2:$H$315,8,FALSE)</f>
        <v>1145</v>
      </c>
      <c r="G46" s="183" t="s">
        <v>111</v>
      </c>
      <c r="H46" s="182" t="str">
        <f>VLOOKUP(M46,online!$A$2:$J$315,10,FALSE)</f>
        <v/>
      </c>
      <c r="I46" s="181" t="str">
        <f>VLOOKUP(M46,online!$A$2:$K$315,11,FALSE)</f>
        <v/>
      </c>
      <c r="J46" s="184" t="s">
        <v>117</v>
      </c>
      <c r="K46" s="181" t="str">
        <f>VLOOKUP(M46,online!$A$2:$M$315,13,FALSE)</f>
        <v>A</v>
      </c>
      <c r="L46" s="182" t="str">
        <f>VLOOKUP(M46,online!$A$2:$N$315,14,FALSE)</f>
        <v>A</v>
      </c>
      <c r="M46" s="174">
        <v>25.0</v>
      </c>
      <c r="N46" s="172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</row>
    <row r="47">
      <c r="A47" s="172">
        <v>30.0</v>
      </c>
      <c r="B47" s="183" t="s">
        <v>118</v>
      </c>
      <c r="C47" s="183" t="s">
        <v>119</v>
      </c>
      <c r="D47" s="183">
        <v>1.0</v>
      </c>
      <c r="E47" s="183">
        <v>120.0</v>
      </c>
      <c r="F47" s="183">
        <v>1145.0</v>
      </c>
      <c r="G47" s="183" t="s">
        <v>111</v>
      </c>
      <c r="H47" s="182" t="str">
        <f>VLOOKUP(M47,online!$A$2:$J$315,10,FALSE)</f>
        <v>#N/A</v>
      </c>
      <c r="I47" s="181" t="str">
        <f>VLOOKUP(M47,online!$A$2:$K$315,11,FALSE)</f>
        <v>#N/A</v>
      </c>
      <c r="J47" s="182" t="str">
        <f>VLOOKUP(M47,online!$A$2:$L$315,12,FALSE)</f>
        <v>#N/A</v>
      </c>
      <c r="K47" s="181" t="str">
        <f>VLOOKUP(M47,online!$A$2:$M$315,13,FALSE)</f>
        <v>#N/A</v>
      </c>
      <c r="L47" s="182" t="str">
        <f>VLOOKUP(M47,online!$A$2:$N$315,14,FALSE)</f>
        <v>#N/A</v>
      </c>
      <c r="M47" s="174"/>
      <c r="N47" s="172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</row>
    <row r="48">
      <c r="A48" s="172">
        <v>31.0</v>
      </c>
      <c r="B48" s="181" t="str">
        <f>VLOOKUP(M48,online!$A$2:$C$315,3,FALSE)</f>
        <v>Dušan Hrazdíra</v>
      </c>
      <c r="C48" s="181" t="str">
        <f>VLOOKUP(M48,online!$A$2:$D$315,4,FALSE)</f>
        <v>Dušan</v>
      </c>
      <c r="D48" s="181">
        <f>VLOOKUP(M48,online!$A$2:$F$315,6,FALSE)</f>
        <v>1</v>
      </c>
      <c r="E48" s="181" t="str">
        <f>VLOOKUP(M48,online!$A$2:$G$315,7,FALSE)</f>
        <v>Skoda 120L</v>
      </c>
      <c r="F48" s="181">
        <f>VLOOKUP(M48,online!$A$2:$H$315,8,FALSE)</f>
        <v>1800</v>
      </c>
      <c r="G48" s="181" t="str">
        <f>VLOOKUP(M48,online!$A$2:$I$315,9,FALSE)</f>
        <v>Z1</v>
      </c>
      <c r="H48" s="182" t="str">
        <f>VLOOKUP(M48,online!$A$2:$J$315,10,FALSE)</f>
        <v>C2</v>
      </c>
      <c r="I48" s="181" t="str">
        <f>VLOOKUP(M48,online!$A$2:$K$315,11,FALSE)</f>
        <v>T2</v>
      </c>
      <c r="J48" s="182" t="str">
        <f>VLOOKUP(M48,online!$A$2:$L$315,12,FALSE)</f>
        <v>N</v>
      </c>
      <c r="K48" s="181" t="str">
        <f>VLOOKUP(M48,online!$A$2:$M$315,13,FALSE)</f>
        <v>N</v>
      </c>
      <c r="L48" s="182" t="str">
        <f>VLOOKUP(M48,online!$A$2:$N$315,14,FALSE)</f>
        <v>N</v>
      </c>
      <c r="M48" s="174">
        <v>52.0</v>
      </c>
      <c r="N48" s="172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</row>
    <row r="49">
      <c r="A49" s="172">
        <v>32.0</v>
      </c>
      <c r="B49" s="181" t="str">
        <f>VLOOKUP(M49,online!$A$2:$C$315,3,FALSE)</f>
        <v>Karel Schneller</v>
      </c>
      <c r="C49" s="181" t="str">
        <f>VLOOKUP(M49,online!$A$2:$D$315,4,FALSE)</f>
        <v>Karel .</v>
      </c>
      <c r="D49" s="181">
        <f>VLOOKUP(M49,online!$A$2:$F$315,6,FALSE)</f>
        <v>1</v>
      </c>
      <c r="E49" s="181" t="str">
        <f>VLOOKUP(M49,online!$A$2:$G$315,7,FALSE)</f>
        <v>Škoda 120</v>
      </c>
      <c r="F49" s="181">
        <f>VLOOKUP(M49,online!$A$2:$H$315,8,FALSE)</f>
        <v>1800</v>
      </c>
      <c r="G49" s="181" t="str">
        <f>VLOOKUP(M49,online!$A$2:$I$315,9,FALSE)</f>
        <v>Z3</v>
      </c>
      <c r="H49" s="182" t="str">
        <f>VLOOKUP(M49,online!$A$2:$J$315,10,FALSE)</f>
        <v>C2</v>
      </c>
      <c r="I49" s="181" t="str">
        <f>VLOOKUP(M49,online!$A$2:$K$315,11,FALSE)</f>
        <v>T2</v>
      </c>
      <c r="J49" s="182" t="str">
        <f>VLOOKUP(M49,online!$A$2:$L$315,12,FALSE)</f>
        <v>N</v>
      </c>
      <c r="K49" s="181" t="str">
        <f>VLOOKUP(M49,online!$A$2:$M$315,13,FALSE)</f>
        <v>N</v>
      </c>
      <c r="L49" s="182" t="str">
        <f>VLOOKUP(M49,online!$A$2:$N$315,14,FALSE)</f>
        <v>N</v>
      </c>
      <c r="M49" s="174">
        <v>152.0</v>
      </c>
      <c r="N49" s="172"/>
      <c r="O49" s="179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</row>
    <row r="50">
      <c r="A50" s="172">
        <v>33.0</v>
      </c>
      <c r="B50" s="181" t="str">
        <f>VLOOKUP(M50,online!$A$2:$C$315,3,FALSE)</f>
        <v>Tomáš Jurášek</v>
      </c>
      <c r="C50" s="181" t="str">
        <f>VLOOKUP(M50,online!$A$2:$D$315,4,FALSE)</f>
        <v>Alfred 63</v>
      </c>
      <c r="D50" s="181">
        <f>VLOOKUP(M50,online!$A$2:$F$315,6,FALSE)</f>
        <v>3</v>
      </c>
      <c r="E50" s="181" t="str">
        <f>VLOOKUP(M50,online!$A$2:$G$315,7,FALSE)</f>
        <v>Škoda 110LS</v>
      </c>
      <c r="F50" s="181">
        <f>VLOOKUP(M50,online!$A$2:$H$315,8,FALSE)</f>
        <v>1200</v>
      </c>
      <c r="G50" s="181" t="str">
        <f>VLOOKUP(M50,online!$A$2:$I$315,9,FALSE)</f>
        <v>Z1</v>
      </c>
      <c r="H50" s="182" t="str">
        <f>VLOOKUP(M50,online!$A$2:$J$315,10,FALSE)</f>
        <v>A2</v>
      </c>
      <c r="I50" s="181" t="str">
        <f>VLOOKUP(M50,online!$A$2:$K$315,11,FALSE)</f>
        <v>N2</v>
      </c>
      <c r="J50" s="182" t="str">
        <f>VLOOKUP(M50,online!$A$2:$L$315,12,FALSE)</f>
        <v>N</v>
      </c>
      <c r="K50" s="181" t="str">
        <f>VLOOKUP(M50,online!$A$2:$M$315,13,FALSE)</f>
        <v>A</v>
      </c>
      <c r="L50" s="182" t="str">
        <f>VLOOKUP(M50,online!$A$2:$N$315,14,FALSE)</f>
        <v>A</v>
      </c>
      <c r="M50" s="174">
        <v>61.0</v>
      </c>
      <c r="N50" s="172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</row>
    <row r="51">
      <c r="A51" s="172">
        <v>34.0</v>
      </c>
      <c r="B51" s="181" t="str">
        <f>VLOOKUP(M51,online!$A$2:$C$315,3,FALSE)</f>
        <v>Lukáš Charvát</v>
      </c>
      <c r="C51" s="181" t="str">
        <f>VLOOKUP(M51,online!$A$2:$D$315,4,FALSE)</f>
        <v>Lukas</v>
      </c>
      <c r="D51" s="181">
        <f>VLOOKUP(M51,online!$A$2:$F$315,6,FALSE)</f>
        <v>2</v>
      </c>
      <c r="E51" s="181" t="str">
        <f>VLOOKUP(M51,online!$A$2:$G$315,7,FALSE)</f>
        <v>Škoda 120</v>
      </c>
      <c r="F51" s="181">
        <f>VLOOKUP(M51,online!$A$2:$H$315,8,FALSE)</f>
        <v>1174</v>
      </c>
      <c r="G51" s="183" t="s">
        <v>111</v>
      </c>
      <c r="H51" s="182" t="str">
        <f>VLOOKUP(M51,online!$A$2:$J$315,10,FALSE)</f>
        <v/>
      </c>
      <c r="I51" s="181" t="str">
        <f>VLOOKUP(M51,online!$A$2:$K$315,11,FALSE)</f>
        <v>N2</v>
      </c>
      <c r="J51" s="182" t="str">
        <f>VLOOKUP(M51,online!$A$2:$L$315,12,FALSE)</f>
        <v>A</v>
      </c>
      <c r="K51" s="181" t="str">
        <f>VLOOKUP(M51,online!$A$2:$M$315,13,FALSE)</f>
        <v>A</v>
      </c>
      <c r="L51" s="182" t="str">
        <f>VLOOKUP(M51,online!$A$2:$N$315,14,FALSE)</f>
        <v>A</v>
      </c>
      <c r="M51" s="174">
        <v>54.0</v>
      </c>
      <c r="N51" s="172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</row>
    <row r="52">
      <c r="A52" s="172">
        <v>35.0</v>
      </c>
      <c r="B52" s="181" t="str">
        <f>VLOOKUP(M52,online!$A$2:$C$315,3,FALSE)</f>
        <v>Tomáš Maier</v>
      </c>
      <c r="C52" s="181" t="str">
        <f>VLOOKUP(M52,online!$A$2:$D$315,4,FALSE)</f>
        <v>Rapltm</v>
      </c>
      <c r="D52" s="181">
        <f>VLOOKUP(M52,online!$A$2:$F$315,6,FALSE)</f>
        <v>3</v>
      </c>
      <c r="E52" s="181" t="str">
        <f>VLOOKUP(M52,online!$A$2:$G$315,7,FALSE)</f>
        <v>Škoda 130</v>
      </c>
      <c r="F52" s="181">
        <f>VLOOKUP(M52,online!$A$2:$H$315,8,FALSE)</f>
        <v>1174</v>
      </c>
      <c r="G52" s="183" t="s">
        <v>111</v>
      </c>
      <c r="H52" s="182" t="str">
        <f>VLOOKUP(M52,online!$A$2:$J$315,10,FALSE)</f>
        <v/>
      </c>
      <c r="I52" s="181" t="str">
        <f>VLOOKUP(M52,online!$A$2:$K$315,11,FALSE)</f>
        <v/>
      </c>
      <c r="J52" s="182" t="str">
        <f>VLOOKUP(M52,online!$A$2:$L$315,12,FALSE)</f>
        <v/>
      </c>
      <c r="K52" s="181" t="str">
        <f>VLOOKUP(M52,online!$A$2:$M$315,13,FALSE)</f>
        <v>A</v>
      </c>
      <c r="L52" s="182" t="str">
        <f>VLOOKUP(M52,online!$A$2:$N$315,14,FALSE)</f>
        <v>A</v>
      </c>
      <c r="M52" s="174">
        <v>96.0</v>
      </c>
      <c r="N52" s="172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</row>
    <row r="53">
      <c r="A53" s="172">
        <v>36.0</v>
      </c>
      <c r="B53" s="183" t="s">
        <v>120</v>
      </c>
      <c r="C53" s="183" t="s">
        <v>121</v>
      </c>
      <c r="D53" s="183">
        <v>1.0</v>
      </c>
      <c r="E53" s="183" t="s">
        <v>122</v>
      </c>
      <c r="F53" s="183">
        <v>1900.0</v>
      </c>
      <c r="G53" s="183" t="s">
        <v>110</v>
      </c>
      <c r="H53" s="182" t="str">
        <f>VLOOKUP(M53,online!$A$2:$J$315,10,FALSE)</f>
        <v>#N/A</v>
      </c>
      <c r="I53" s="181" t="str">
        <f>VLOOKUP(M53,online!$A$2:$K$315,11,FALSE)</f>
        <v>#N/A</v>
      </c>
      <c r="J53" s="182" t="str">
        <f>VLOOKUP(M53,online!$A$2:$L$315,12,FALSE)</f>
        <v>#N/A</v>
      </c>
      <c r="K53" s="181" t="str">
        <f>VLOOKUP(M53,online!$A$2:$M$315,13,FALSE)</f>
        <v>#N/A</v>
      </c>
      <c r="L53" s="182" t="str">
        <f>VLOOKUP(M53,online!$A$2:$N$315,14,FALSE)</f>
        <v>#N/A</v>
      </c>
      <c r="M53" s="174"/>
      <c r="N53" s="172"/>
      <c r="O53" s="66"/>
      <c r="P53" s="179" t="s">
        <v>123</v>
      </c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</row>
    <row r="54">
      <c r="A54" s="172">
        <v>37.0</v>
      </c>
      <c r="B54" s="181" t="str">
        <f>VLOOKUP(M54,online!$A$2:$C$315,3,FALSE)</f>
        <v>Ladislav Štěpán</v>
      </c>
      <c r="C54" s="181" t="str">
        <f>VLOOKUP(M54,online!$A$2:$D$315,4,FALSE)</f>
        <v>Láďa k</v>
      </c>
      <c r="D54" s="181">
        <f>VLOOKUP(M54,online!$A$2:$F$315,6,FALSE)</f>
        <v>1</v>
      </c>
      <c r="E54" s="181" t="str">
        <f>VLOOKUP(M54,online!$A$2:$G$315,7,FALSE)</f>
        <v>Škoda 105 prcek</v>
      </c>
      <c r="F54" s="181">
        <f>VLOOKUP(M54,online!$A$2:$H$315,8,FALSE)</f>
        <v>1200</v>
      </c>
      <c r="G54" s="181" t="str">
        <f>VLOOKUP(M54,online!$A$2:$I$315,9,FALSE)</f>
        <v>Z1</v>
      </c>
      <c r="H54" s="182" t="str">
        <f>VLOOKUP(M54,online!$A$2:$J$315,10,FALSE)</f>
        <v>A2</v>
      </c>
      <c r="I54" s="181" t="str">
        <f>VLOOKUP(M54,online!$A$2:$K$315,11,FALSE)</f>
        <v>S1</v>
      </c>
      <c r="J54" s="182" t="str">
        <f>VLOOKUP(M54,online!$A$2:$L$315,12,FALSE)</f>
        <v>N</v>
      </c>
      <c r="K54" s="181" t="str">
        <f>VLOOKUP(M54,online!$A$2:$M$315,13,FALSE)</f>
        <v>N</v>
      </c>
      <c r="L54" s="182" t="str">
        <f>VLOOKUP(M54,online!$A$2:$N$315,14,FALSE)</f>
        <v>N</v>
      </c>
      <c r="M54" s="174">
        <v>172.0</v>
      </c>
      <c r="N54" s="172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</row>
    <row r="55">
      <c r="A55" s="172">
        <v>38.0</v>
      </c>
      <c r="B55" s="181" t="str">
        <f>VLOOKUP(M55,online!$A$2:$C$315,3,FALSE)</f>
        <v>Ladislav Štěpán</v>
      </c>
      <c r="C55" s="181" t="str">
        <f>VLOOKUP(M55,online!$A$2:$D$315,4,FALSE)</f>
        <v>Láďa k</v>
      </c>
      <c r="D55" s="181">
        <f>VLOOKUP(M55,online!$A$2:$F$315,6,FALSE)</f>
        <v>2</v>
      </c>
      <c r="E55" s="181" t="str">
        <f>VLOOKUP(M55,online!$A$2:$G$315,7,FALSE)</f>
        <v>Škoda 125l</v>
      </c>
      <c r="F55" s="181">
        <f>VLOOKUP(M55,online!$A$2:$H$315,8,FALSE)</f>
        <v>1300</v>
      </c>
      <c r="G55" s="181" t="str">
        <f>VLOOKUP(M55,online!$A$2:$I$315,9,FALSE)</f>
        <v>Z1</v>
      </c>
      <c r="H55" s="182" t="str">
        <f>VLOOKUP(M55,online!$A$2:$J$315,10,FALSE)</f>
        <v>A1</v>
      </c>
      <c r="I55" s="181" t="str">
        <f>VLOOKUP(M55,online!$A$2:$K$315,11,FALSE)</f>
        <v>N3Z</v>
      </c>
      <c r="J55" s="182" t="str">
        <f>VLOOKUP(M55,online!$A$2:$L$315,12,FALSE)</f>
        <v>N</v>
      </c>
      <c r="K55" s="181" t="str">
        <f>VLOOKUP(M55,online!$A$2:$M$315,13,FALSE)</f>
        <v>A</v>
      </c>
      <c r="L55" s="182" t="str">
        <f>VLOOKUP(M55,online!$A$2:$N$315,14,FALSE)</f>
        <v>A</v>
      </c>
      <c r="M55" s="174">
        <v>173.0</v>
      </c>
      <c r="N55" s="172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</row>
    <row r="56">
      <c r="A56" s="172">
        <v>39.0</v>
      </c>
      <c r="B56" s="181" t="str">
        <f>VLOOKUP(M56,online!$A$2:$C$315,3,FALSE)</f>
        <v>Ladislav Štěpán</v>
      </c>
      <c r="C56" s="181" t="str">
        <f>VLOOKUP(M56,online!$A$2:$D$315,4,FALSE)</f>
        <v>Láďa - taťka</v>
      </c>
      <c r="D56" s="181">
        <f>VLOOKUP(M56,online!$A$2:$F$315,6,FALSE)</f>
        <v>2</v>
      </c>
      <c r="E56" s="181" t="str">
        <f>VLOOKUP(M56,online!$A$2:$G$315,7,FALSE)</f>
        <v>Škoda 120</v>
      </c>
      <c r="F56" s="181">
        <f>VLOOKUP(M56,online!$A$2:$H$315,8,FALSE)</f>
        <v>1200</v>
      </c>
      <c r="G56" s="181" t="str">
        <f>VLOOKUP(M56,online!$A$2:$I$315,9,FALSE)</f>
        <v>Z1</v>
      </c>
      <c r="H56" s="182" t="str">
        <f>VLOOKUP(M56,online!$A$2:$J$315,10,FALSE)</f>
        <v>A1</v>
      </c>
      <c r="I56" s="181" t="str">
        <f>VLOOKUP(M56,online!$A$2:$K$315,11,FALSE)</f>
        <v>N2</v>
      </c>
      <c r="J56" s="182" t="str">
        <f>VLOOKUP(M56,online!$A$2:$L$315,12,FALSE)</f>
        <v>N</v>
      </c>
      <c r="K56" s="181" t="str">
        <f>VLOOKUP(M56,online!$A$2:$M$315,13,FALSE)</f>
        <v>A</v>
      </c>
      <c r="L56" s="182" t="str">
        <f>VLOOKUP(M56,online!$A$2:$N$315,14,FALSE)</f>
        <v>A</v>
      </c>
      <c r="M56" s="174">
        <v>174.0</v>
      </c>
      <c r="N56" s="172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</row>
    <row r="57">
      <c r="A57" s="172">
        <v>40.0</v>
      </c>
      <c r="B57" s="181" t="str">
        <f>VLOOKUP(M57,online!$A$2:$C$315,3,FALSE)</f>
        <v>Johny Qwak</v>
      </c>
      <c r="C57" s="181" t="str">
        <f>VLOOKUP(M57,online!$A$2:$D$315,4,FALSE)</f>
        <v>Qwak</v>
      </c>
      <c r="D57" s="181">
        <f>VLOOKUP(M57,online!$A$2:$F$315,6,FALSE)</f>
        <v>2</v>
      </c>
      <c r="E57" s="181">
        <f>VLOOKUP(M57,online!$A$2:$G$315,7,FALSE)</f>
        <v>105</v>
      </c>
      <c r="F57" s="181">
        <f>VLOOKUP(M57,online!$A$2:$H$315,8,FALSE)</f>
        <v>1300</v>
      </c>
      <c r="G57" s="183" t="s">
        <v>111</v>
      </c>
      <c r="H57" s="182" t="str">
        <f>VLOOKUP(M57,online!$A$2:$J$315,10,FALSE)</f>
        <v/>
      </c>
      <c r="I57" s="181" t="str">
        <f>VLOOKUP(M57,online!$A$2:$K$315,11,FALSE)</f>
        <v>T1</v>
      </c>
      <c r="J57" s="182" t="str">
        <f>VLOOKUP(M57,online!$A$2:$L$315,12,FALSE)</f>
        <v/>
      </c>
      <c r="K57" s="181" t="str">
        <f>VLOOKUP(M57,online!$A$2:$M$315,13,FALSE)</f>
        <v>A</v>
      </c>
      <c r="L57" s="182" t="str">
        <f>VLOOKUP(M57,online!$A$2:$N$315,14,FALSE)</f>
        <v/>
      </c>
      <c r="M57" s="174">
        <v>142.0</v>
      </c>
      <c r="N57" s="172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</row>
    <row r="58">
      <c r="A58" s="172">
        <v>41.0</v>
      </c>
      <c r="B58" s="181" t="str">
        <f>VLOOKUP(M58,online!$A$2:$C$315,3,FALSE)</f>
        <v>Otakar Pýcha</v>
      </c>
      <c r="C58" s="181" t="str">
        <f>VLOOKUP(M58,online!$A$2:$D$315,4,FALSE)</f>
        <v>Tuxik</v>
      </c>
      <c r="D58" s="181">
        <f>VLOOKUP(M58,online!$A$2:$F$315,6,FALSE)</f>
        <v>1</v>
      </c>
      <c r="E58" s="181" t="str">
        <f>VLOOKUP(M58,online!$A$2:$G$315,7,FALSE)</f>
        <v>Škoda 136GL/MPi</v>
      </c>
      <c r="F58" s="181">
        <f>VLOOKUP(M58,online!$A$2:$H$315,8,FALSE)</f>
        <v>1289</v>
      </c>
      <c r="G58" s="181" t="str">
        <f>VLOOKUP(M58,online!$A$2:$I$315,9,FALSE)</f>
        <v>Z1</v>
      </c>
      <c r="H58" s="182" t="str">
        <f>VLOOKUP(M58,online!$A$2:$J$315,10,FALSE)</f>
        <v>A2</v>
      </c>
      <c r="I58" s="181" t="str">
        <f>VLOOKUP(M58,online!$A$2:$K$315,11,FALSE)</f>
        <v>S2</v>
      </c>
      <c r="J58" s="182" t="str">
        <f>VLOOKUP(M58,online!$A$2:$L$315,12,FALSE)</f>
        <v>N</v>
      </c>
      <c r="K58" s="181" t="str">
        <f>VLOOKUP(M58,online!$A$2:$M$315,13,FALSE)</f>
        <v>A</v>
      </c>
      <c r="L58" s="182" t="str">
        <f>VLOOKUP(M58,online!$A$2:$N$315,14,FALSE)</f>
        <v>A</v>
      </c>
      <c r="M58" s="174">
        <v>141.0</v>
      </c>
      <c r="N58" s="172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</row>
    <row r="59">
      <c r="A59" s="172">
        <v>42.0</v>
      </c>
      <c r="B59" s="181" t="str">
        <f>VLOOKUP(M59,online!$A$2:$C$315,3,FALSE)</f>
        <v>Jakub Bílek</v>
      </c>
      <c r="C59" s="181" t="str">
        <f>VLOOKUP(M59,online!$A$2:$D$315,4,FALSE)</f>
        <v>Škoda z Pejru</v>
      </c>
      <c r="D59" s="181">
        <f>VLOOKUP(M59,online!$A$2:$F$315,6,FALSE)</f>
        <v>1</v>
      </c>
      <c r="E59" s="181" t="str">
        <f>VLOOKUP(M59,online!$A$2:$G$315,7,FALSE)</f>
        <v>Škoda Octavia iV RS 2.0TDi 4x4</v>
      </c>
      <c r="F59" s="181">
        <f>VLOOKUP(M59,online!$A$2:$H$315,8,FALSE)</f>
        <v>1968</v>
      </c>
      <c r="G59" s="181" t="str">
        <f>VLOOKUP(M59,online!$A$2:$I$315,9,FALSE)</f>
        <v>Z3</v>
      </c>
      <c r="H59" s="182" t="str">
        <f>VLOOKUP(M59,online!$A$2:$J$315,10,FALSE)</f>
        <v>C2</v>
      </c>
      <c r="I59" s="181" t="str">
        <f>VLOOKUP(M59,online!$A$2:$K$315,11,FALSE)</f>
        <v>T3</v>
      </c>
      <c r="J59" s="182" t="str">
        <f>VLOOKUP(M59,online!$A$2:$L$315,12,FALSE)</f>
        <v>A</v>
      </c>
      <c r="K59" s="181" t="str">
        <f>VLOOKUP(M59,online!$A$2:$M$315,13,FALSE)</f>
        <v>A</v>
      </c>
      <c r="L59" s="182" t="str">
        <f>VLOOKUP(M59,online!$A$2:$N$315,14,FALSE)</f>
        <v>A</v>
      </c>
      <c r="M59" s="174">
        <v>18.0</v>
      </c>
      <c r="N59" s="172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</row>
    <row r="60">
      <c r="A60" s="172">
        <v>43.0</v>
      </c>
      <c r="B60" s="181" t="str">
        <f>VLOOKUP(M60,online!$A$2:$C$315,3,FALSE)</f>
        <v>Jakub Bílek</v>
      </c>
      <c r="C60" s="181" t="str">
        <f>VLOOKUP(M60,online!$A$2:$D$315,4,FALSE)</f>
        <v>Škoda z Pejru</v>
      </c>
      <c r="D60" s="181">
        <f>VLOOKUP(M60,online!$A$2:$F$315,6,FALSE)</f>
        <v>1</v>
      </c>
      <c r="E60" s="181" t="str">
        <f>VLOOKUP(M60,online!$A$2:$G$315,7,FALSE)</f>
        <v>Škoda 120L</v>
      </c>
      <c r="F60" s="181">
        <f>VLOOKUP(M60,online!$A$2:$H$315,8,FALSE)</f>
        <v>1174</v>
      </c>
      <c r="G60" s="183" t="s">
        <v>111</v>
      </c>
      <c r="H60" s="182" t="str">
        <f>VLOOKUP(M60,online!$A$2:$J$315,10,FALSE)</f>
        <v/>
      </c>
      <c r="I60" s="181" t="str">
        <f>VLOOKUP(M60,online!$A$2:$K$315,11,FALSE)</f>
        <v/>
      </c>
      <c r="J60" s="182" t="str">
        <f>VLOOKUP(M60,online!$A$2:$L$315,12,FALSE)</f>
        <v>N</v>
      </c>
      <c r="K60" s="181" t="str">
        <f>VLOOKUP(M60,online!$A$2:$M$315,13,FALSE)</f>
        <v>N</v>
      </c>
      <c r="L60" s="182" t="str">
        <f>VLOOKUP(M60,online!$A$2:$N$315,14,FALSE)</f>
        <v>N</v>
      </c>
      <c r="M60" s="174">
        <v>19.0</v>
      </c>
      <c r="N60" s="172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</row>
    <row r="61">
      <c r="A61" s="172">
        <v>44.0</v>
      </c>
      <c r="B61" s="181" t="str">
        <f>VLOOKUP(M61,online!$A$2:$C$315,3,FALSE)</f>
        <v>Martin Vlček</v>
      </c>
      <c r="C61" s="183" t="s">
        <v>124</v>
      </c>
      <c r="D61" s="181">
        <f>VLOOKUP(M61,online!$A$2:$F$315,6,FALSE)</f>
        <v>1</v>
      </c>
      <c r="E61" s="181" t="str">
        <f>VLOOKUP(M61,online!$A$2:$G$315,7,FALSE)</f>
        <v>Škoda 110L</v>
      </c>
      <c r="F61" s="181">
        <f>VLOOKUP(M61,online!$A$2:$H$315,8,FALSE)</f>
        <v>1107</v>
      </c>
      <c r="G61" s="183" t="s">
        <v>111</v>
      </c>
      <c r="H61" s="182" t="str">
        <f>VLOOKUP(M61,online!$A$2:$J$315,10,FALSE)</f>
        <v/>
      </c>
      <c r="I61" s="181" t="str">
        <f>VLOOKUP(M61,online!$A$2:$K$315,11,FALSE)</f>
        <v/>
      </c>
      <c r="J61" s="182" t="str">
        <f>VLOOKUP(M61,online!$A$2:$L$315,12,FALSE)</f>
        <v>N</v>
      </c>
      <c r="K61" s="181" t="str">
        <f>VLOOKUP(M61,online!$A$2:$M$315,13,FALSE)</f>
        <v>A</v>
      </c>
      <c r="L61" s="182" t="str">
        <f>VLOOKUP(M61,online!$A$2:$N$315,14,FALSE)</f>
        <v>A</v>
      </c>
      <c r="M61" s="174">
        <v>191.0</v>
      </c>
      <c r="N61" s="172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</row>
    <row r="62">
      <c r="A62" s="172">
        <v>45.0</v>
      </c>
      <c r="B62" s="181" t="str">
        <f>VLOOKUP(M62,online!$A$2:$C$315,3,FALSE)</f>
        <v>Miroslav ŠEJSTAL</v>
      </c>
      <c r="C62" s="181" t="str">
        <f>VLOOKUP(M62,online!$A$2:$D$315,4,FALSE)</f>
        <v>Mamut</v>
      </c>
      <c r="D62" s="181">
        <f>VLOOKUP(M62,online!$A$2:$F$315,6,FALSE)</f>
        <v>3</v>
      </c>
      <c r="E62" s="181" t="str">
        <f>VLOOKUP(M62,online!$A$2:$G$315,7,FALSE)</f>
        <v>Škoda 125l</v>
      </c>
      <c r="F62" s="181">
        <f>VLOOKUP(M62,online!$A$2:$H$315,8,FALSE)</f>
        <v>1274</v>
      </c>
      <c r="G62" s="181" t="str">
        <f>VLOOKUP(M62,online!$A$2:$I$315,9,FALSE)</f>
        <v>Z1</v>
      </c>
      <c r="H62" s="182" t="str">
        <f>VLOOKUP(M62,online!$A$2:$J$315,10,FALSE)</f>
        <v>A1</v>
      </c>
      <c r="I62" s="181" t="str">
        <f>VLOOKUP(M62,online!$A$2:$K$315,11,FALSE)</f>
        <v>N2</v>
      </c>
      <c r="J62" s="182" t="str">
        <f>VLOOKUP(M62,online!$A$2:$L$315,12,FALSE)</f>
        <v>A</v>
      </c>
      <c r="K62" s="181" t="str">
        <f>VLOOKUP(M62,online!$A$2:$M$315,13,FALSE)</f>
        <v>A</v>
      </c>
      <c r="L62" s="182" t="str">
        <f>VLOOKUP(M62,online!$A$2:$N$315,14,FALSE)</f>
        <v>A</v>
      </c>
      <c r="M62" s="174">
        <v>164.0</v>
      </c>
      <c r="N62" s="172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</row>
    <row r="63">
      <c r="A63" s="172">
        <v>46.0</v>
      </c>
      <c r="B63" s="181" t="str">
        <f>VLOOKUP(M63,online!$A$2:$C$315,3,FALSE)</f>
        <v>Tomáš Pelikán</v>
      </c>
      <c r="C63" s="181" t="str">
        <f>VLOOKUP(M63,online!$A$2:$D$315,4,FALSE)</f>
        <v>Tom</v>
      </c>
      <c r="D63" s="181">
        <f>VLOOKUP(M63,online!$A$2:$F$315,6,FALSE)</f>
        <v>1</v>
      </c>
      <c r="E63" s="181" t="str">
        <f>VLOOKUP(M63,online!$A$2:$G$315,7,FALSE)</f>
        <v>Škoda 130</v>
      </c>
      <c r="F63" s="181">
        <f>VLOOKUP(M63,online!$A$2:$H$315,8,FALSE)</f>
        <v>1798</v>
      </c>
      <c r="G63" s="181" t="str">
        <f>VLOOKUP(M63,online!$A$2:$I$315,9,FALSE)</f>
        <v>Z1</v>
      </c>
      <c r="H63" s="182" t="str">
        <f>VLOOKUP(M63,online!$A$2:$J$315,10,FALSE)</f>
        <v>A2</v>
      </c>
      <c r="I63" s="181" t="str">
        <f>VLOOKUP(M63,online!$A$2:$K$315,11,FALSE)</f>
        <v>S3</v>
      </c>
      <c r="J63" s="182" t="str">
        <f>VLOOKUP(M63,online!$A$2:$L$315,12,FALSE)</f>
        <v>A</v>
      </c>
      <c r="K63" s="181" t="str">
        <f>VLOOKUP(M63,online!$A$2:$M$315,13,FALSE)</f>
        <v>A</v>
      </c>
      <c r="L63" s="182" t="str">
        <f>VLOOKUP(M63,online!$A$2:$N$315,14,FALSE)</f>
        <v>N</v>
      </c>
      <c r="M63" s="174">
        <v>130.0</v>
      </c>
      <c r="N63" s="172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</row>
    <row r="64">
      <c r="A64" s="172">
        <v>47.0</v>
      </c>
      <c r="B64" s="181" t="str">
        <f>VLOOKUP(M64,online!$A$2:$C$315,3,FALSE)</f>
        <v>Klára Pelikánova</v>
      </c>
      <c r="C64" s="181" t="str">
        <f>VLOOKUP(M64,online!$A$2:$D$315,4,FALSE)</f>
        <v>Ptáková</v>
      </c>
      <c r="D64" s="181">
        <f>VLOOKUP(M64,online!$A$2:$F$315,6,FALSE)</f>
        <v>1</v>
      </c>
      <c r="E64" s="181" t="str">
        <f>VLOOKUP(M64,online!$A$2:$G$315,7,FALSE)</f>
        <v>Škoda 105 S</v>
      </c>
      <c r="F64" s="181">
        <f>VLOOKUP(M64,online!$A$2:$H$315,8,FALSE)</f>
        <v>1046</v>
      </c>
      <c r="G64" s="181" t="str">
        <f>VLOOKUP(M64,online!$A$2:$I$315,9,FALSE)</f>
        <v>Z1</v>
      </c>
      <c r="H64" s="182" t="str">
        <f>VLOOKUP(M64,online!$A$2:$J$315,10,FALSE)</f>
        <v>A1</v>
      </c>
      <c r="I64" s="181" t="str">
        <f>VLOOKUP(M64,online!$A$2:$K$315,11,FALSE)</f>
        <v>N1</v>
      </c>
      <c r="J64" s="182" t="str">
        <f>VLOOKUP(M64,online!$A$2:$L$315,12,FALSE)</f>
        <v>A</v>
      </c>
      <c r="K64" s="181" t="str">
        <f>VLOOKUP(M64,online!$A$2:$M$315,13,FALSE)</f>
        <v>A</v>
      </c>
      <c r="L64" s="182" t="str">
        <f>VLOOKUP(M64,online!$A$2:$N$315,14,FALSE)</f>
        <v>A</v>
      </c>
      <c r="M64" s="174">
        <v>131.0</v>
      </c>
      <c r="N64" s="172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</row>
    <row r="65">
      <c r="A65" s="172">
        <v>48.0</v>
      </c>
      <c r="B65" s="181" t="str">
        <f>VLOOKUP(M65,online!$A$2:$C$315,3,FALSE)</f>
        <v>Václav Netolický</v>
      </c>
      <c r="C65" s="181" t="str">
        <f>VLOOKUP(M65,online!$A$2:$D$315,4,FALSE)</f>
        <v>Wenca</v>
      </c>
      <c r="D65" s="181">
        <f>VLOOKUP(M65,online!$A$2:$F$315,6,FALSE)</f>
        <v>1</v>
      </c>
      <c r="E65" s="181" t="str">
        <f>VLOOKUP(M65,online!$A$2:$G$315,7,FALSE)</f>
        <v>Škoda Felicia</v>
      </c>
      <c r="F65" s="181">
        <f>VLOOKUP(M65,online!$A$2:$H$315,8,FALSE)</f>
        <v>1289</v>
      </c>
      <c r="G65" s="183" t="s">
        <v>103</v>
      </c>
      <c r="H65" s="182" t="str">
        <f>VLOOKUP(M65,online!$A$2:$J$315,10,FALSE)</f>
        <v>B1</v>
      </c>
      <c r="I65" s="183" t="s">
        <v>45</v>
      </c>
      <c r="J65" s="182" t="str">
        <f>VLOOKUP(M65,online!$A$2:$L$315,12,FALSE)</f>
        <v/>
      </c>
      <c r="K65" s="181" t="str">
        <f>VLOOKUP(M65,online!$A$2:$M$315,13,FALSE)</f>
        <v/>
      </c>
      <c r="L65" s="182" t="str">
        <f>VLOOKUP(M65,online!$A$2:$N$315,14,FALSE)</f>
        <v/>
      </c>
      <c r="M65" s="174">
        <v>116.0</v>
      </c>
      <c r="N65" s="172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</row>
    <row r="66">
      <c r="A66" s="172">
        <v>49.0</v>
      </c>
      <c r="B66" s="181" t="str">
        <f>VLOOKUP(M66,online!$A$2:$C$315,3,FALSE)</f>
        <v>Pavel David</v>
      </c>
      <c r="C66" s="181" t="str">
        <f>VLOOKUP(M66,online!$A$2:$D$315,4,FALSE)</f>
        <v>Pafka</v>
      </c>
      <c r="D66" s="181">
        <f>VLOOKUP(M66,online!$A$2:$F$315,6,FALSE)</f>
        <v>2</v>
      </c>
      <c r="E66" s="181" t="str">
        <f>VLOOKUP(M66,online!$A$2:$G$315,7,FALSE)</f>
        <v>Škoda 105</v>
      </c>
      <c r="F66" s="181">
        <f>VLOOKUP(M66,online!$A$2:$H$315,8,FALSE)</f>
        <v>1046</v>
      </c>
      <c r="G66" s="183" t="s">
        <v>111</v>
      </c>
      <c r="H66" s="182" t="str">
        <f>VLOOKUP(M66,online!$A$2:$J$315,10,FALSE)</f>
        <v>A1</v>
      </c>
      <c r="I66" s="181" t="str">
        <f>VLOOKUP(M66,online!$A$2:$K$315,11,FALSE)</f>
        <v>N1</v>
      </c>
      <c r="J66" s="182" t="str">
        <f>VLOOKUP(M66,online!$A$2:$L$315,12,FALSE)</f>
        <v/>
      </c>
      <c r="K66" s="181" t="str">
        <f>VLOOKUP(M66,online!$A$2:$M$315,13,FALSE)</f>
        <v>A</v>
      </c>
      <c r="L66" s="182" t="str">
        <f>VLOOKUP(M66,online!$A$2:$N$315,14,FALSE)</f>
        <v>A</v>
      </c>
      <c r="M66" s="174">
        <v>33.0</v>
      </c>
      <c r="N66" s="172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</row>
    <row r="67">
      <c r="A67" s="172">
        <v>50.0</v>
      </c>
      <c r="B67" s="181" t="str">
        <f>VLOOKUP(M67,online!$A$2:$C$315,3,FALSE)</f>
        <v>Jaroslav Spáčil</v>
      </c>
      <c r="C67" s="181" t="str">
        <f>VLOOKUP(M67,online!$A$2:$D$315,4,FALSE)</f>
        <v>Jarda 130</v>
      </c>
      <c r="D67" s="181">
        <f>VLOOKUP(M67,online!$A$2:$F$315,6,FALSE)</f>
        <v>1</v>
      </c>
      <c r="E67" s="181" t="str">
        <f>VLOOKUP(M67,online!$A$2:$G$315,7,FALSE)</f>
        <v>Škoda 130 GL</v>
      </c>
      <c r="F67" s="181">
        <f>VLOOKUP(M67,online!$A$2:$H$315,8,FALSE)</f>
        <v>1289</v>
      </c>
      <c r="G67" s="183" t="s">
        <v>98</v>
      </c>
      <c r="H67" s="182" t="str">
        <f>VLOOKUP(M67,online!$A$2:$J$315,10,FALSE)</f>
        <v>A2</v>
      </c>
      <c r="I67" s="181" t="str">
        <f>VLOOKUP(M67,online!$A$2:$K$315,11,FALSE)</f>
        <v>S2</v>
      </c>
      <c r="J67" s="182" t="str">
        <f>VLOOKUP(M67,online!$A$2:$L$315,12,FALSE)</f>
        <v>A</v>
      </c>
      <c r="K67" s="181" t="str">
        <f>VLOOKUP(M67,online!$A$2:$M$315,13,FALSE)</f>
        <v>A</v>
      </c>
      <c r="L67" s="182" t="str">
        <f>VLOOKUP(M67,online!$A$2:$N$315,14,FALSE)</f>
        <v>A</v>
      </c>
      <c r="M67" s="174">
        <v>155.0</v>
      </c>
      <c r="N67" s="172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</row>
    <row r="68">
      <c r="A68" s="172">
        <v>51.0</v>
      </c>
      <c r="B68" s="183" t="s">
        <v>125</v>
      </c>
      <c r="C68" s="183" t="s">
        <v>126</v>
      </c>
      <c r="D68" s="183">
        <v>2.0</v>
      </c>
      <c r="E68" s="183" t="s">
        <v>127</v>
      </c>
      <c r="F68" s="183">
        <v>1300.0</v>
      </c>
      <c r="G68" s="183" t="s">
        <v>111</v>
      </c>
      <c r="H68" s="184" t="s">
        <v>128</v>
      </c>
      <c r="I68" s="183" t="s">
        <v>129</v>
      </c>
      <c r="J68" s="182" t="str">
        <f>VLOOKUP(M68,online!$A$2:$L$315,12,FALSE)</f>
        <v>#N/A</v>
      </c>
      <c r="K68" s="183" t="s">
        <v>106</v>
      </c>
      <c r="L68" s="182" t="str">
        <f>VLOOKUP(M68,online!$A$2:$N$315,14,FALSE)</f>
        <v>#N/A</v>
      </c>
      <c r="M68" s="174"/>
      <c r="N68" s="172"/>
      <c r="O68" s="66"/>
      <c r="P68" s="179" t="s">
        <v>130</v>
      </c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</row>
    <row r="69">
      <c r="A69" s="172">
        <v>52.0</v>
      </c>
      <c r="B69" s="183" t="s">
        <v>131</v>
      </c>
      <c r="C69" s="183" t="s">
        <v>132</v>
      </c>
      <c r="D69" s="183">
        <v>2.0</v>
      </c>
      <c r="E69" s="183">
        <v>120.0</v>
      </c>
      <c r="F69" s="183">
        <v>1200.0</v>
      </c>
      <c r="G69" s="183" t="s">
        <v>98</v>
      </c>
      <c r="H69" s="184" t="s">
        <v>128</v>
      </c>
      <c r="I69" s="183" t="s">
        <v>129</v>
      </c>
      <c r="J69" s="182" t="str">
        <f>VLOOKUP(M69,online!$A$2:$L$315,12,FALSE)</f>
        <v>#N/A</v>
      </c>
      <c r="K69" s="183" t="s">
        <v>106</v>
      </c>
      <c r="L69" s="182" t="str">
        <f>VLOOKUP(M69,online!$A$2:$N$315,14,FALSE)</f>
        <v>#N/A</v>
      </c>
      <c r="M69" s="174"/>
      <c r="N69" s="172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</row>
    <row r="70">
      <c r="A70" s="172">
        <v>53.0</v>
      </c>
      <c r="B70" s="181" t="str">
        <f>VLOOKUP(M70,online!$A$2:$C$315,3,FALSE)</f>
        <v>Martin Šimek</v>
      </c>
      <c r="C70" s="181" t="str">
        <f>VLOOKUP(M70,online!$A$2:$D$315,4,FALSE)</f>
        <v>WATTANEN</v>
      </c>
      <c r="D70" s="181">
        <f>VLOOKUP(M70,online!$A$2:$F$315,6,FALSE)</f>
        <v>1</v>
      </c>
      <c r="E70" s="181" t="str">
        <f>VLOOKUP(M70,online!$A$2:$G$315,7,FALSE)</f>
        <v>Škoda 100</v>
      </c>
      <c r="F70" s="181">
        <f>VLOOKUP(M70,online!$A$2:$H$315,8,FALSE)</f>
        <v>1000</v>
      </c>
      <c r="G70" s="181" t="str">
        <f>VLOOKUP(M70,online!$A$2:$I$315,9,FALSE)</f>
        <v>Z1</v>
      </c>
      <c r="H70" s="182" t="str">
        <f>VLOOKUP(M70,online!$A$2:$J$315,10,FALSE)</f>
        <v>A1</v>
      </c>
      <c r="I70" s="181" t="str">
        <f>VLOOKUP(M70,online!$A$2:$K$315,11,FALSE)</f>
        <v>N0</v>
      </c>
      <c r="J70" s="182" t="str">
        <f>VLOOKUP(M70,online!$A$2:$L$315,12,FALSE)</f>
        <v>A</v>
      </c>
      <c r="K70" s="181" t="str">
        <f>VLOOKUP(M70,online!$A$2:$M$315,13,FALSE)</f>
        <v>A</v>
      </c>
      <c r="L70" s="182" t="str">
        <f>VLOOKUP(M70,online!$A$2:$N$315,14,FALSE)</f>
        <v>A</v>
      </c>
      <c r="M70" s="174">
        <v>165.0</v>
      </c>
      <c r="N70" s="172"/>
      <c r="O70" s="179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</row>
    <row r="71">
      <c r="A71" s="172">
        <v>54.0</v>
      </c>
      <c r="B71" s="181" t="str">
        <f>VLOOKUP(M71,online!$A$2:$C$315,3,FALSE)</f>
        <v>Daniel Mlynář</v>
      </c>
      <c r="C71" s="181" t="str">
        <f>VLOOKUP(M71,online!$A$2:$D$315,4,FALSE)</f>
        <v>Dandy</v>
      </c>
      <c r="D71" s="181">
        <f>VLOOKUP(M71,online!$A$2:$F$315,6,FALSE)</f>
        <v>1</v>
      </c>
      <c r="E71" s="181" t="str">
        <f>VLOOKUP(M71,online!$A$2:$G$315,7,FALSE)</f>
        <v>Škoda 120T</v>
      </c>
      <c r="F71" s="181">
        <f>VLOOKUP(M71,online!$A$2:$H$315,8,FALSE)</f>
        <v>1800</v>
      </c>
      <c r="G71" s="183" t="s">
        <v>98</v>
      </c>
      <c r="H71" s="182" t="str">
        <f>VLOOKUP(M71,online!$A$2:$J$315,10,FALSE)</f>
        <v>C2</v>
      </c>
      <c r="I71" s="181" t="str">
        <f>VLOOKUP(M71,online!$A$2:$K$315,11,FALSE)</f>
        <v>T2</v>
      </c>
      <c r="J71" s="182" t="str">
        <f>VLOOKUP(M71,online!$A$2:$L$315,12,FALSE)</f>
        <v>N</v>
      </c>
      <c r="K71" s="181" t="str">
        <f>VLOOKUP(M71,online!$A$2:$M$315,13,FALSE)</f>
        <v>N</v>
      </c>
      <c r="L71" s="182" t="str">
        <f>VLOOKUP(M71,online!$A$2:$N$315,14,FALSE)</f>
        <v>A</v>
      </c>
      <c r="M71" s="174">
        <v>104.0</v>
      </c>
      <c r="N71" s="172"/>
      <c r="O71" s="179"/>
      <c r="P71" s="179" t="s">
        <v>133</v>
      </c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</row>
    <row r="72">
      <c r="A72" s="172">
        <v>55.0</v>
      </c>
      <c r="B72" s="181" t="str">
        <f>VLOOKUP(M72,online!$A$2:$C$315,3,FALSE)</f>
        <v>Michaela Beránková</v>
      </c>
      <c r="C72" s="183" t="s">
        <v>134</v>
      </c>
      <c r="D72" s="181">
        <f>VLOOKUP(M72,online!$A$2:$F$315,6,FALSE)</f>
        <v>1</v>
      </c>
      <c r="E72" s="181" t="str">
        <f>VLOOKUP(M72,online!$A$2:$G$315,7,FALSE)</f>
        <v>Škoda Fabia II RS</v>
      </c>
      <c r="F72" s="181">
        <f>VLOOKUP(M72,online!$A$2:$H$315,8,FALSE)</f>
        <v>1390</v>
      </c>
      <c r="G72" s="181" t="str">
        <f>VLOOKUP(M72,online!$A$2:$I$315,9,FALSE)</f>
        <v>Z3</v>
      </c>
      <c r="H72" s="182" t="str">
        <f>VLOOKUP(M72,online!$A$2:$J$315,10,FALSE)</f>
        <v>C1</v>
      </c>
      <c r="I72" s="181" t="str">
        <f>VLOOKUP(M72,online!$A$2:$K$315,11,FALSE)</f>
        <v>T1</v>
      </c>
      <c r="J72" s="182" t="str">
        <f>VLOOKUP(M72,online!$A$2:$L$315,12,FALSE)</f>
        <v>N</v>
      </c>
      <c r="K72" s="181" t="str">
        <f>VLOOKUP(M72,online!$A$2:$M$315,13,FALSE)</f>
        <v>A</v>
      </c>
      <c r="L72" s="182" t="str">
        <f>VLOOKUP(M72,online!$A$2:$N$315,14,FALSE)</f>
        <v>A</v>
      </c>
      <c r="M72" s="174">
        <v>16.0</v>
      </c>
      <c r="N72" s="172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</row>
    <row r="73">
      <c r="A73" s="172">
        <v>56.0</v>
      </c>
      <c r="B73" s="181" t="str">
        <f>VLOOKUP(M73,online!$A$2:$C$315,3,FALSE)</f>
        <v>Svatopluk Beránek</v>
      </c>
      <c r="C73" s="181" t="str">
        <f>VLOOKUP(M73,online!$A$2:$D$315,4,FALSE)</f>
        <v>Tula</v>
      </c>
      <c r="D73" s="181">
        <f>VLOOKUP(M73,online!$A$2:$F$315,6,FALSE)</f>
        <v>1</v>
      </c>
      <c r="E73" s="181" t="str">
        <f>VLOOKUP(M73,online!$A$2:$G$315,7,FALSE)</f>
        <v>Fabia 1</v>
      </c>
      <c r="F73" s="181">
        <f>VLOOKUP(M73,online!$A$2:$H$315,8,FALSE)</f>
        <v>1984</v>
      </c>
      <c r="G73" s="181" t="str">
        <f>VLOOKUP(M73,online!$A$2:$I$315,9,FALSE)</f>
        <v>Z3</v>
      </c>
      <c r="H73" s="182" t="str">
        <f>VLOOKUP(M73,online!$A$2:$J$315,10,FALSE)</f>
        <v>B1</v>
      </c>
      <c r="I73" s="181" t="str">
        <f>VLOOKUP(M73,online!$A$2:$K$315,11,FALSE)</f>
        <v>N4</v>
      </c>
      <c r="J73" s="182" t="str">
        <f>VLOOKUP(M73,online!$A$2:$L$315,12,FALSE)</f>
        <v/>
      </c>
      <c r="K73" s="181" t="str">
        <f>VLOOKUP(M73,online!$A$2:$M$315,13,FALSE)</f>
        <v>A</v>
      </c>
      <c r="L73" s="182" t="str">
        <f>VLOOKUP(M73,online!$A$2:$N$315,14,FALSE)</f>
        <v>A</v>
      </c>
      <c r="M73" s="174">
        <v>14.0</v>
      </c>
      <c r="N73" s="172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</row>
    <row r="74">
      <c r="A74" s="172">
        <v>57.0</v>
      </c>
      <c r="B74" s="181" t="str">
        <f>VLOOKUP(M74,online!$A$2:$C$315,3,FALSE)</f>
        <v>Svatopluk Beránek</v>
      </c>
      <c r="C74" s="181" t="str">
        <f>VLOOKUP(M74,online!$A$2:$D$315,4,FALSE)</f>
        <v>Svatoš</v>
      </c>
      <c r="D74" s="181">
        <f>VLOOKUP(M74,online!$A$2:$F$315,6,FALSE)</f>
        <v>1</v>
      </c>
      <c r="E74" s="181" t="str">
        <f>VLOOKUP(M74,online!$A$2:$G$315,7,FALSE)</f>
        <v>Forman</v>
      </c>
      <c r="F74" s="181">
        <f>VLOOKUP(M74,online!$A$2:$H$315,8,FALSE)</f>
        <v>1300</v>
      </c>
      <c r="G74" s="181" t="str">
        <f>VLOOKUP(M74,online!$A$2:$I$315,9,FALSE)</f>
        <v>Z2</v>
      </c>
      <c r="H74" s="184" t="s">
        <v>135</v>
      </c>
      <c r="I74" s="183" t="s">
        <v>45</v>
      </c>
      <c r="J74" s="182" t="str">
        <f>VLOOKUP(M74,online!$A$2:$L$315,12,FALSE)</f>
        <v/>
      </c>
      <c r="K74" s="181" t="str">
        <f>VLOOKUP(M74,online!$A$2:$M$315,13,FALSE)</f>
        <v>A</v>
      </c>
      <c r="L74" s="182" t="str">
        <f>VLOOKUP(M74,online!$A$2:$N$315,14,FALSE)</f>
        <v>N</v>
      </c>
      <c r="M74" s="174">
        <v>15.0</v>
      </c>
      <c r="N74" s="172"/>
      <c r="O74" s="179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</row>
    <row r="75">
      <c r="A75" s="172">
        <v>58.0</v>
      </c>
      <c r="B75" s="181" t="str">
        <f>VLOOKUP(M75,online!$A$2:$C$315,3,FALSE)</f>
        <v>Jan Dopita</v>
      </c>
      <c r="C75" s="181" t="str">
        <f>VLOOKUP(M75,online!$A$2:$D$315,4,FALSE)</f>
        <v>Autobusák</v>
      </c>
      <c r="D75" s="181">
        <f>VLOOKUP(M75,online!$A$2:$F$315,6,FALSE)</f>
        <v>2</v>
      </c>
      <c r="E75" s="181" t="str">
        <f>VLOOKUP(M75,online!$A$2:$G$315,7,FALSE)</f>
        <v>Škoda 105 S</v>
      </c>
      <c r="F75" s="181">
        <f>VLOOKUP(M75,online!$A$2:$H$315,8,FALSE)</f>
        <v>1046</v>
      </c>
      <c r="G75" s="181" t="str">
        <f>VLOOKUP(M75,online!$A$2:$I$315,9,FALSE)</f>
        <v>Z1</v>
      </c>
      <c r="H75" s="182" t="str">
        <f>VLOOKUP(M75,online!$A$2:$J$315,10,FALSE)</f>
        <v>A1</v>
      </c>
      <c r="I75" s="181" t="str">
        <f>VLOOKUP(M75,online!$A$2:$K$315,11,FALSE)</f>
        <v>N1</v>
      </c>
      <c r="J75" s="182" t="str">
        <f>VLOOKUP(M75,online!$A$2:$L$315,12,FALSE)</f>
        <v>A</v>
      </c>
      <c r="K75" s="181" t="str">
        <f>VLOOKUP(M75,online!$A$2:$M$315,13,FALSE)</f>
        <v>A</v>
      </c>
      <c r="L75" s="182" t="str">
        <f>VLOOKUP(M75,online!$A$2:$N$315,14,FALSE)</f>
        <v>A</v>
      </c>
      <c r="M75" s="174">
        <v>34.0</v>
      </c>
      <c r="N75" s="172"/>
      <c r="O75" s="179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</row>
    <row r="76">
      <c r="A76" s="172">
        <v>59.0</v>
      </c>
      <c r="B76" s="183" t="s">
        <v>136</v>
      </c>
      <c r="C76" s="183" t="s">
        <v>137</v>
      </c>
      <c r="D76" s="183">
        <v>1.0</v>
      </c>
      <c r="E76" s="183" t="s">
        <v>138</v>
      </c>
      <c r="F76" s="183">
        <v>1600.0</v>
      </c>
      <c r="G76" s="183" t="s">
        <v>103</v>
      </c>
      <c r="H76" s="182" t="str">
        <f>VLOOKUP(M76,online!$A$2:$J$315,10,FALSE)</f>
        <v>#N/A</v>
      </c>
      <c r="I76" s="183" t="s">
        <v>139</v>
      </c>
      <c r="J76" s="182" t="str">
        <f>VLOOKUP(M76,online!$A$2:$L$315,12,FALSE)</f>
        <v>#N/A</v>
      </c>
      <c r="K76" s="181" t="str">
        <f>VLOOKUP(M76,online!$A$2:$M$315,13,FALSE)</f>
        <v>#N/A</v>
      </c>
      <c r="L76" s="182" t="str">
        <f>VLOOKUP(M76,online!$A$2:$N$315,14,FALSE)</f>
        <v>#N/A</v>
      </c>
      <c r="M76" s="174"/>
      <c r="N76" s="172"/>
      <c r="O76" s="179"/>
      <c r="P76" s="179" t="s">
        <v>140</v>
      </c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</row>
    <row r="77">
      <c r="A77" s="172">
        <v>60.0</v>
      </c>
      <c r="B77" s="183" t="s">
        <v>141</v>
      </c>
      <c r="C77" s="183" t="s">
        <v>142</v>
      </c>
      <c r="D77" s="183">
        <v>1.0</v>
      </c>
      <c r="E77" s="183" t="s">
        <v>143</v>
      </c>
      <c r="F77" s="181" t="str">
        <f>VLOOKUP(M77,online!$A$2:$H$315,8,FALSE)</f>
        <v>#N/A</v>
      </c>
      <c r="G77" s="183" t="s">
        <v>110</v>
      </c>
      <c r="H77" s="182" t="str">
        <f>VLOOKUP(M77,online!$A$2:$J$315,10,FALSE)</f>
        <v>#N/A</v>
      </c>
      <c r="I77" s="181" t="str">
        <f>VLOOKUP(M77,online!$A$2:$K$315,11,FALSE)</f>
        <v>#N/A</v>
      </c>
      <c r="J77" s="182" t="str">
        <f>VLOOKUP(M77,online!$A$2:$L$315,12,FALSE)</f>
        <v>#N/A</v>
      </c>
      <c r="K77" s="181" t="str">
        <f>VLOOKUP(M77,online!$A$2:$M$315,13,FALSE)</f>
        <v>#N/A</v>
      </c>
      <c r="L77" s="182" t="str">
        <f>VLOOKUP(M77,online!$A$2:$N$315,14,FALSE)</f>
        <v>#N/A</v>
      </c>
      <c r="M77" s="174"/>
      <c r="N77" s="172"/>
      <c r="O77" s="66"/>
      <c r="P77" s="179" t="s">
        <v>144</v>
      </c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</row>
    <row r="78">
      <c r="A78" s="172">
        <v>61.0</v>
      </c>
      <c r="B78" s="181" t="str">
        <f>VLOOKUP(M78,online!$A$2:$C$315,3,FALSE)</f>
        <v>Patrik Štefek</v>
      </c>
      <c r="C78" s="181" t="str">
        <f>VLOOKUP(M78,online!$A$2:$D$315,4,FALSE)</f>
        <v>Štefi</v>
      </c>
      <c r="D78" s="181">
        <f>VLOOKUP(M78,online!$A$2:$F$315,6,FALSE)</f>
        <v>4</v>
      </c>
      <c r="E78" s="181" t="str">
        <f>VLOOKUP(M78,online!$A$2:$G$315,7,FALSE)</f>
        <v>Škoda 105l</v>
      </c>
      <c r="F78" s="181">
        <f>VLOOKUP(M78,online!$A$2:$H$315,8,FALSE)</f>
        <v>1046</v>
      </c>
      <c r="G78" s="181" t="str">
        <f>VLOOKUP(M78,online!$A$2:$I$315,9,FALSE)</f>
        <v>Z1</v>
      </c>
      <c r="H78" s="182" t="str">
        <f>VLOOKUP(M78,online!$A$2:$J$315,10,FALSE)</f>
        <v/>
      </c>
      <c r="I78" s="181" t="str">
        <f>VLOOKUP(M78,online!$A$2:$K$315,11,FALSE)</f>
        <v>N1</v>
      </c>
      <c r="J78" s="182" t="str">
        <f>VLOOKUP(M78,online!$A$2:$L$315,12,FALSE)</f>
        <v>A</v>
      </c>
      <c r="K78" s="181" t="str">
        <f>VLOOKUP(M78,online!$A$2:$M$315,13,FALSE)</f>
        <v>A</v>
      </c>
      <c r="L78" s="182" t="str">
        <f>VLOOKUP(M78,online!$A$2:$N$315,14,FALSE)</f>
        <v>A</v>
      </c>
      <c r="M78" s="174">
        <v>170.0</v>
      </c>
      <c r="N78" s="172"/>
      <c r="O78" s="179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</row>
    <row r="79">
      <c r="A79" s="172">
        <v>62.0</v>
      </c>
      <c r="B79" s="181" t="str">
        <f>VLOOKUP(M79,online!$A$2:$C$315,3,FALSE)</f>
        <v>Jan Tomášek</v>
      </c>
      <c r="C79" s="181" t="str">
        <f>VLOOKUP(M79,online!$A$2:$D$315,4,FALSE)</f>
        <v>Cortez</v>
      </c>
      <c r="D79" s="181">
        <f>VLOOKUP(M79,online!$A$2:$F$315,6,FALSE)</f>
        <v>1</v>
      </c>
      <c r="E79" s="181" t="str">
        <f>VLOOKUP(M79,online!$A$2:$G$315,7,FALSE)</f>
        <v>Felicia Combi</v>
      </c>
      <c r="F79" s="181">
        <f>VLOOKUP(M79,online!$A$2:$H$315,8,FALSE)</f>
        <v>1300</v>
      </c>
      <c r="G79" s="183" t="s">
        <v>103</v>
      </c>
      <c r="H79" s="182" t="str">
        <f>VLOOKUP(M79,online!$A$2:$J$315,10,FALSE)</f>
        <v/>
      </c>
      <c r="I79" s="181" t="str">
        <f>VLOOKUP(M79,online!$A$2:$K$315,11,FALSE)</f>
        <v>N3P</v>
      </c>
      <c r="J79" s="182" t="str">
        <f>VLOOKUP(M79,online!$A$2:$L$315,12,FALSE)</f>
        <v>N</v>
      </c>
      <c r="K79" s="181" t="str">
        <f>VLOOKUP(M79,online!$A$2:$M$315,13,FALSE)</f>
        <v>N+B</v>
      </c>
      <c r="L79" s="182" t="str">
        <f>VLOOKUP(M79,online!$A$2:$N$315,14,FALSE)</f>
        <v>A</v>
      </c>
      <c r="M79" s="174">
        <v>178.0</v>
      </c>
      <c r="N79" s="172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</row>
    <row r="80">
      <c r="A80" s="172">
        <v>63.0</v>
      </c>
      <c r="B80" s="181" t="str">
        <f>VLOOKUP(M80,online!$A$2:$C$315,3,FALSE)</f>
        <v>Michal Erben</v>
      </c>
      <c r="C80" s="181" t="str">
        <f>VLOOKUP(M80,online!$A$2:$D$315,4,FALSE)</f>
        <v>Majkl</v>
      </c>
      <c r="D80" s="181">
        <f>VLOOKUP(M80,online!$A$2:$F$315,6,FALSE)</f>
        <v>1</v>
      </c>
      <c r="E80" s="181" t="str">
        <f>VLOOKUP(M80,online!$A$2:$G$315,7,FALSE)</f>
        <v>Jelínek Laureta</v>
      </c>
      <c r="F80" s="181">
        <f>VLOOKUP(M80,online!$A$2:$H$315,8,FALSE)</f>
        <v>1900</v>
      </c>
      <c r="G80" s="181" t="str">
        <f>VLOOKUP(M80,online!$A$2:$I$315,9,FALSE)</f>
        <v>Z3</v>
      </c>
      <c r="H80" s="182" t="str">
        <f>VLOOKUP(M80,online!$A$2:$J$315,10,FALSE)</f>
        <v>B1</v>
      </c>
      <c r="I80" s="181" t="str">
        <f>VLOOKUP(M80,online!$A$2:$K$315,11,FALSE)</f>
        <v>N4</v>
      </c>
      <c r="J80" s="182" t="str">
        <f>VLOOKUP(M80,online!$A$2:$L$315,12,FALSE)</f>
        <v>N</v>
      </c>
      <c r="K80" s="181" t="str">
        <f>VLOOKUP(M80,online!$A$2:$M$315,13,FALSE)</f>
        <v>A</v>
      </c>
      <c r="L80" s="182" t="str">
        <f>VLOOKUP(M80,online!$A$2:$N$315,14,FALSE)</f>
        <v>A</v>
      </c>
      <c r="M80" s="174">
        <v>39.0</v>
      </c>
      <c r="N80" s="172"/>
      <c r="O80" s="179"/>
      <c r="P80" s="179" t="s">
        <v>145</v>
      </c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</row>
    <row r="81">
      <c r="A81" s="172">
        <v>64.0</v>
      </c>
      <c r="B81" s="181" t="str">
        <f>VLOOKUP(M81,online!$A$2:$C$315,3,FALSE)</f>
        <v>Honza Herna</v>
      </c>
      <c r="C81" s="181" t="str">
        <f>VLOOKUP(M81,online!$A$2:$D$315,4,FALSE)</f>
        <v>pošťák Ondra</v>
      </c>
      <c r="D81" s="181">
        <f>VLOOKUP(M81,online!$A$2:$F$315,6,FALSE)</f>
        <v>1</v>
      </c>
      <c r="E81" s="181" t="str">
        <f>VLOOKUP(M81,online!$A$2:$G$315,7,FALSE)</f>
        <v>Felicia Combi</v>
      </c>
      <c r="F81" s="181">
        <f>VLOOKUP(M81,online!$A$2:$H$315,8,FALSE)</f>
        <v>1300</v>
      </c>
      <c r="G81" s="181" t="str">
        <f>VLOOKUP(M81,online!$A$2:$I$315,9,FALSE)</f>
        <v>Z2</v>
      </c>
      <c r="H81" s="182" t="str">
        <f>VLOOKUP(M81,online!$A$2:$J$315,10,FALSE)</f>
        <v>B1</v>
      </c>
      <c r="I81" s="181" t="str">
        <f>VLOOKUP(M81,online!$A$2:$K$315,11,FALSE)</f>
        <v>N3P</v>
      </c>
      <c r="J81" s="182" t="str">
        <f>VLOOKUP(M81,online!$A$2:$L$315,12,FALSE)</f>
        <v>A</v>
      </c>
      <c r="K81" s="181" t="str">
        <f>VLOOKUP(M81,online!$A$2:$M$315,13,FALSE)</f>
        <v>N+B</v>
      </c>
      <c r="L81" s="182" t="str">
        <f>VLOOKUP(M81,online!$A$2:$N$315,14,FALSE)</f>
        <v>A</v>
      </c>
      <c r="M81" s="174">
        <v>48.0</v>
      </c>
      <c r="N81" s="172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</row>
    <row r="82">
      <c r="A82" s="172">
        <v>65.0</v>
      </c>
      <c r="B82" s="181" t="str">
        <f>VLOOKUP(M82,online!$A$2:$C$315,3,FALSE)</f>
        <v>Jakub Šmejkal</v>
      </c>
      <c r="C82" s="181" t="str">
        <f>VLOOKUP(M82,online!$A$2:$D$315,4,FALSE)</f>
        <v>Takže Evžen</v>
      </c>
      <c r="D82" s="181">
        <f>VLOOKUP(M82,online!$A$2:$F$315,6,FALSE)</f>
        <v>2</v>
      </c>
      <c r="E82" s="181" t="str">
        <f>VLOOKUP(M82,online!$A$2:$G$315,7,FALSE)</f>
        <v>Škoda Felicia combi</v>
      </c>
      <c r="F82" s="181">
        <f>VLOOKUP(M82,online!$A$2:$H$315,8,FALSE)</f>
        <v>1300</v>
      </c>
      <c r="G82" s="181" t="str">
        <f>VLOOKUP(M82,online!$A$2:$I$315,9,FALSE)</f>
        <v>Z2</v>
      </c>
      <c r="H82" s="182" t="str">
        <f>VLOOKUP(M82,online!$A$2:$J$315,10,FALSE)</f>
        <v>B1</v>
      </c>
      <c r="I82" s="181" t="str">
        <f>VLOOKUP(M82,online!$A$2:$K$315,11,FALSE)</f>
        <v>N3P</v>
      </c>
      <c r="J82" s="182" t="str">
        <f>VLOOKUP(M82,online!$A$2:$L$315,12,FALSE)</f>
        <v>N</v>
      </c>
      <c r="K82" s="181" t="str">
        <f>VLOOKUP(M82,online!$A$2:$M$315,13,FALSE)</f>
        <v>A</v>
      </c>
      <c r="L82" s="182" t="str">
        <f>VLOOKUP(M82,online!$A$2:$N$315,14,FALSE)</f>
        <v>A</v>
      </c>
      <c r="M82" s="174">
        <v>168.0</v>
      </c>
      <c r="N82" s="172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</row>
    <row r="83">
      <c r="A83" s="172">
        <v>66.0</v>
      </c>
      <c r="B83" s="181" t="str">
        <f>VLOOKUP(M83,online!$A$2:$C$315,3,FALSE)</f>
        <v>Richard Agulár</v>
      </c>
      <c r="C83" s="181" t="str">
        <f>VLOOKUP(M83,online!$A$2:$D$315,4,FALSE)</f>
        <v>Yak</v>
      </c>
      <c r="D83" s="181">
        <f>VLOOKUP(M83,online!$A$2:$F$315,6,FALSE)</f>
        <v>1</v>
      </c>
      <c r="E83" s="181" t="str">
        <f>VLOOKUP(M83,online!$A$2:$G$315,7,FALSE)</f>
        <v>Škoda Felicia</v>
      </c>
      <c r="F83" s="181">
        <f>VLOOKUP(M83,online!$A$2:$H$315,8,FALSE)</f>
        <v>1289</v>
      </c>
      <c r="G83" s="181" t="str">
        <f>VLOOKUP(M83,online!$A$2:$I$315,9,FALSE)</f>
        <v>Z2</v>
      </c>
      <c r="H83" s="182" t="str">
        <f>VLOOKUP(M83,online!$A$2:$J$315,10,FALSE)</f>
        <v>B1</v>
      </c>
      <c r="I83" s="181" t="str">
        <f>VLOOKUP(M83,online!$A$2:$K$315,11,FALSE)</f>
        <v>N3P</v>
      </c>
      <c r="J83" s="182" t="str">
        <f>VLOOKUP(M83,online!$A$2:$L$315,12,FALSE)</f>
        <v>N</v>
      </c>
      <c r="K83" s="181" t="str">
        <f>VLOOKUP(M83,online!$A$2:$M$315,13,FALSE)</f>
        <v>A</v>
      </c>
      <c r="L83" s="182" t="str">
        <f>VLOOKUP(M83,online!$A$2:$N$315,14,FALSE)</f>
        <v>A</v>
      </c>
      <c r="M83" s="174">
        <v>4.0</v>
      </c>
      <c r="N83" s="172"/>
      <c r="O83" s="179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</row>
    <row r="84">
      <c r="A84" s="172">
        <v>67.0</v>
      </c>
      <c r="B84" s="181" t="str">
        <f>VLOOKUP(M84,online!$A$2:$C$315,3,FALSE)</f>
        <v>Josef Medal</v>
      </c>
      <c r="C84" s="181" t="str">
        <f>VLOOKUP(M84,online!$A$2:$D$315,4,FALSE)</f>
        <v>asi mysterka</v>
      </c>
      <c r="D84" s="181">
        <f>VLOOKUP(M84,online!$A$2:$F$315,6,FALSE)</f>
        <v>1</v>
      </c>
      <c r="E84" s="181" t="str">
        <f>VLOOKUP(M84,online!$A$2:$G$315,7,FALSE)</f>
        <v>Škoda Felicia LXI - mystery</v>
      </c>
      <c r="F84" s="181">
        <f>VLOOKUP(M84,online!$A$2:$H$315,8,FALSE)</f>
        <v>1289</v>
      </c>
      <c r="G84" s="183" t="s">
        <v>103</v>
      </c>
      <c r="H84" s="182" t="str">
        <f>VLOOKUP(M84,online!$A$2:$J$315,10,FALSE)</f>
        <v>B1</v>
      </c>
      <c r="I84" s="181" t="str">
        <f>VLOOKUP(M84,online!$A$2:$K$315,11,FALSE)</f>
        <v/>
      </c>
      <c r="J84" s="182" t="str">
        <f>VLOOKUP(M84,online!$A$2:$L$315,12,FALSE)</f>
        <v>N</v>
      </c>
      <c r="K84" s="181" t="str">
        <f>VLOOKUP(M84,online!$A$2:$M$315,13,FALSE)</f>
        <v>N+B</v>
      </c>
      <c r="L84" s="182" t="str">
        <f>VLOOKUP(M84,online!$A$2:$N$315,14,FALSE)</f>
        <v>A</v>
      </c>
      <c r="M84" s="174">
        <v>102.0</v>
      </c>
      <c r="N84" s="172"/>
      <c r="O84" s="179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</row>
    <row r="85">
      <c r="A85" s="172">
        <v>68.0</v>
      </c>
      <c r="B85" s="183" t="s">
        <v>146</v>
      </c>
      <c r="C85" s="183" t="s">
        <v>147</v>
      </c>
      <c r="D85" s="183">
        <v>3.0</v>
      </c>
      <c r="E85" s="183" t="s">
        <v>148</v>
      </c>
      <c r="F85" s="181" t="str">
        <f>VLOOKUP(M85,online!$A$2:$H$315,8,FALSE)</f>
        <v>#N/A</v>
      </c>
      <c r="G85" s="181"/>
      <c r="H85" s="182" t="str">
        <f>VLOOKUP(M85,online!$A$2:$J$315,10,FALSE)</f>
        <v>#N/A</v>
      </c>
      <c r="I85" s="181" t="str">
        <f>VLOOKUP(M85,online!$A$2:$K$315,11,FALSE)</f>
        <v>#N/A</v>
      </c>
      <c r="J85" s="182" t="str">
        <f>VLOOKUP(M85,online!$A$2:$L$315,12,FALSE)</f>
        <v>#N/A</v>
      </c>
      <c r="K85" s="181" t="str">
        <f>VLOOKUP(M85,online!$A$2:$M$315,13,FALSE)</f>
        <v>#N/A</v>
      </c>
      <c r="L85" s="182" t="str">
        <f>VLOOKUP(M85,online!$A$2:$N$315,14,FALSE)</f>
        <v>#N/A</v>
      </c>
      <c r="M85" s="174"/>
      <c r="N85" s="172"/>
      <c r="O85" s="66"/>
      <c r="P85" s="179" t="s">
        <v>149</v>
      </c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</row>
    <row r="86">
      <c r="A86" s="172">
        <v>69.0</v>
      </c>
      <c r="B86" s="181" t="str">
        <f>VLOOKUP(M86,online!$A$2:$C$315,3,FALSE)</f>
        <v>Zdeněk Oppa</v>
      </c>
      <c r="C86" s="181" t="str">
        <f>VLOOKUP(M86,online!$A$2:$D$315,4,FALSE)</f>
        <v>Oppík</v>
      </c>
      <c r="D86" s="181">
        <f>VLOOKUP(M86,online!$A$2:$F$315,6,FALSE)</f>
        <v>1</v>
      </c>
      <c r="E86" s="181" t="str">
        <f>VLOOKUP(M86,online!$A$2:$G$315,7,FALSE)</f>
        <v>Škoda 120L</v>
      </c>
      <c r="F86" s="181">
        <f>VLOOKUP(M86,online!$A$2:$H$315,8,FALSE)</f>
        <v>1174</v>
      </c>
      <c r="G86" s="183" t="s">
        <v>111</v>
      </c>
      <c r="H86" s="182" t="str">
        <f>VLOOKUP(M86,online!$A$2:$J$315,10,FALSE)</f>
        <v/>
      </c>
      <c r="I86" s="181" t="str">
        <f>VLOOKUP(M86,online!$A$2:$K$315,11,FALSE)</f>
        <v/>
      </c>
      <c r="J86" s="182" t="str">
        <f>VLOOKUP(M86,online!$A$2:$L$315,12,FALSE)</f>
        <v>N</v>
      </c>
      <c r="K86" s="181" t="str">
        <f>VLOOKUP(M86,online!$A$2:$M$315,13,FALSE)</f>
        <v>A</v>
      </c>
      <c r="L86" s="182" t="str">
        <f>VLOOKUP(M86,online!$A$2:$N$315,14,FALSE)</f>
        <v>N</v>
      </c>
      <c r="M86" s="174">
        <v>121.0</v>
      </c>
      <c r="N86" s="172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</row>
    <row r="87">
      <c r="A87" s="172">
        <v>70.0</v>
      </c>
      <c r="B87" s="181" t="str">
        <f>VLOOKUP(M87,online!$A$2:$C$315,3,FALSE)</f>
        <v>Michal Stuchlík</v>
      </c>
      <c r="C87" s="181" t="str">
        <f>VLOOKUP(M87,online!$A$2:$D$315,4,FALSE)</f>
        <v>Michal_GLS</v>
      </c>
      <c r="D87" s="181">
        <f>VLOOKUP(M87,online!$A$2:$F$315,6,FALSE)</f>
        <v>2</v>
      </c>
      <c r="E87" s="181" t="str">
        <f>VLOOKUP(M87,online!$A$2:$G$315,7,FALSE)</f>
        <v>Škoda 120 GLS</v>
      </c>
      <c r="F87" s="181">
        <f>VLOOKUP(M87,online!$A$2:$H$315,8,FALSE)</f>
        <v>1174</v>
      </c>
      <c r="G87" s="181" t="str">
        <f>VLOOKUP(M87,online!$A$2:$I$315,9,FALSE)</f>
        <v>Z1</v>
      </c>
      <c r="H87" s="182" t="str">
        <f>VLOOKUP(M87,online!$A$2:$J$315,10,FALSE)</f>
        <v>A1</v>
      </c>
      <c r="I87" s="181" t="str">
        <f>VLOOKUP(M87,online!$A$2:$K$315,11,FALSE)</f>
        <v>N2</v>
      </c>
      <c r="J87" s="182" t="str">
        <f>VLOOKUP(M87,online!$A$2:$L$315,12,FALSE)</f>
        <v>N</v>
      </c>
      <c r="K87" s="181" t="str">
        <f>VLOOKUP(M87,online!$A$2:$M$315,13,FALSE)</f>
        <v>A</v>
      </c>
      <c r="L87" s="182" t="str">
        <f>VLOOKUP(M87,online!$A$2:$N$315,14,FALSE)</f>
        <v>A</v>
      </c>
      <c r="M87" s="174">
        <v>160.0</v>
      </c>
      <c r="N87" s="172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</row>
    <row r="88">
      <c r="A88" s="172">
        <v>71.0</v>
      </c>
      <c r="B88" s="181" t="str">
        <f>VLOOKUP(M88,online!$A$2:$C$315,3,FALSE)</f>
        <v>Miroslav Stuchlík</v>
      </c>
      <c r="C88" s="181" t="str">
        <f>VLOOKUP(M88,online!$A$2:$D$315,4,FALSE)</f>
        <v>Míra</v>
      </c>
      <c r="D88" s="181">
        <f>VLOOKUP(M88,online!$A$2:$F$315,6,FALSE)</f>
        <v>3</v>
      </c>
      <c r="E88" s="181" t="str">
        <f>VLOOKUP(M88,online!$A$2:$G$315,7,FALSE)</f>
        <v>Škoda 120L</v>
      </c>
      <c r="F88" s="181">
        <f>VLOOKUP(M88,online!$A$2:$H$315,8,FALSE)</f>
        <v>1174</v>
      </c>
      <c r="G88" s="183" t="s">
        <v>111</v>
      </c>
      <c r="H88" s="182" t="str">
        <f>VLOOKUP(M88,online!$A$2:$J$315,10,FALSE)</f>
        <v/>
      </c>
      <c r="I88" s="181" t="str">
        <f>VLOOKUP(M88,online!$A$2:$K$315,11,FALSE)</f>
        <v/>
      </c>
      <c r="J88" s="182" t="str">
        <f>VLOOKUP(M88,online!$A$2:$L$315,12,FALSE)</f>
        <v/>
      </c>
      <c r="K88" s="181" t="str">
        <f>VLOOKUP(M88,online!$A$2:$M$315,13,FALSE)</f>
        <v>A</v>
      </c>
      <c r="L88" s="182" t="str">
        <f>VLOOKUP(M88,online!$A$2:$N$315,14,FALSE)</f>
        <v>A</v>
      </c>
      <c r="M88" s="174">
        <v>161.0</v>
      </c>
      <c r="N88" s="172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</row>
    <row r="89">
      <c r="A89" s="172">
        <v>72.0</v>
      </c>
      <c r="B89" s="181" t="str">
        <f>VLOOKUP(M89,online!$A$2:$C$315,3,FALSE)</f>
        <v>Dan Korynta</v>
      </c>
      <c r="C89" s="183" t="s">
        <v>150</v>
      </c>
      <c r="D89" s="181">
        <f>VLOOKUP(M89,online!$A$2:$F$315,6,FALSE)</f>
        <v>2</v>
      </c>
      <c r="E89" s="181" t="str">
        <f>VLOOKUP(M89,online!$A$2:$G$315,7,FALSE)</f>
        <v>Škoda 120 L</v>
      </c>
      <c r="F89" s="181">
        <f>VLOOKUP(M89,online!$A$2:$H$315,8,FALSE)</f>
        <v>1189</v>
      </c>
      <c r="G89" s="183" t="s">
        <v>98</v>
      </c>
      <c r="H89" s="184" t="s">
        <v>128</v>
      </c>
      <c r="I89" s="183" t="s">
        <v>129</v>
      </c>
      <c r="J89" s="182" t="str">
        <f>VLOOKUP(M89,online!$A$2:$L$315,12,FALSE)</f>
        <v/>
      </c>
      <c r="K89" s="181" t="str">
        <f>VLOOKUP(M89,online!$A$2:$M$315,13,FALSE)</f>
        <v>A</v>
      </c>
      <c r="L89" s="182" t="str">
        <f>VLOOKUP(M89,online!$A$2:$N$315,14,FALSE)</f>
        <v>A</v>
      </c>
      <c r="M89" s="174">
        <v>74.0</v>
      </c>
      <c r="N89" s="172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</row>
    <row r="90">
      <c r="A90" s="172">
        <v>73.0</v>
      </c>
      <c r="B90" s="181" t="str">
        <f>VLOOKUP(M90,online!$A$2:$C$315,3,FALSE)</f>
        <v>Jakub Havelka</v>
      </c>
      <c r="C90" s="181" t="str">
        <f>VLOOKUP(M90,online!$A$2:$D$315,4,FALSE)</f>
        <v>Kubitz</v>
      </c>
      <c r="D90" s="181">
        <f>VLOOKUP(M90,online!$A$2:$F$315,6,FALSE)</f>
        <v>2</v>
      </c>
      <c r="E90" s="181" t="str">
        <f>VLOOKUP(M90,online!$A$2:$G$315,7,FALSE)</f>
        <v>105l</v>
      </c>
      <c r="F90" s="181">
        <f>VLOOKUP(M90,online!$A$2:$H$315,8,FALSE)</f>
        <v>1289</v>
      </c>
      <c r="G90" s="181" t="str">
        <f>VLOOKUP(M90,online!$A$2:$I$315,9,FALSE)</f>
        <v>Z1</v>
      </c>
      <c r="H90" s="182" t="str">
        <f>VLOOKUP(M90,online!$A$2:$J$315,10,FALSE)</f>
        <v>A1</v>
      </c>
      <c r="I90" s="181" t="str">
        <f>VLOOKUP(M90,online!$A$2:$K$315,11,FALSE)</f>
        <v>N3Z</v>
      </c>
      <c r="J90" s="182" t="str">
        <f>VLOOKUP(M90,online!$A$2:$L$315,12,FALSE)</f>
        <v>N</v>
      </c>
      <c r="K90" s="181" t="str">
        <f>VLOOKUP(M90,online!$A$2:$M$315,13,FALSE)</f>
        <v>A</v>
      </c>
      <c r="L90" s="182" t="str">
        <f>VLOOKUP(M90,online!$A$2:$N$315,14,FALSE)</f>
        <v>A</v>
      </c>
      <c r="M90" s="174">
        <v>46.0</v>
      </c>
      <c r="N90" s="172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</row>
    <row r="91">
      <c r="A91" s="172">
        <v>74.0</v>
      </c>
      <c r="B91" s="183" t="s">
        <v>151</v>
      </c>
      <c r="C91" s="183" t="s">
        <v>152</v>
      </c>
      <c r="D91" s="183">
        <v>1.0</v>
      </c>
      <c r="E91" s="183" t="s">
        <v>153</v>
      </c>
      <c r="F91" s="183">
        <v>2000.0</v>
      </c>
      <c r="G91" s="183" t="s">
        <v>110</v>
      </c>
      <c r="H91" s="182" t="str">
        <f>VLOOKUP(M91,online!$A$2:$J$315,10,FALSE)</f>
        <v>#N/A</v>
      </c>
      <c r="I91" s="181" t="str">
        <f>VLOOKUP(M91,online!$A$2:$K$315,11,FALSE)</f>
        <v>#N/A</v>
      </c>
      <c r="J91" s="182" t="str">
        <f>VLOOKUP(M91,online!$A$2:$L$315,12,FALSE)</f>
        <v>#N/A</v>
      </c>
      <c r="K91" s="181" t="str">
        <f>VLOOKUP(M91,online!$A$2:$M$315,13,FALSE)</f>
        <v>#N/A</v>
      </c>
      <c r="L91" s="182" t="str">
        <f>VLOOKUP(M91,online!$A$2:$N$315,14,FALSE)</f>
        <v>#N/A</v>
      </c>
      <c r="M91" s="174"/>
      <c r="N91" s="172"/>
      <c r="O91" s="66"/>
      <c r="P91" s="179" t="s">
        <v>154</v>
      </c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</row>
    <row r="92">
      <c r="A92" s="172">
        <v>75.0</v>
      </c>
      <c r="B92" s="181" t="str">
        <f>VLOOKUP(M92,online!$A$2:$C$315,3,FALSE)</f>
        <v>Michaela Dvorakova</v>
      </c>
      <c r="C92" s="181" t="str">
        <f>VLOOKUP(M92,online!$A$2:$D$315,4,FALSE)</f>
        <v>Miki&amp;Alex</v>
      </c>
      <c r="D92" s="181">
        <f>VLOOKUP(M92,online!$A$2:$F$315,6,FALSE)</f>
        <v>2</v>
      </c>
      <c r="E92" s="181" t="str">
        <f>VLOOKUP(M92,online!$A$2:$G$315,7,FALSE)</f>
        <v>Skoda 100</v>
      </c>
      <c r="F92" s="181">
        <f>VLOOKUP(M92,online!$A$2:$H$315,8,FALSE)</f>
        <v>1000</v>
      </c>
      <c r="G92" s="181" t="str">
        <f>VLOOKUP(M92,online!$A$2:$I$315,9,FALSE)</f>
        <v>Z1</v>
      </c>
      <c r="H92" s="182" t="str">
        <f>VLOOKUP(M92,online!$A$2:$J$315,10,FALSE)</f>
        <v>A1</v>
      </c>
      <c r="I92" s="181" t="str">
        <f>VLOOKUP(M92,online!$A$2:$K$315,11,FALSE)</f>
        <v>N0</v>
      </c>
      <c r="J92" s="182" t="str">
        <f>VLOOKUP(M92,online!$A$2:$L$315,12,FALSE)</f>
        <v>N</v>
      </c>
      <c r="K92" s="181" t="str">
        <f>VLOOKUP(M92,online!$A$2:$M$315,13,FALSE)</f>
        <v>N</v>
      </c>
      <c r="L92" s="182" t="str">
        <f>VLOOKUP(M92,online!$A$2:$N$315,14,FALSE)</f>
        <v>N</v>
      </c>
      <c r="M92" s="174">
        <v>38.0</v>
      </c>
      <c r="N92" s="172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</row>
    <row r="93">
      <c r="A93" s="172">
        <v>76.0</v>
      </c>
      <c r="B93" s="181" t="str">
        <f>VLOOKUP(M93,online!$A$2:$C$315,3,FALSE)</f>
        <v>Lukáš Kryštof</v>
      </c>
      <c r="C93" s="181" t="str">
        <f>VLOOKUP(M93,online!$A$2:$D$315,4,FALSE)</f>
        <v>František Koudelka</v>
      </c>
      <c r="D93" s="181">
        <f>VLOOKUP(M93,online!$A$2:$F$315,6,FALSE)</f>
        <v>2</v>
      </c>
      <c r="E93" s="181" t="str">
        <f>VLOOKUP(M93,online!$A$2:$G$315,7,FALSE)</f>
        <v>Škoda 120L</v>
      </c>
      <c r="F93" s="181">
        <f>VLOOKUP(M93,online!$A$2:$H$315,8,FALSE)</f>
        <v>1174</v>
      </c>
      <c r="G93" s="181" t="str">
        <f>VLOOKUP(M93,online!$A$2:$I$315,9,FALSE)</f>
        <v>Z1</v>
      </c>
      <c r="H93" s="182" t="str">
        <f>VLOOKUP(M93,online!$A$2:$J$315,10,FALSE)</f>
        <v>A1</v>
      </c>
      <c r="I93" s="181" t="str">
        <f>VLOOKUP(M93,online!$A$2:$K$315,11,FALSE)</f>
        <v>N2</v>
      </c>
      <c r="J93" s="182" t="str">
        <f>VLOOKUP(M93,online!$A$2:$L$315,12,FALSE)</f>
        <v>A</v>
      </c>
      <c r="K93" s="181" t="str">
        <f>VLOOKUP(M93,online!$A$2:$M$315,13,FALSE)</f>
        <v>A</v>
      </c>
      <c r="L93" s="182" t="str">
        <f>VLOOKUP(M93,online!$A$2:$N$315,14,FALSE)</f>
        <v>A</v>
      </c>
      <c r="M93" s="174">
        <v>84.0</v>
      </c>
      <c r="N93" s="172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</row>
    <row r="94">
      <c r="A94" s="172">
        <v>77.0</v>
      </c>
      <c r="B94" s="181" t="str">
        <f>VLOOKUP(M94,online!$A$2:$C$315,3,FALSE)</f>
        <v>Jaroslav Kopáček</v>
      </c>
      <c r="C94" s="181" t="str">
        <f>VLOOKUP(M94,online!$A$2:$D$315,4,FALSE)</f>
        <v>k.jarek</v>
      </c>
      <c r="D94" s="181">
        <f>VLOOKUP(M94,online!$A$2:$F$315,6,FALSE)</f>
        <v>1</v>
      </c>
      <c r="E94" s="181" t="str">
        <f>VLOOKUP(M94,online!$A$2:$G$315,7,FALSE)</f>
        <v>Škoda 130GL</v>
      </c>
      <c r="F94" s="181">
        <f>VLOOKUP(M94,online!$A$2:$H$315,8,FALSE)</f>
        <v>1289</v>
      </c>
      <c r="G94" s="181" t="str">
        <f>VLOOKUP(M94,online!$A$2:$I$315,9,FALSE)</f>
        <v>Z1</v>
      </c>
      <c r="H94" s="182" t="str">
        <f>VLOOKUP(M94,online!$A$2:$J$315,10,FALSE)</f>
        <v>A1</v>
      </c>
      <c r="I94" s="181" t="str">
        <f>VLOOKUP(M94,online!$A$2:$K$315,11,FALSE)</f>
        <v>N3Z</v>
      </c>
      <c r="J94" s="182" t="str">
        <f>VLOOKUP(M94,online!$A$2:$L$315,12,FALSE)</f>
        <v>A</v>
      </c>
      <c r="K94" s="181" t="str">
        <f>VLOOKUP(M94,online!$A$2:$M$315,13,FALSE)</f>
        <v>A</v>
      </c>
      <c r="L94" s="182" t="str">
        <f>VLOOKUP(M94,online!$A$2:$N$315,14,FALSE)</f>
        <v>A</v>
      </c>
      <c r="M94" s="174">
        <v>72.0</v>
      </c>
      <c r="N94" s="172"/>
      <c r="O94" s="179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</row>
    <row r="95">
      <c r="A95" s="172">
        <v>78.0</v>
      </c>
      <c r="B95" s="181" t="str">
        <f>VLOOKUP(M95,online!$A$2:$C$315,3,FALSE)</f>
        <v>Lukáš Pernica</v>
      </c>
      <c r="C95" s="183" t="s">
        <v>155</v>
      </c>
      <c r="D95" s="181">
        <f>VLOOKUP(M95,online!$A$2:$F$315,6,FALSE)</f>
        <v>2</v>
      </c>
      <c r="E95" s="181" t="str">
        <f>VLOOKUP(M95,online!$A$2:$G$315,7,FALSE)</f>
        <v>Škoda Forman</v>
      </c>
      <c r="F95" s="181">
        <f>VLOOKUP(M95,online!$A$2:$H$315,8,FALSE)</f>
        <v>1300</v>
      </c>
      <c r="G95" s="181" t="str">
        <f>VLOOKUP(M95,online!$A$2:$I$315,9,FALSE)</f>
        <v>Z2</v>
      </c>
      <c r="H95" s="182" t="str">
        <f>VLOOKUP(M95,online!$A$2:$J$315,10,FALSE)</f>
        <v>B1</v>
      </c>
      <c r="I95" s="183" t="s">
        <v>45</v>
      </c>
      <c r="J95" s="182" t="str">
        <f>VLOOKUP(M95,online!$A$2:$L$315,12,FALSE)</f>
        <v>A</v>
      </c>
      <c r="K95" s="181" t="str">
        <f>VLOOKUP(M95,online!$A$2:$M$315,13,FALSE)</f>
        <v>A</v>
      </c>
      <c r="L95" s="182" t="str">
        <f>VLOOKUP(M95,online!$A$2:$N$315,14,FALSE)</f>
        <v>A</v>
      </c>
      <c r="M95" s="174">
        <v>132.0</v>
      </c>
      <c r="N95" s="172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</row>
    <row r="96">
      <c r="A96" s="172">
        <v>79.0</v>
      </c>
      <c r="B96" s="181" t="str">
        <f>VLOOKUP(M96,online!$A$2:$C$315,3,FALSE)</f>
        <v>Ondřej Náhončík</v>
      </c>
      <c r="C96" s="183" t="s">
        <v>156</v>
      </c>
      <c r="D96" s="181">
        <f>VLOOKUP(M96,online!$A$2:$F$315,6,FALSE)</f>
        <v>1</v>
      </c>
      <c r="E96" s="181" t="str">
        <f>VLOOKUP(M96,online!$A$2:$G$315,7,FALSE)</f>
        <v>Favorit</v>
      </c>
      <c r="F96" s="181">
        <f>VLOOKUP(M96,online!$A$2:$H$315,8,FALSE)</f>
        <v>1289</v>
      </c>
      <c r="G96" s="181" t="str">
        <f>VLOOKUP(M96,online!$A$2:$I$315,9,FALSE)</f>
        <v>Z2</v>
      </c>
      <c r="H96" s="182" t="str">
        <f>VLOOKUP(M96,online!$A$2:$J$315,10,FALSE)</f>
        <v>B1</v>
      </c>
      <c r="I96" s="181" t="str">
        <f>VLOOKUP(M96,online!$A$2:$K$315,11,FALSE)</f>
        <v>N3P</v>
      </c>
      <c r="J96" s="182" t="str">
        <f>VLOOKUP(M96,online!$A$2:$L$315,12,FALSE)</f>
        <v>A</v>
      </c>
      <c r="K96" s="181" t="str">
        <f>VLOOKUP(M96,online!$A$2:$M$315,13,FALSE)</f>
        <v>A</v>
      </c>
      <c r="L96" s="182" t="str">
        <f>VLOOKUP(M96,online!$A$2:$N$315,14,FALSE)</f>
        <v>A</v>
      </c>
      <c r="M96" s="174">
        <v>111.0</v>
      </c>
      <c r="N96" s="172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</row>
    <row r="97">
      <c r="A97" s="172">
        <v>80.0</v>
      </c>
      <c r="B97" s="181" t="str">
        <f>VLOOKUP(M97,online!$A$2:$C$315,3,FALSE)</f>
        <v>Josef Cajthaml</v>
      </c>
      <c r="C97" s="181" t="str">
        <f>VLOOKUP(M97,online!$A$2:$D$315,4,FALSE)</f>
        <v>Kamikaze</v>
      </c>
      <c r="D97" s="181">
        <f>VLOOKUP(M97,online!$A$2:$F$315,6,FALSE)</f>
        <v>1</v>
      </c>
      <c r="E97" s="181" t="str">
        <f>VLOOKUP(M97,online!$A$2:$G$315,7,FALSE)</f>
        <v>Škoda 120l</v>
      </c>
      <c r="F97" s="181">
        <f>VLOOKUP(M97,online!$A$2:$H$315,8,FALSE)</f>
        <v>1174</v>
      </c>
      <c r="G97" s="181" t="str">
        <f>VLOOKUP(M97,online!$A$2:$I$315,9,FALSE)</f>
        <v>Z1</v>
      </c>
      <c r="H97" s="182" t="str">
        <f>VLOOKUP(M97,online!$A$2:$J$315,10,FALSE)</f>
        <v>A1</v>
      </c>
      <c r="I97" s="181" t="str">
        <f>VLOOKUP(M97,online!$A$2:$K$315,11,FALSE)</f>
        <v>N2</v>
      </c>
      <c r="J97" s="182" t="str">
        <f>VLOOKUP(M97,online!$A$2:$L$315,12,FALSE)</f>
        <v>N</v>
      </c>
      <c r="K97" s="181" t="str">
        <f>VLOOKUP(M97,online!$A$2:$M$315,13,FALSE)</f>
        <v>N</v>
      </c>
      <c r="L97" s="182" t="str">
        <f>VLOOKUP(M97,online!$A$2:$N$315,14,FALSE)</f>
        <v>N</v>
      </c>
      <c r="M97" s="174">
        <v>26.0</v>
      </c>
      <c r="N97" s="172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</row>
    <row r="98">
      <c r="A98" s="172">
        <v>81.0</v>
      </c>
      <c r="B98" s="181" t="str">
        <f>VLOOKUP(M98,online!$A$2:$C$315,3,FALSE)</f>
        <v>Tomáš Urban</v>
      </c>
      <c r="C98" s="181" t="str">
        <f>VLOOKUP(M98,online!$A$2:$D$315,4,FALSE)</f>
        <v>Modrásek</v>
      </c>
      <c r="D98" s="181">
        <f>VLOOKUP(M98,online!$A$2:$F$315,6,FALSE)</f>
        <v>2</v>
      </c>
      <c r="E98" s="181" t="str">
        <f>VLOOKUP(M98,online!$A$2:$G$315,7,FALSE)</f>
        <v>Škoda Fabia III</v>
      </c>
      <c r="F98" s="181">
        <f>VLOOKUP(M98,online!$A$2:$H$315,8,FALSE)</f>
        <v>1000</v>
      </c>
      <c r="G98" s="183" t="s">
        <v>110</v>
      </c>
      <c r="H98" s="182" t="str">
        <f>VLOOKUP(M98,online!$A$2:$J$315,10,FALSE)</f>
        <v/>
      </c>
      <c r="I98" s="181" t="str">
        <f>VLOOKUP(M98,online!$A$2:$K$315,11,FALSE)</f>
        <v/>
      </c>
      <c r="J98" s="182" t="str">
        <f>VLOOKUP(M98,online!$A$2:$L$315,12,FALSE)</f>
        <v/>
      </c>
      <c r="K98" s="181" t="str">
        <f>VLOOKUP(M98,online!$A$2:$M$315,13,FALSE)</f>
        <v>A</v>
      </c>
      <c r="L98" s="182" t="str">
        <f>VLOOKUP(M98,online!$A$2:$N$315,14,FALSE)</f>
        <v>A</v>
      </c>
      <c r="M98" s="174">
        <v>185.0</v>
      </c>
      <c r="N98" s="172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</row>
    <row r="99">
      <c r="A99" s="172">
        <v>82.0</v>
      </c>
      <c r="B99" s="181" t="str">
        <f>VLOOKUP(M99,online!$A$2:$C$315,3,FALSE)</f>
        <v>Oldřich Kramář</v>
      </c>
      <c r="C99" s="181" t="str">
        <f>VLOOKUP(M99,online!$A$2:$D$315,4,FALSE)</f>
        <v>Olin</v>
      </c>
      <c r="D99" s="181">
        <f>VLOOKUP(M99,online!$A$2:$F$315,6,FALSE)</f>
        <v>1</v>
      </c>
      <c r="E99" s="181" t="str">
        <f>VLOOKUP(M99,online!$A$2:$G$315,7,FALSE)</f>
        <v>osobní</v>
      </c>
      <c r="F99" s="181">
        <f>VLOOKUP(M99,online!$A$2:$H$315,8,FALSE)</f>
        <v>999</v>
      </c>
      <c r="G99" s="181" t="str">
        <f>VLOOKUP(M99,online!$A$2:$I$315,9,FALSE)</f>
        <v>Z3</v>
      </c>
      <c r="H99" s="182" t="str">
        <f>VLOOKUP(M99,online!$A$2:$J$315,10,FALSE)</f>
        <v>C1</v>
      </c>
      <c r="I99" s="181" t="str">
        <f>VLOOKUP(M99,online!$A$2:$K$315,11,FALSE)</f>
        <v>N0</v>
      </c>
      <c r="J99" s="182" t="str">
        <f>VLOOKUP(M99,online!$A$2:$L$315,12,FALSE)</f>
        <v>A</v>
      </c>
      <c r="K99" s="181" t="str">
        <f>VLOOKUP(M99,online!$A$2:$M$315,13,FALSE)</f>
        <v>A</v>
      </c>
      <c r="L99" s="182" t="str">
        <f>VLOOKUP(M99,online!$A$2:$N$315,14,FALSE)</f>
        <v>A</v>
      </c>
      <c r="M99" s="174">
        <v>77.0</v>
      </c>
      <c r="N99" s="172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</row>
    <row r="100">
      <c r="A100" s="172">
        <v>83.0</v>
      </c>
      <c r="B100" s="181" t="str">
        <f>VLOOKUP(M100,online!$A$2:$C$315,3,FALSE)</f>
        <v>Jiří Saska</v>
      </c>
      <c r="C100" s="183" t="s">
        <v>157</v>
      </c>
      <c r="D100" s="181">
        <f>VLOOKUP(M100,online!$A$2:$F$315,6,FALSE)</f>
        <v>4</v>
      </c>
      <c r="E100" s="181" t="str">
        <f>VLOOKUP(M100,online!$A$2:$G$315,7,FALSE)</f>
        <v>Š1000MB</v>
      </c>
      <c r="F100" s="181">
        <f>VLOOKUP(M100,online!$A$2:$H$315,8,FALSE)</f>
        <v>1000</v>
      </c>
      <c r="G100" s="181" t="str">
        <f>VLOOKUP(M100,online!$A$2:$I$315,9,FALSE)</f>
        <v>Z1</v>
      </c>
      <c r="H100" s="182" t="str">
        <f>VLOOKUP(M100,online!$A$2:$J$315,10,FALSE)</f>
        <v>A1</v>
      </c>
      <c r="I100" s="181" t="str">
        <f>VLOOKUP(M100,online!$A$2:$K$315,11,FALSE)</f>
        <v>N0</v>
      </c>
      <c r="J100" s="182" t="str">
        <f>VLOOKUP(M100,online!$A$2:$L$315,12,FALSE)</f>
        <v>A</v>
      </c>
      <c r="K100" s="181" t="str">
        <f>VLOOKUP(M100,online!$A$2:$M$315,13,FALSE)</f>
        <v>A</v>
      </c>
      <c r="L100" s="182" t="str">
        <f>VLOOKUP(M100,online!$A$2:$N$315,14,FALSE)</f>
        <v>A</v>
      </c>
      <c r="M100" s="174">
        <v>150.0</v>
      </c>
      <c r="N100" s="172"/>
      <c r="O100" s="66"/>
      <c r="P100" s="185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</row>
    <row r="101">
      <c r="A101" s="172">
        <v>84.0</v>
      </c>
      <c r="B101" s="181" t="str">
        <f>VLOOKUP(M101,online!$A$2:$C$315,3,FALSE)</f>
        <v>Nikola Pokorná</v>
      </c>
      <c r="C101" s="181" t="str">
        <f>VLOOKUP(M101,online!$A$2:$D$315,4,FALSE)</f>
        <v>Brko</v>
      </c>
      <c r="D101" s="181">
        <f>VLOOKUP(M101,online!$A$2:$F$315,6,FALSE)</f>
        <v>1</v>
      </c>
      <c r="E101" s="181" t="str">
        <f>VLOOKUP(M101,online!$A$2:$G$315,7,FALSE)</f>
        <v>Škoda 110r coupé</v>
      </c>
      <c r="F101" s="181">
        <f>VLOOKUP(M101,online!$A$2:$H$315,8,FALSE)</f>
        <v>1300</v>
      </c>
      <c r="G101" s="181" t="str">
        <f>VLOOKUP(M101,online!$A$2:$I$315,9,FALSE)</f>
        <v>Z1</v>
      </c>
      <c r="H101" s="182" t="str">
        <f>VLOOKUP(M101,online!$A$2:$J$315,10,FALSE)</f>
        <v>A1</v>
      </c>
      <c r="I101" s="181" t="str">
        <f>VLOOKUP(M101,online!$A$2:$K$315,11,FALSE)</f>
        <v>N3Z</v>
      </c>
      <c r="J101" s="182" t="str">
        <f>VLOOKUP(M101,online!$A$2:$L$315,12,FALSE)</f>
        <v>N</v>
      </c>
      <c r="K101" s="181" t="str">
        <f>VLOOKUP(M101,online!$A$2:$M$315,13,FALSE)</f>
        <v>A</v>
      </c>
      <c r="L101" s="182" t="str">
        <f>VLOOKUP(M101,online!$A$2:$N$315,14,FALSE)</f>
        <v>A</v>
      </c>
      <c r="M101" s="174">
        <v>135.0</v>
      </c>
      <c r="N101" s="172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</row>
    <row r="102">
      <c r="A102" s="172">
        <v>85.0</v>
      </c>
      <c r="B102" s="181" t="str">
        <f>VLOOKUP(M102,online!$A$2:$C$315,3,FALSE)</f>
        <v>Miloš Pokorný</v>
      </c>
      <c r="C102" s="181" t="str">
        <f>VLOOKUP(M102,online!$A$2:$D$315,4,FALSE)</f>
        <v>Jůlinka</v>
      </c>
      <c r="D102" s="181">
        <f>VLOOKUP(M102,online!$A$2:$F$315,6,FALSE)</f>
        <v>2</v>
      </c>
      <c r="E102" s="181" t="str">
        <f>VLOOKUP(M102,online!$A$2:$G$315,7,FALSE)</f>
        <v>Škoda 120</v>
      </c>
      <c r="F102" s="181">
        <f>VLOOKUP(M102,online!$A$2:$H$315,8,FALSE)</f>
        <v>1200</v>
      </c>
      <c r="G102" s="181" t="str">
        <f>VLOOKUP(M102,online!$A$2:$I$315,9,FALSE)</f>
        <v>Z1</v>
      </c>
      <c r="H102" s="182" t="str">
        <f>VLOOKUP(M102,online!$A$2:$J$315,10,FALSE)</f>
        <v>A1</v>
      </c>
      <c r="I102" s="181" t="str">
        <f>VLOOKUP(M102,online!$A$2:$K$315,11,FALSE)</f>
        <v>N2</v>
      </c>
      <c r="J102" s="182" t="str">
        <f>VLOOKUP(M102,online!$A$2:$L$315,12,FALSE)</f>
        <v>N</v>
      </c>
      <c r="K102" s="181" t="str">
        <f>VLOOKUP(M102,online!$A$2:$M$315,13,FALSE)</f>
        <v>A</v>
      </c>
      <c r="L102" s="182" t="str">
        <f>VLOOKUP(M102,online!$A$2:$N$315,14,FALSE)</f>
        <v>A</v>
      </c>
      <c r="M102" s="174">
        <v>137.0</v>
      </c>
      <c r="N102" s="172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</row>
    <row r="103">
      <c r="A103" s="172">
        <v>86.0</v>
      </c>
      <c r="B103" s="181" t="str">
        <f>VLOOKUP(M103,online!$A$2:$C$315,3,FALSE)</f>
        <v>Jan Pelant</v>
      </c>
      <c r="C103" s="181" t="str">
        <f>VLOOKUP(M103,online!$A$2:$D$315,4,FALSE)</f>
        <v>Jan</v>
      </c>
      <c r="D103" s="181">
        <f>VLOOKUP(M103,online!$A$2:$F$315,6,FALSE)</f>
        <v>1</v>
      </c>
      <c r="E103" s="181" t="str">
        <f>VLOOKUP(M103,online!$A$2:$G$315,7,FALSE)</f>
        <v>Škoda Octavia</v>
      </c>
      <c r="F103" s="181">
        <f>VLOOKUP(M103,online!$A$2:$H$315,8,FALSE)</f>
        <v>1189</v>
      </c>
      <c r="G103" s="183" t="s">
        <v>110</v>
      </c>
      <c r="H103" s="182" t="str">
        <f>VLOOKUP(M103,online!$A$2:$J$315,10,FALSE)</f>
        <v/>
      </c>
      <c r="I103" s="181" t="str">
        <f>VLOOKUP(M103,online!$A$2:$K$315,11,FALSE)</f>
        <v/>
      </c>
      <c r="J103" s="182" t="str">
        <f>VLOOKUP(M103,online!$A$2:$L$315,12,FALSE)</f>
        <v/>
      </c>
      <c r="K103" s="181" t="str">
        <f>VLOOKUP(M103,online!$A$2:$M$315,13,FALSE)</f>
        <v>A</v>
      </c>
      <c r="L103" s="182" t="str">
        <f>VLOOKUP(M103,online!$A$2:$N$315,14,FALSE)</f>
        <v/>
      </c>
      <c r="M103" s="174">
        <v>129.0</v>
      </c>
      <c r="N103" s="172"/>
      <c r="O103" s="66"/>
      <c r="P103" s="179">
        <v>600.0</v>
      </c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</row>
    <row r="104">
      <c r="A104" s="172">
        <v>87.0</v>
      </c>
      <c r="B104" s="181" t="str">
        <f>VLOOKUP(M104,online!$A$2:$C$315,3,FALSE)</f>
        <v>Barbora Motlová</v>
      </c>
      <c r="C104" s="181" t="str">
        <f>VLOOKUP(M104,online!$A$2:$D$315,4,FALSE)</f>
        <v>Barča</v>
      </c>
      <c r="D104" s="181">
        <f>VLOOKUP(M104,online!$A$2:$F$315,6,FALSE)</f>
        <v>1</v>
      </c>
      <c r="E104" s="181" t="str">
        <f>VLOOKUP(M104,online!$A$2:$G$315,7,FALSE)</f>
        <v>Škoda favorit</v>
      </c>
      <c r="F104" s="181">
        <f>VLOOKUP(M104,online!$A$2:$H$315,8,FALSE)</f>
        <v>1289</v>
      </c>
      <c r="G104" s="181" t="str">
        <f>VLOOKUP(M104,online!$A$2:$I$315,9,FALSE)</f>
        <v>Z2</v>
      </c>
      <c r="H104" s="182" t="str">
        <f>VLOOKUP(M104,online!$A$2:$J$315,10,FALSE)</f>
        <v>B1</v>
      </c>
      <c r="I104" s="181" t="str">
        <f>VLOOKUP(M104,online!$A$2:$K$315,11,FALSE)</f>
        <v>N3P</v>
      </c>
      <c r="J104" s="182" t="str">
        <f>VLOOKUP(M104,online!$A$2:$L$315,12,FALSE)</f>
        <v>A</v>
      </c>
      <c r="K104" s="181" t="str">
        <f>VLOOKUP(M104,online!$A$2:$M$315,13,FALSE)</f>
        <v>A</v>
      </c>
      <c r="L104" s="182" t="str">
        <f>VLOOKUP(M104,online!$A$2:$N$315,14,FALSE)</f>
        <v>A</v>
      </c>
      <c r="M104" s="174">
        <v>108.0</v>
      </c>
      <c r="N104" s="172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</row>
    <row r="105">
      <c r="A105" s="172">
        <v>88.0</v>
      </c>
      <c r="B105" s="181" t="str">
        <f>VLOOKUP(M105,online!$A$2:$C$315,3,FALSE)</f>
        <v>Jakub Mrnka</v>
      </c>
      <c r="C105" s="181" t="str">
        <f>VLOOKUP(M105,online!$A$2:$D$315,4,FALSE)</f>
        <v>Bukaj</v>
      </c>
      <c r="D105" s="181">
        <f>VLOOKUP(M105,online!$A$2:$F$315,6,FALSE)</f>
        <v>1</v>
      </c>
      <c r="E105" s="181" t="str">
        <f>VLOOKUP(M105,online!$A$2:$G$315,7,FALSE)</f>
        <v>Škoda 130L</v>
      </c>
      <c r="F105" s="181">
        <f>VLOOKUP(M105,online!$A$2:$H$315,8,FALSE)</f>
        <v>1289</v>
      </c>
      <c r="G105" s="181" t="str">
        <f>VLOOKUP(M105,online!$A$2:$I$315,9,FALSE)</f>
        <v>Z1</v>
      </c>
      <c r="H105" s="182" t="str">
        <f>VLOOKUP(M105,online!$A$2:$J$315,10,FALSE)</f>
        <v/>
      </c>
      <c r="I105" s="183" t="s">
        <v>129</v>
      </c>
      <c r="J105" s="182" t="str">
        <f>VLOOKUP(M105,online!$A$2:$L$315,12,FALSE)</f>
        <v>A</v>
      </c>
      <c r="K105" s="181" t="str">
        <f>VLOOKUP(M105,online!$A$2:$M$315,13,FALSE)</f>
        <v>A</v>
      </c>
      <c r="L105" s="182" t="str">
        <f>VLOOKUP(M105,online!$A$2:$N$315,14,FALSE)</f>
        <v>A</v>
      </c>
      <c r="M105" s="174">
        <v>109.0</v>
      </c>
      <c r="N105" s="172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</row>
    <row r="106">
      <c r="A106" s="172">
        <v>89.0</v>
      </c>
      <c r="B106" s="181" t="str">
        <f>VLOOKUP(M106,online!$A$2:$C$315,3,FALSE)</f>
        <v>Daniel Říha</v>
      </c>
      <c r="C106" s="181" t="str">
        <f>VLOOKUP(M106,online!$A$2:$D$315,4,FALSE)</f>
        <v>Dan eR</v>
      </c>
      <c r="D106" s="181">
        <f>VLOOKUP(M106,online!$A$2:$F$315,6,FALSE)</f>
        <v>1</v>
      </c>
      <c r="E106" s="181" t="str">
        <f>VLOOKUP(M106,online!$A$2:$G$315,7,FALSE)</f>
        <v>1100 MBX</v>
      </c>
      <c r="F106" s="181">
        <f>VLOOKUP(M106,online!$A$2:$H$315,8,FALSE)</f>
        <v>1100</v>
      </c>
      <c r="G106" s="181" t="str">
        <f>VLOOKUP(M106,online!$A$2:$I$315,9,FALSE)</f>
        <v>Z1</v>
      </c>
      <c r="H106" s="182" t="str">
        <f>VLOOKUP(M106,online!$A$2:$J$315,10,FALSE)</f>
        <v>A1</v>
      </c>
      <c r="I106" s="181" t="str">
        <f>VLOOKUP(M106,online!$A$2:$K$315,11,FALSE)</f>
        <v>N1</v>
      </c>
      <c r="J106" s="182" t="str">
        <f>VLOOKUP(M106,online!$A$2:$L$315,12,FALSE)</f>
        <v/>
      </c>
      <c r="K106" s="181" t="str">
        <f>VLOOKUP(M106,online!$A$2:$M$315,13,FALSE)</f>
        <v>A</v>
      </c>
      <c r="L106" s="182" t="str">
        <f>VLOOKUP(M106,online!$A$2:$N$315,14,FALSE)</f>
        <v>N</v>
      </c>
      <c r="M106" s="174">
        <v>148.0</v>
      </c>
      <c r="N106" s="172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</row>
    <row r="107">
      <c r="A107" s="172">
        <v>90.0</v>
      </c>
      <c r="B107" s="183" t="s">
        <v>158</v>
      </c>
      <c r="C107" s="183" t="s">
        <v>159</v>
      </c>
      <c r="D107" s="183">
        <v>1.0</v>
      </c>
      <c r="E107" s="183">
        <v>105.0</v>
      </c>
      <c r="F107" s="183">
        <v>1100.0</v>
      </c>
      <c r="G107" s="183" t="s">
        <v>98</v>
      </c>
      <c r="H107" s="184" t="s">
        <v>128</v>
      </c>
      <c r="I107" s="183" t="s">
        <v>160</v>
      </c>
      <c r="J107" s="184" t="s">
        <v>161</v>
      </c>
      <c r="K107" s="183" t="s">
        <v>161</v>
      </c>
      <c r="L107" s="184" t="s">
        <v>161</v>
      </c>
      <c r="M107" s="174"/>
      <c r="N107" s="172"/>
      <c r="O107" s="179"/>
      <c r="P107" s="179" t="s">
        <v>162</v>
      </c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</row>
    <row r="108">
      <c r="A108" s="172">
        <v>91.0</v>
      </c>
      <c r="B108" s="183" t="s">
        <v>163</v>
      </c>
      <c r="C108" s="183" t="s">
        <v>164</v>
      </c>
      <c r="D108" s="183">
        <v>1.0</v>
      </c>
      <c r="E108" s="183" t="s">
        <v>165</v>
      </c>
      <c r="F108" s="183">
        <v>1300.0</v>
      </c>
      <c r="G108" s="183" t="s">
        <v>103</v>
      </c>
      <c r="H108" s="182" t="str">
        <f>VLOOKUP(M108,online!$A$2:$J$315,10,FALSE)</f>
        <v>#N/A</v>
      </c>
      <c r="I108" s="181" t="str">
        <f>VLOOKUP(M108,online!$A$2:$K$315,11,FALSE)</f>
        <v>#N/A</v>
      </c>
      <c r="J108" s="182" t="str">
        <f>VLOOKUP(M108,online!$A$2:$L$315,12,FALSE)</f>
        <v>#N/A</v>
      </c>
      <c r="K108" s="181" t="str">
        <f>VLOOKUP(M108,online!$A$2:$M$315,13,FALSE)</f>
        <v>#N/A</v>
      </c>
      <c r="L108" s="182" t="str">
        <f>VLOOKUP(M108,online!$A$2:$N$315,14,FALSE)</f>
        <v>#N/A</v>
      </c>
      <c r="M108" s="174"/>
      <c r="N108" s="172"/>
      <c r="O108" s="66"/>
      <c r="P108" s="179" t="s">
        <v>166</v>
      </c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</row>
    <row r="109">
      <c r="A109" s="172">
        <v>92.0</v>
      </c>
      <c r="B109" s="183" t="s">
        <v>167</v>
      </c>
      <c r="C109" s="183" t="s">
        <v>168</v>
      </c>
      <c r="D109" s="183">
        <v>2.0</v>
      </c>
      <c r="E109" s="183" t="s">
        <v>138</v>
      </c>
      <c r="F109" s="183">
        <v>1300.0</v>
      </c>
      <c r="G109" s="183" t="s">
        <v>43</v>
      </c>
      <c r="H109" s="182" t="str">
        <f>VLOOKUP(M109,online!$A$2:$J$315,10,FALSE)</f>
        <v>#N/A</v>
      </c>
      <c r="I109" s="181" t="str">
        <f>VLOOKUP(M109,online!$A$2:$K$315,11,FALSE)</f>
        <v>#N/A</v>
      </c>
      <c r="J109" s="182" t="str">
        <f>VLOOKUP(M109,online!$A$2:$L$315,12,FALSE)</f>
        <v>#N/A</v>
      </c>
      <c r="K109" s="181" t="str">
        <f>VLOOKUP(M109,online!$A$2:$M$315,13,FALSE)</f>
        <v>#N/A</v>
      </c>
      <c r="L109" s="182" t="str">
        <f>VLOOKUP(M109,online!$A$2:$N$315,14,FALSE)</f>
        <v>#N/A</v>
      </c>
      <c r="M109" s="174"/>
      <c r="N109" s="172"/>
      <c r="O109" s="66"/>
      <c r="P109" s="179" t="s">
        <v>123</v>
      </c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</row>
    <row r="110">
      <c r="A110" s="172">
        <v>93.0</v>
      </c>
      <c r="B110" s="183" t="s">
        <v>169</v>
      </c>
      <c r="C110" s="183" t="s">
        <v>170</v>
      </c>
      <c r="D110" s="183">
        <v>1.0</v>
      </c>
      <c r="E110" s="183" t="s">
        <v>171</v>
      </c>
      <c r="F110" s="183">
        <v>1000.0</v>
      </c>
      <c r="G110" s="183" t="s">
        <v>55</v>
      </c>
      <c r="H110" s="184" t="s">
        <v>50</v>
      </c>
      <c r="I110" s="183" t="s">
        <v>172</v>
      </c>
      <c r="J110" s="184">
        <v>0.0</v>
      </c>
      <c r="K110" s="183">
        <v>0.0</v>
      </c>
      <c r="L110" s="184">
        <v>0.0</v>
      </c>
      <c r="M110" s="174"/>
      <c r="N110" s="172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</row>
    <row r="111">
      <c r="A111" s="172">
        <v>94.0</v>
      </c>
      <c r="B111" s="183" t="s">
        <v>173</v>
      </c>
      <c r="C111" s="183" t="s">
        <v>174</v>
      </c>
      <c r="D111" s="183">
        <v>1.0</v>
      </c>
      <c r="E111" s="183">
        <v>120.0</v>
      </c>
      <c r="F111" s="183">
        <v>1200.0</v>
      </c>
      <c r="G111" s="183" t="s">
        <v>111</v>
      </c>
      <c r="H111" s="182" t="str">
        <f>VLOOKUP(M111,online!$A$2:$J$315,10,FALSE)</f>
        <v>#N/A</v>
      </c>
      <c r="I111" s="183" t="s">
        <v>175</v>
      </c>
      <c r="J111" s="184" t="s">
        <v>139</v>
      </c>
      <c r="K111" s="183" t="s">
        <v>139</v>
      </c>
      <c r="L111" s="184" t="s">
        <v>139</v>
      </c>
      <c r="M111" s="174"/>
      <c r="N111" s="172"/>
      <c r="O111" s="179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</row>
    <row r="112">
      <c r="A112" s="172">
        <v>95.0</v>
      </c>
      <c r="B112" s="181" t="str">
        <f>VLOOKUP(M112,online!$A$2:$C$315,3,FALSE)</f>
        <v>Tomáš Jakubec st.</v>
      </c>
      <c r="C112" s="181" t="str">
        <f>VLOOKUP(M112,online!$A$2:$D$315,4,FALSE)</f>
        <v>Starej Žako</v>
      </c>
      <c r="D112" s="181">
        <f>VLOOKUP(M112,online!$A$2:$F$315,6,FALSE)</f>
        <v>2</v>
      </c>
      <c r="E112" s="181" t="str">
        <f>VLOOKUP(M112,online!$A$2:$G$315,7,FALSE)</f>
        <v>Škoda Favorit Solitaire</v>
      </c>
      <c r="F112" s="181">
        <f>VLOOKUP(M112,online!$A$2:$H$315,8,FALSE)</f>
        <v>1289</v>
      </c>
      <c r="G112" s="183" t="s">
        <v>103</v>
      </c>
      <c r="H112" s="182" t="str">
        <f>VLOOKUP(M112,online!$A$2:$J$315,10,FALSE)</f>
        <v/>
      </c>
      <c r="I112" s="181" t="str">
        <f>VLOOKUP(M112,online!$A$2:$K$315,11,FALSE)</f>
        <v/>
      </c>
      <c r="J112" s="182" t="str">
        <f>VLOOKUP(M112,online!$A$2:$L$315,12,FALSE)</f>
        <v/>
      </c>
      <c r="K112" s="181" t="str">
        <f>VLOOKUP(M112,online!$A$2:$M$315,13,FALSE)</f>
        <v>A</v>
      </c>
      <c r="L112" s="182" t="str">
        <f>VLOOKUP(M112,online!$A$2:$N$315,14,FALSE)</f>
        <v>A</v>
      </c>
      <c r="M112" s="174">
        <v>57.0</v>
      </c>
      <c r="N112" s="172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</row>
    <row r="113">
      <c r="A113" s="172">
        <v>96.0</v>
      </c>
      <c r="B113" s="181" t="str">
        <f>VLOOKUP(M113,online!$A$2:$C$315,3,FALSE)</f>
        <v>Tomáš Jakubec ml.</v>
      </c>
      <c r="C113" s="181" t="str">
        <f>VLOOKUP(M113,online!$A$2:$D$315,4,FALSE)</f>
        <v>Žako</v>
      </c>
      <c r="D113" s="181">
        <f>VLOOKUP(M113,online!$A$2:$F$315,6,FALSE)</f>
        <v>2</v>
      </c>
      <c r="E113" s="181" t="str">
        <f>VLOOKUP(M113,online!$A$2:$G$315,7,FALSE)</f>
        <v>Škoda Felicia Mystery</v>
      </c>
      <c r="F113" s="181">
        <f>VLOOKUP(M113,online!$A$2:$H$315,8,FALSE)</f>
        <v>1289</v>
      </c>
      <c r="G113" s="183" t="s">
        <v>103</v>
      </c>
      <c r="H113" s="182" t="str">
        <f>VLOOKUP(M113,online!$A$2:$J$315,10,FALSE)</f>
        <v/>
      </c>
      <c r="I113" s="181" t="str">
        <f>VLOOKUP(M113,online!$A$2:$K$315,11,FALSE)</f>
        <v/>
      </c>
      <c r="J113" s="182" t="str">
        <f>VLOOKUP(M113,online!$A$2:$L$315,12,FALSE)</f>
        <v/>
      </c>
      <c r="K113" s="181" t="str">
        <f>VLOOKUP(M113,online!$A$2:$M$315,13,FALSE)</f>
        <v>A</v>
      </c>
      <c r="L113" s="182" t="str">
        <f>VLOOKUP(M113,online!$A$2:$N$315,14,FALSE)</f>
        <v>A</v>
      </c>
      <c r="M113" s="174">
        <v>56.0</v>
      </c>
      <c r="N113" s="172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</row>
    <row r="114">
      <c r="A114" s="172">
        <v>97.0</v>
      </c>
      <c r="B114" s="181" t="str">
        <f>VLOOKUP(M114,online!$A$2:$C$315,3,FALSE)</f>
        <v>Marcel Černý</v>
      </c>
      <c r="C114" s="181" t="str">
        <f>VLOOKUP(M114,online!$A$2:$D$315,4,FALSE)</f>
        <v>Marcel</v>
      </c>
      <c r="D114" s="181">
        <f>VLOOKUP(M114,online!$A$2:$F$315,6,FALSE)</f>
        <v>2</v>
      </c>
      <c r="E114" s="181" t="str">
        <f>VLOOKUP(M114,online!$A$2:$G$315,7,FALSE)</f>
        <v>105l</v>
      </c>
      <c r="F114" s="181">
        <f>VLOOKUP(M114,online!$A$2:$H$315,8,FALSE)</f>
        <v>1000</v>
      </c>
      <c r="G114" s="183" t="s">
        <v>111</v>
      </c>
      <c r="H114" s="182" t="str">
        <f>VLOOKUP(M114,online!$A$2:$J$315,10,FALSE)</f>
        <v/>
      </c>
      <c r="I114" s="181" t="str">
        <f>VLOOKUP(M114,online!$A$2:$K$315,11,FALSE)</f>
        <v/>
      </c>
      <c r="J114" s="182" t="str">
        <f>VLOOKUP(M114,online!$A$2:$L$315,12,FALSE)</f>
        <v>N</v>
      </c>
      <c r="K114" s="181" t="str">
        <f>VLOOKUP(M114,online!$A$2:$M$315,13,FALSE)</f>
        <v>A</v>
      </c>
      <c r="L114" s="182" t="str">
        <f>VLOOKUP(M114,online!$A$2:$N$315,14,FALSE)</f>
        <v>A</v>
      </c>
      <c r="M114" s="174">
        <v>31.0</v>
      </c>
      <c r="N114" s="172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</row>
    <row r="115">
      <c r="A115" s="172">
        <v>98.0</v>
      </c>
      <c r="B115" s="181" t="str">
        <f>VLOOKUP(M115,online!$A$2:$C$315,3,FALSE)</f>
        <v>Radek Pour</v>
      </c>
      <c r="C115" s="181" t="str">
        <f>VLOOKUP(M115,online!$A$2:$D$315,4,FALSE)</f>
        <v>Kalvera</v>
      </c>
      <c r="D115" s="181">
        <f>VLOOKUP(M115,online!$A$2:$F$315,6,FALSE)</f>
        <v>2</v>
      </c>
      <c r="E115" s="181" t="str">
        <f>VLOOKUP(M115,online!$A$2:$G$315,7,FALSE)</f>
        <v>Favorit 135L</v>
      </c>
      <c r="F115" s="181">
        <f>VLOOKUP(M115,online!$A$2:$H$315,8,FALSE)</f>
        <v>1289</v>
      </c>
      <c r="G115" s="181" t="str">
        <f>VLOOKUP(M115,online!$A$2:$I$315,9,FALSE)</f>
        <v>Z2</v>
      </c>
      <c r="H115" s="182" t="str">
        <f>VLOOKUP(M115,online!$A$2:$J$315,10,FALSE)</f>
        <v>B1</v>
      </c>
      <c r="I115" s="181" t="str">
        <f>VLOOKUP(M115,online!$A$2:$K$315,11,FALSE)</f>
        <v>N3P</v>
      </c>
      <c r="J115" s="182" t="str">
        <f>VLOOKUP(M115,online!$A$2:$L$315,12,FALSE)</f>
        <v>A</v>
      </c>
      <c r="K115" s="181" t="str">
        <f>VLOOKUP(M115,online!$A$2:$M$315,13,FALSE)</f>
        <v>A</v>
      </c>
      <c r="L115" s="182" t="str">
        <f>VLOOKUP(M115,online!$A$2:$N$315,14,FALSE)</f>
        <v>A</v>
      </c>
      <c r="M115" s="174">
        <v>140.0</v>
      </c>
      <c r="N115" s="172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</row>
    <row r="116">
      <c r="A116" s="172">
        <v>99.0</v>
      </c>
      <c r="B116" s="181" t="str">
        <f>VLOOKUP(M116,online!$A$2:$C$315,3,FALSE)</f>
        <v>Jakub Krejčí</v>
      </c>
      <c r="C116" s="181" t="str">
        <f>VLOOKUP(M116,online!$A$2:$D$315,4,FALSE)</f>
        <v>AUTOBUSÁK TĚLEM I DUŠÍ</v>
      </c>
      <c r="D116" s="181">
        <f>VLOOKUP(M116,online!$A$2:$F$315,6,FALSE)</f>
        <v>3</v>
      </c>
      <c r="E116" s="181" t="str">
        <f>VLOOKUP(M116,online!$A$2:$G$315,7,FALSE)</f>
        <v>Škoda Rapid</v>
      </c>
      <c r="F116" s="181">
        <f>VLOOKUP(M116,online!$A$2:$H$315,8,FALSE)</f>
        <v>1200</v>
      </c>
      <c r="G116" s="181" t="str">
        <f>VLOOKUP(M116,online!$A$2:$I$315,9,FALSE)</f>
        <v>Z3</v>
      </c>
      <c r="H116" s="182" t="str">
        <f>VLOOKUP(M116,online!$A$2:$J$315,10,FALSE)</f>
        <v>C1</v>
      </c>
      <c r="I116" s="183" t="s">
        <v>176</v>
      </c>
      <c r="J116" s="182" t="str">
        <f>VLOOKUP(M116,online!$A$2:$L$315,12,FALSE)</f>
        <v>A</v>
      </c>
      <c r="K116" s="181" t="str">
        <f>VLOOKUP(M116,online!$A$2:$M$315,13,FALSE)</f>
        <v>A</v>
      </c>
      <c r="L116" s="182" t="str">
        <f>VLOOKUP(M116,online!$A$2:$N$315,14,FALSE)</f>
        <v>A</v>
      </c>
      <c r="M116" s="174">
        <v>78.0</v>
      </c>
      <c r="N116" s="172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</row>
    <row r="117">
      <c r="A117" s="172">
        <v>100.0</v>
      </c>
      <c r="B117" s="181" t="str">
        <f>VLOOKUP(M117,online!$A$2:$C$315,3,FALSE)</f>
        <v>Ondřej Krejčí</v>
      </c>
      <c r="C117" s="181" t="str">
        <f>VLOOKUP(M117,online!$A$2:$D$315,4,FALSE)</f>
        <v>Barbie a Ken</v>
      </c>
      <c r="D117" s="181">
        <f>VLOOKUP(M117,online!$A$2:$F$315,6,FALSE)</f>
        <v>2</v>
      </c>
      <c r="E117" s="181" t="str">
        <f>VLOOKUP(M117,online!$A$2:$G$315,7,FALSE)</f>
        <v>Škoda Octavia 2.0 MPi</v>
      </c>
      <c r="F117" s="181">
        <f>VLOOKUP(M117,online!$A$2:$H$315,8,FALSE)</f>
        <v>2000</v>
      </c>
      <c r="G117" s="181" t="str">
        <f>VLOOKUP(M117,online!$A$2:$I$315,9,FALSE)</f>
        <v>Z3</v>
      </c>
      <c r="H117" s="182" t="str">
        <f>VLOOKUP(M117,online!$A$2:$J$315,10,FALSE)</f>
        <v>B1</v>
      </c>
      <c r="I117" s="181" t="str">
        <f>VLOOKUP(M117,online!$A$2:$K$315,11,FALSE)</f>
        <v>N4</v>
      </c>
      <c r="J117" s="182" t="str">
        <f>VLOOKUP(M117,online!$A$2:$L$315,12,FALSE)</f>
        <v>A</v>
      </c>
      <c r="K117" s="181" t="str">
        <f>VLOOKUP(M117,online!$A$2:$M$315,13,FALSE)</f>
        <v>A</v>
      </c>
      <c r="L117" s="182" t="str">
        <f>VLOOKUP(M117,online!$A$2:$N$315,14,FALSE)</f>
        <v>A</v>
      </c>
      <c r="M117" s="174">
        <v>79.0</v>
      </c>
      <c r="N117" s="172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</row>
    <row r="118">
      <c r="A118" s="172">
        <v>101.0</v>
      </c>
      <c r="B118" s="181" t="str">
        <f>VLOOKUP(M118,online!$A$2:$C$315,3,FALSE)</f>
        <v>Kamil Krejčí</v>
      </c>
      <c r="C118" s="183" t="s">
        <v>177</v>
      </c>
      <c r="D118" s="181">
        <f>VLOOKUP(M118,online!$A$2:$F$315,6,FALSE)</f>
        <v>1</v>
      </c>
      <c r="E118" s="181" t="str">
        <f>VLOOKUP(M118,online!$A$2:$G$315,7,FALSE)</f>
        <v>Škoda Octavia 3</v>
      </c>
      <c r="F118" s="181">
        <f>VLOOKUP(M118,online!$A$2:$H$315,8,FALSE)</f>
        <v>1600</v>
      </c>
      <c r="G118" s="181" t="str">
        <f>VLOOKUP(M118,online!$A$2:$I$315,9,FALSE)</f>
        <v>Z3</v>
      </c>
      <c r="H118" s="182" t="str">
        <f>VLOOKUP(M118,online!$A$2:$J$315,10,FALSE)</f>
        <v>C2</v>
      </c>
      <c r="I118" s="181" t="str">
        <f>VLOOKUP(M118,online!$A$2:$K$315,11,FALSE)</f>
        <v>T3</v>
      </c>
      <c r="J118" s="182" t="str">
        <f>VLOOKUP(M118,online!$A$2:$L$315,12,FALSE)</f>
        <v>A</v>
      </c>
      <c r="K118" s="181" t="str">
        <f>VLOOKUP(M118,online!$A$2:$M$315,13,FALSE)</f>
        <v>A</v>
      </c>
      <c r="L118" s="182" t="str">
        <f>VLOOKUP(M118,online!$A$2:$N$315,14,FALSE)</f>
        <v>A</v>
      </c>
      <c r="M118" s="174">
        <v>80.0</v>
      </c>
      <c r="N118" s="172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</row>
    <row r="119">
      <c r="A119" s="172">
        <v>102.0</v>
      </c>
      <c r="B119" s="181" t="str">
        <f>VLOOKUP(M119,online!$A$2:$C$315,3,FALSE)</f>
        <v>Tomáš Kučera</v>
      </c>
      <c r="C119" s="181" t="str">
        <f>VLOOKUP(M119,online!$A$2:$D$315,4,FALSE)</f>
        <v>Jim</v>
      </c>
      <c r="D119" s="181">
        <f>VLOOKUP(M119,online!$A$2:$F$315,6,FALSE)</f>
        <v>1</v>
      </c>
      <c r="E119" s="181" t="str">
        <f>VLOOKUP(M119,online!$A$2:$G$315,7,FALSE)</f>
        <v>Škoda 120l</v>
      </c>
      <c r="F119" s="181">
        <f>VLOOKUP(M119,online!$A$2:$H$315,8,FALSE)</f>
        <v>1200</v>
      </c>
      <c r="G119" s="181" t="str">
        <f>VLOOKUP(M119,online!$A$2:$I$315,9,FALSE)</f>
        <v>Z1</v>
      </c>
      <c r="H119" s="182" t="str">
        <f>VLOOKUP(M119,online!$A$2:$J$315,10,FALSE)</f>
        <v>A1</v>
      </c>
      <c r="I119" s="181" t="str">
        <f>VLOOKUP(M119,online!$A$2:$K$315,11,FALSE)</f>
        <v>N2</v>
      </c>
      <c r="J119" s="182" t="str">
        <f>VLOOKUP(M119,online!$A$2:$L$315,12,FALSE)</f>
        <v>A</v>
      </c>
      <c r="K119" s="181" t="str">
        <f>VLOOKUP(M119,online!$A$2:$M$315,13,FALSE)</f>
        <v>A</v>
      </c>
      <c r="L119" s="182" t="str">
        <f>VLOOKUP(M119,online!$A$2:$N$315,14,FALSE)</f>
        <v>A</v>
      </c>
      <c r="M119" s="174">
        <v>88.0</v>
      </c>
      <c r="N119" s="172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</row>
    <row r="120">
      <c r="A120" s="172">
        <v>103.0</v>
      </c>
      <c r="B120" s="181" t="str">
        <f>VLOOKUP(M120,online!$A$2:$C$315,3,FALSE)</f>
        <v>Petr Havel</v>
      </c>
      <c r="C120" s="181" t="str">
        <f>VLOOKUP(M120,online!$A$2:$D$315,4,FALSE)</f>
        <v>havlik</v>
      </c>
      <c r="D120" s="181">
        <f>VLOOKUP(M120,online!$A$2:$F$315,6,FALSE)</f>
        <v>1</v>
      </c>
      <c r="E120" s="181" t="str">
        <f>VLOOKUP(M120,online!$A$2:$G$315,7,FALSE)</f>
        <v>Rapid</v>
      </c>
      <c r="F120" s="181">
        <f>VLOOKUP(M120,online!$A$2:$H$315,8,FALSE)</f>
        <v>1289</v>
      </c>
      <c r="G120" s="183" t="s">
        <v>111</v>
      </c>
      <c r="H120" s="182" t="str">
        <f>VLOOKUP(M120,online!$A$2:$J$315,10,FALSE)</f>
        <v>A1</v>
      </c>
      <c r="I120" s="181" t="str">
        <f>VLOOKUP(M120,online!$A$2:$K$315,11,FALSE)</f>
        <v/>
      </c>
      <c r="J120" s="182" t="str">
        <f>VLOOKUP(M120,online!$A$2:$L$315,12,FALSE)</f>
        <v/>
      </c>
      <c r="K120" s="181" t="str">
        <f>VLOOKUP(M120,online!$A$2:$M$315,13,FALSE)</f>
        <v>A</v>
      </c>
      <c r="L120" s="182" t="str">
        <f>VLOOKUP(M120,online!$A$2:$N$315,14,FALSE)</f>
        <v>A</v>
      </c>
      <c r="M120" s="174">
        <v>45.0</v>
      </c>
      <c r="N120" s="172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</row>
    <row r="121">
      <c r="A121" s="172">
        <v>104.0</v>
      </c>
      <c r="B121" s="181" t="str">
        <f>VLOOKUP(M121,online!$A$2:$C$315,3,FALSE)</f>
        <v>Vojtěch Kuba</v>
      </c>
      <c r="C121" s="181" t="str">
        <f>VLOOKUP(M121,online!$A$2:$D$315,4,FALSE)</f>
        <v>Pavucina</v>
      </c>
      <c r="D121" s="181">
        <f>VLOOKUP(M121,online!$A$2:$F$315,6,FALSE)</f>
        <v>2</v>
      </c>
      <c r="E121" s="181" t="str">
        <f>VLOOKUP(M121,online!$A$2:$G$315,7,FALSE)</f>
        <v>Turborit</v>
      </c>
      <c r="F121" s="181">
        <f>VLOOKUP(M121,online!$A$2:$H$315,8,FALSE)</f>
        <v>1289</v>
      </c>
      <c r="G121" s="181" t="str">
        <f>VLOOKUP(M121,online!$A$2:$I$315,9,FALSE)</f>
        <v>Z3</v>
      </c>
      <c r="H121" s="182" t="str">
        <f>VLOOKUP(M121,online!$A$2:$J$315,10,FALSE)</f>
        <v>C1</v>
      </c>
      <c r="I121" s="181" t="str">
        <f>VLOOKUP(M121,online!$A$2:$K$315,11,FALSE)</f>
        <v>T1</v>
      </c>
      <c r="J121" s="182" t="str">
        <f>VLOOKUP(M121,online!$A$2:$L$315,12,FALSE)</f>
        <v>A</v>
      </c>
      <c r="K121" s="181" t="str">
        <f>VLOOKUP(M121,online!$A$2:$M$315,13,FALSE)</f>
        <v>N</v>
      </c>
      <c r="L121" s="182" t="str">
        <f>VLOOKUP(M121,online!$A$2:$N$315,14,FALSE)</f>
        <v>A</v>
      </c>
      <c r="M121" s="174">
        <v>85.0</v>
      </c>
      <c r="N121" s="172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</row>
    <row r="122">
      <c r="A122" s="172">
        <v>105.0</v>
      </c>
      <c r="B122" s="181" t="str">
        <f>VLOOKUP(M122,online!$A$2:$C$315,3,FALSE)</f>
        <v>Jiří Dvořák</v>
      </c>
      <c r="C122" s="181" t="str">
        <f>VLOOKUP(M122,online!$A$2:$D$315,4,FALSE)</f>
        <v>Nino</v>
      </c>
      <c r="D122" s="181">
        <f>VLOOKUP(M122,online!$A$2:$F$315,6,FALSE)</f>
        <v>2</v>
      </c>
      <c r="E122" s="181" t="str">
        <f>VLOOKUP(M122,online!$A$2:$G$315,7,FALSE)</f>
        <v>Skoda 1203</v>
      </c>
      <c r="F122" s="181">
        <f>VLOOKUP(M122,online!$A$2:$H$315,8,FALSE)</f>
        <v>1180</v>
      </c>
      <c r="G122" s="181" t="str">
        <f>VLOOKUP(M122,online!$A$2:$I$315,9,FALSE)</f>
        <v>Z1</v>
      </c>
      <c r="H122" s="182" t="str">
        <f>VLOOKUP(M122,online!$A$2:$J$315,10,FALSE)</f>
        <v>A1</v>
      </c>
      <c r="I122" s="181" t="str">
        <f>VLOOKUP(M122,online!$A$2:$K$315,11,FALSE)</f>
        <v>N2</v>
      </c>
      <c r="J122" s="182" t="str">
        <f>VLOOKUP(M122,online!$A$2:$L$315,12,FALSE)</f>
        <v>N</v>
      </c>
      <c r="K122" s="181" t="str">
        <f>VLOOKUP(M122,online!$A$2:$M$315,13,FALSE)</f>
        <v>N</v>
      </c>
      <c r="L122" s="182" t="str">
        <f>VLOOKUP(M122,online!$A$2:$N$315,14,FALSE)</f>
        <v>N</v>
      </c>
      <c r="M122" s="174">
        <v>37.0</v>
      </c>
      <c r="N122" s="172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</row>
    <row r="123">
      <c r="A123" s="172">
        <v>106.0</v>
      </c>
      <c r="B123" s="183" t="s">
        <v>178</v>
      </c>
      <c r="C123" s="183" t="s">
        <v>179</v>
      </c>
      <c r="D123" s="183">
        <v>2.0</v>
      </c>
      <c r="E123" s="183">
        <v>120.0</v>
      </c>
      <c r="F123" s="183">
        <v>1200.0</v>
      </c>
      <c r="G123" s="183" t="s">
        <v>98</v>
      </c>
      <c r="H123" s="184" t="s">
        <v>128</v>
      </c>
      <c r="I123" s="183" t="s">
        <v>129</v>
      </c>
      <c r="J123" s="184" t="s">
        <v>161</v>
      </c>
      <c r="K123" s="183" t="s">
        <v>161</v>
      </c>
      <c r="L123" s="184" t="s">
        <v>161</v>
      </c>
      <c r="M123" s="174"/>
      <c r="N123" s="172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</row>
    <row r="124">
      <c r="A124" s="172">
        <v>107.0</v>
      </c>
      <c r="B124" s="181" t="str">
        <f>VLOOKUP(M124,online!$A$2:$C$315,3,FALSE)</f>
        <v>Libor Palivec</v>
      </c>
      <c r="C124" s="181" t="str">
        <f>VLOOKUP(M124,online!$A$2:$D$315,4,FALSE)</f>
        <v>palinator</v>
      </c>
      <c r="D124" s="181">
        <f>VLOOKUP(M124,online!$A$2:$F$315,6,FALSE)</f>
        <v>1</v>
      </c>
      <c r="E124" s="181" t="str">
        <f>VLOOKUP(M124,online!$A$2:$G$315,7,FALSE)</f>
        <v>Ś120L</v>
      </c>
      <c r="F124" s="181">
        <f>VLOOKUP(M124,online!$A$2:$H$315,8,FALSE)</f>
        <v>1174</v>
      </c>
      <c r="G124" s="181" t="str">
        <f>VLOOKUP(M124,online!$A$2:$I$315,9,FALSE)</f>
        <v>Z1</v>
      </c>
      <c r="H124" s="182" t="str">
        <f>VLOOKUP(M124,online!$A$2:$J$315,10,FALSE)</f>
        <v>A1</v>
      </c>
      <c r="I124" s="181" t="str">
        <f>VLOOKUP(M124,online!$A$2:$K$315,11,FALSE)</f>
        <v>N2</v>
      </c>
      <c r="J124" s="182" t="str">
        <f>VLOOKUP(M124,online!$A$2:$L$315,12,FALSE)</f>
        <v>N</v>
      </c>
      <c r="K124" s="181" t="str">
        <f>VLOOKUP(M124,online!$A$2:$M$315,13,FALSE)</f>
        <v>A</v>
      </c>
      <c r="L124" s="182" t="str">
        <f>VLOOKUP(M124,online!$A$2:$N$315,14,FALSE)</f>
        <v>A</v>
      </c>
      <c r="M124" s="174">
        <v>124.0</v>
      </c>
      <c r="N124" s="172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</row>
    <row r="125">
      <c r="A125" s="172">
        <v>108.0</v>
      </c>
      <c r="B125" s="183" t="s">
        <v>180</v>
      </c>
      <c r="C125" s="183" t="s">
        <v>181</v>
      </c>
      <c r="D125" s="183">
        <v>2.0</v>
      </c>
      <c r="E125" s="183" t="s">
        <v>182</v>
      </c>
      <c r="F125" s="183">
        <v>1300.0</v>
      </c>
      <c r="G125" s="183" t="s">
        <v>43</v>
      </c>
      <c r="H125" s="184" t="s">
        <v>183</v>
      </c>
      <c r="I125" s="183" t="s">
        <v>45</v>
      </c>
      <c r="J125" s="184" t="s">
        <v>161</v>
      </c>
      <c r="K125" s="183" t="s">
        <v>161</v>
      </c>
      <c r="L125" s="184" t="s">
        <v>161</v>
      </c>
      <c r="M125" s="174"/>
      <c r="N125" s="172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</row>
    <row r="126">
      <c r="A126" s="172">
        <v>109.0</v>
      </c>
      <c r="B126" s="181" t="str">
        <f>VLOOKUP(M126,online!$A$2:$C$315,3,FALSE)</f>
        <v>Libor Palivec</v>
      </c>
      <c r="C126" s="181" t="str">
        <f>VLOOKUP(M126,online!$A$2:$D$315,4,FALSE)</f>
        <v>palinator</v>
      </c>
      <c r="D126" s="181">
        <f>VLOOKUP(M126,online!$A$2:$F$315,6,FALSE)</f>
        <v>1</v>
      </c>
      <c r="E126" s="181" t="str">
        <f>VLOOKUP(M126,online!$A$2:$G$315,7,FALSE)</f>
        <v>Favorit 136L</v>
      </c>
      <c r="F126" s="181">
        <f>VLOOKUP(M126,online!$A$2:$H$315,8,FALSE)</f>
        <v>1289</v>
      </c>
      <c r="G126" s="181" t="str">
        <f>VLOOKUP(M126,online!$A$2:$I$315,9,FALSE)</f>
        <v>Z2</v>
      </c>
      <c r="H126" s="182" t="str">
        <f>VLOOKUP(M126,online!$A$2:$J$315,10,FALSE)</f>
        <v>B1</v>
      </c>
      <c r="I126" s="181" t="str">
        <f>VLOOKUP(M126,online!$A$2:$K$315,11,FALSE)</f>
        <v>N3P</v>
      </c>
      <c r="J126" s="182" t="str">
        <f>VLOOKUP(M126,online!$A$2:$L$315,12,FALSE)</f>
        <v>N</v>
      </c>
      <c r="K126" s="181" t="str">
        <f>VLOOKUP(M126,online!$A$2:$M$315,13,FALSE)</f>
        <v>A</v>
      </c>
      <c r="L126" s="182" t="str">
        <f>VLOOKUP(M126,online!$A$2:$N$315,14,FALSE)</f>
        <v>A</v>
      </c>
      <c r="M126" s="174">
        <v>125.0</v>
      </c>
      <c r="N126" s="17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</row>
    <row r="127">
      <c r="A127" s="172">
        <v>110.0</v>
      </c>
      <c r="B127" s="183" t="s">
        <v>184</v>
      </c>
      <c r="C127" s="183" t="s">
        <v>185</v>
      </c>
      <c r="D127" s="183">
        <v>1.0</v>
      </c>
      <c r="E127" s="183" t="s">
        <v>186</v>
      </c>
      <c r="F127" s="183">
        <v>2000.0</v>
      </c>
      <c r="G127" s="183" t="s">
        <v>28</v>
      </c>
      <c r="H127" s="184" t="s">
        <v>28</v>
      </c>
      <c r="I127" s="183" t="s">
        <v>28</v>
      </c>
      <c r="J127" s="184" t="s">
        <v>161</v>
      </c>
      <c r="K127" s="183" t="s">
        <v>161</v>
      </c>
      <c r="L127" s="184" t="s">
        <v>161</v>
      </c>
      <c r="M127" s="174"/>
      <c r="N127" s="172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</row>
    <row r="128">
      <c r="A128" s="172">
        <v>111.0</v>
      </c>
      <c r="B128" s="183" t="s">
        <v>187</v>
      </c>
      <c r="C128" s="183" t="s">
        <v>188</v>
      </c>
      <c r="D128" s="181">
        <f>VLOOKUP(M128,online!$A$2:$F$315,6,FALSE)</f>
        <v>2</v>
      </c>
      <c r="E128" s="181" t="str">
        <f>VLOOKUP(M128,online!$A$2:$G$315,7,FALSE)</f>
        <v>Rapid</v>
      </c>
      <c r="F128" s="181">
        <f>VLOOKUP(M128,online!$A$2:$H$315,8,FALSE)</f>
        <v>1300</v>
      </c>
      <c r="G128" s="183" t="s">
        <v>111</v>
      </c>
      <c r="H128" s="182" t="str">
        <f>VLOOKUP(M128,online!$A$2:$J$315,10,FALSE)</f>
        <v/>
      </c>
      <c r="I128" s="181" t="str">
        <f>VLOOKUP(M128,online!$A$2:$K$315,11,FALSE)</f>
        <v/>
      </c>
      <c r="J128" s="182" t="str">
        <f>VLOOKUP(M128,online!$A$2:$L$315,12,FALSE)</f>
        <v/>
      </c>
      <c r="K128" s="181" t="str">
        <f>VLOOKUP(M128,online!$A$2:$M$315,13,FALSE)</f>
        <v>A</v>
      </c>
      <c r="L128" s="182" t="str">
        <f>VLOOKUP(M128,online!$A$2:$N$315,14,FALSE)</f>
        <v>A</v>
      </c>
      <c r="M128" s="174">
        <v>154.0</v>
      </c>
      <c r="N128" s="172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</row>
    <row r="129">
      <c r="A129" s="172">
        <v>112.0</v>
      </c>
      <c r="B129" s="181" t="str">
        <f>VLOOKUP(M129,online!$A$2:$C$315,3,FALSE)</f>
        <v>Eva Martincová</v>
      </c>
      <c r="C129" s="181" t="str">
        <f>VLOOKUP(M129,online!$A$2:$D$315,4,FALSE)</f>
        <v>Ňuník</v>
      </c>
      <c r="D129" s="181">
        <f>VLOOKUP(M129,online!$A$2:$F$315,6,FALSE)</f>
        <v>2</v>
      </c>
      <c r="E129" s="181" t="str">
        <f>VLOOKUP(M129,online!$A$2:$G$315,7,FALSE)</f>
        <v>Škoda Favorit GLX</v>
      </c>
      <c r="F129" s="181">
        <f>VLOOKUP(M129,online!$A$2:$H$315,8,FALSE)</f>
        <v>1290</v>
      </c>
      <c r="G129" s="183" t="s">
        <v>103</v>
      </c>
      <c r="H129" s="182" t="str">
        <f>VLOOKUP(M129,online!$A$2:$J$315,10,FALSE)</f>
        <v/>
      </c>
      <c r="I129" s="181" t="str">
        <f>VLOOKUP(M129,online!$A$2:$K$315,11,FALSE)</f>
        <v/>
      </c>
      <c r="J129" s="182" t="str">
        <f>VLOOKUP(M129,online!$A$2:$L$315,12,FALSE)</f>
        <v/>
      </c>
      <c r="K129" s="181" t="str">
        <f>VLOOKUP(M129,online!$A$2:$M$315,13,FALSE)</f>
        <v>A</v>
      </c>
      <c r="L129" s="182" t="str">
        <f>VLOOKUP(M129,online!$A$2:$N$315,14,FALSE)</f>
        <v>A</v>
      </c>
      <c r="M129" s="174">
        <v>100.0</v>
      </c>
      <c r="N129" s="172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</row>
    <row r="130">
      <c r="A130" s="172"/>
      <c r="B130" s="183" t="s">
        <v>189</v>
      </c>
      <c r="C130" s="183" t="s">
        <v>190</v>
      </c>
      <c r="D130" s="183">
        <v>1.0</v>
      </c>
      <c r="E130" s="181"/>
      <c r="F130" s="181"/>
      <c r="G130" s="183" t="s">
        <v>103</v>
      </c>
      <c r="H130" s="182"/>
      <c r="I130" s="181"/>
      <c r="J130" s="182"/>
      <c r="K130" s="181"/>
      <c r="L130" s="182"/>
      <c r="M130" s="174"/>
      <c r="N130" s="172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</row>
    <row r="131">
      <c r="A131" s="172">
        <v>113.0</v>
      </c>
      <c r="B131" s="183" t="s">
        <v>191</v>
      </c>
      <c r="C131" s="183" t="s">
        <v>192</v>
      </c>
      <c r="D131" s="183">
        <v>1.0</v>
      </c>
      <c r="E131" s="183" t="s">
        <v>193</v>
      </c>
      <c r="F131" s="183" t="s">
        <v>194</v>
      </c>
      <c r="G131" s="183" t="s">
        <v>55</v>
      </c>
      <c r="H131" s="184" t="s">
        <v>195</v>
      </c>
      <c r="I131" s="183" t="s">
        <v>196</v>
      </c>
      <c r="J131" s="184" t="s">
        <v>161</v>
      </c>
      <c r="K131" s="183" t="s">
        <v>161</v>
      </c>
      <c r="L131" s="184" t="s">
        <v>161</v>
      </c>
      <c r="M131" s="174"/>
      <c r="N131" s="172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</row>
    <row r="132">
      <c r="A132" s="172">
        <v>114.0</v>
      </c>
      <c r="B132" s="183" t="s">
        <v>197</v>
      </c>
      <c r="C132" s="183" t="s">
        <v>198</v>
      </c>
      <c r="D132" s="183">
        <v>1.0</v>
      </c>
      <c r="E132" s="183">
        <v>105.0</v>
      </c>
      <c r="F132" s="181"/>
      <c r="G132" s="183" t="s">
        <v>111</v>
      </c>
      <c r="H132" s="184" t="s">
        <v>161</v>
      </c>
      <c r="I132" s="183" t="s">
        <v>129</v>
      </c>
      <c r="J132" s="184" t="s">
        <v>161</v>
      </c>
      <c r="K132" s="183" t="s">
        <v>199</v>
      </c>
      <c r="L132" s="184" t="s">
        <v>161</v>
      </c>
      <c r="M132" s="174"/>
      <c r="N132" s="172"/>
      <c r="O132" s="179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</row>
    <row r="133">
      <c r="A133" s="172">
        <v>115.0</v>
      </c>
      <c r="B133" s="183" t="s">
        <v>200</v>
      </c>
      <c r="C133" s="183" t="s">
        <v>201</v>
      </c>
      <c r="D133" s="183">
        <v>1.0</v>
      </c>
      <c r="E133" s="183" t="s">
        <v>202</v>
      </c>
      <c r="F133" s="186">
        <v>45383.0</v>
      </c>
      <c r="G133" s="183" t="s">
        <v>111</v>
      </c>
      <c r="H133" s="184" t="s">
        <v>161</v>
      </c>
      <c r="I133" s="183" t="s">
        <v>203</v>
      </c>
      <c r="J133" s="184" t="s">
        <v>161</v>
      </c>
      <c r="K133" s="183" t="s">
        <v>204</v>
      </c>
      <c r="L133" s="184" t="s">
        <v>161</v>
      </c>
      <c r="M133" s="174"/>
      <c r="N133" s="172"/>
      <c r="O133" s="179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</row>
    <row r="134">
      <c r="A134" s="172">
        <v>116.0</v>
      </c>
      <c r="B134" s="183" t="s">
        <v>205</v>
      </c>
      <c r="C134" s="183" t="s">
        <v>206</v>
      </c>
      <c r="D134" s="183">
        <v>1.0</v>
      </c>
      <c r="E134" s="183">
        <v>130.0</v>
      </c>
      <c r="F134" s="186">
        <v>45413.0</v>
      </c>
      <c r="G134" s="183" t="s">
        <v>98</v>
      </c>
      <c r="H134" s="184" t="s">
        <v>99</v>
      </c>
      <c r="I134" s="183" t="s">
        <v>100</v>
      </c>
      <c r="J134" s="184" t="s">
        <v>161</v>
      </c>
      <c r="K134" s="183" t="s">
        <v>199</v>
      </c>
      <c r="L134" s="184" t="s">
        <v>161</v>
      </c>
      <c r="M134" s="174"/>
      <c r="N134" s="172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</row>
    <row r="135">
      <c r="A135" s="172">
        <v>117.0</v>
      </c>
      <c r="B135" s="181" t="str">
        <f>VLOOKUP(M135,online!$A$2:$C$315,3,FALSE)</f>
        <v>Jan Vaněk</v>
      </c>
      <c r="C135" s="183" t="s">
        <v>207</v>
      </c>
      <c r="D135" s="181">
        <f>VLOOKUP(M135,online!$A$2:$F$315,6,FALSE)</f>
        <v>1</v>
      </c>
      <c r="E135" s="181" t="str">
        <f>VLOOKUP(M135,online!$A$2:$G$315,7,FALSE)</f>
        <v>Škoda Fabia 2.0MPI</v>
      </c>
      <c r="F135" s="181">
        <f>VLOOKUP(M135,online!$A$2:$H$315,8,FALSE)</f>
        <v>2000</v>
      </c>
      <c r="G135" s="181" t="str">
        <f>VLOOKUP(M135,online!$A$2:$I$315,9,FALSE)</f>
        <v>Z3</v>
      </c>
      <c r="H135" s="182" t="str">
        <f>VLOOKUP(M135,online!$A$2:$J$315,10,FALSE)</f>
        <v>B1</v>
      </c>
      <c r="I135" s="181" t="str">
        <f>VLOOKUP(M135,online!$A$2:$K$315,11,FALSE)</f>
        <v>N4</v>
      </c>
      <c r="J135" s="182" t="str">
        <f>VLOOKUP(M135,online!$A$2:$L$315,12,FALSE)</f>
        <v>A</v>
      </c>
      <c r="K135" s="181" t="str">
        <f>VLOOKUP(M135,online!$A$2:$M$315,13,FALSE)</f>
        <v>A</v>
      </c>
      <c r="L135" s="182" t="str">
        <f>VLOOKUP(M135,online!$A$2:$N$315,14,FALSE)</f>
        <v>A</v>
      </c>
      <c r="M135" s="174">
        <v>187.0</v>
      </c>
      <c r="N135" s="172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</row>
    <row r="136">
      <c r="A136" s="172">
        <v>118.0</v>
      </c>
      <c r="B136" s="181" t="str">
        <f>VLOOKUP(M136,online!$A$2:$C$315,3,FALSE)</f>
        <v>Patrik Strnad</v>
      </c>
      <c r="C136" s="181" t="str">
        <f>VLOOKUP(M136,online!$A$2:$D$315,4,FALSE)</f>
        <v>Paťas</v>
      </c>
      <c r="D136" s="181">
        <f>VLOOKUP(M136,online!$A$2:$F$315,6,FALSE)</f>
        <v>1</v>
      </c>
      <c r="E136" s="181" t="str">
        <f>VLOOKUP(M136,online!$A$2:$G$315,7,FALSE)</f>
        <v>Škoda Fabia 1 VRS</v>
      </c>
      <c r="F136" s="181">
        <f>VLOOKUP(M136,online!$A$2:$H$315,8,FALSE)</f>
        <v>1896</v>
      </c>
      <c r="G136" s="181" t="str">
        <f>VLOOKUP(M136,online!$A$2:$I$315,9,FALSE)</f>
        <v>Z3</v>
      </c>
      <c r="H136" s="182" t="str">
        <f>VLOOKUP(M136,online!$A$2:$J$315,10,FALSE)</f>
        <v>C2</v>
      </c>
      <c r="I136" s="181" t="str">
        <f>VLOOKUP(M136,online!$A$2:$K$315,11,FALSE)</f>
        <v>T3</v>
      </c>
      <c r="J136" s="182" t="str">
        <f>VLOOKUP(M136,online!$A$2:$L$315,12,FALSE)</f>
        <v>A</v>
      </c>
      <c r="K136" s="181" t="str">
        <f>VLOOKUP(M136,online!$A$2:$M$315,13,FALSE)</f>
        <v>A</v>
      </c>
      <c r="L136" s="182" t="str">
        <f>VLOOKUP(M136,online!$A$2:$N$315,14,FALSE)</f>
        <v>A</v>
      </c>
      <c r="M136" s="174">
        <v>159.0</v>
      </c>
      <c r="N136" s="172"/>
      <c r="O136" s="179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</row>
    <row r="137">
      <c r="A137" s="172">
        <v>119.0</v>
      </c>
      <c r="B137" s="181" t="str">
        <f>VLOOKUP(M137,online!$A$2:$C$315,3,FALSE)</f>
        <v>Vlastimil Kohout</v>
      </c>
      <c r="C137" s="181" t="str">
        <f>VLOOKUP(M137,online!$A$2:$D$315,4,FALSE)</f>
        <v>Umpalumpa</v>
      </c>
      <c r="D137" s="181">
        <f>VLOOKUP(M137,online!$A$2:$F$315,6,FALSE)</f>
        <v>2</v>
      </c>
      <c r="E137" s="181" t="str">
        <f>VLOOKUP(M137,online!$A$2:$G$315,7,FALSE)</f>
        <v>Škoda 100l</v>
      </c>
      <c r="F137" s="181">
        <f>VLOOKUP(M137,online!$A$2:$H$315,8,FALSE)</f>
        <v>1100</v>
      </c>
      <c r="G137" s="183" t="s">
        <v>111</v>
      </c>
      <c r="H137" s="182" t="str">
        <f>VLOOKUP(M137,online!$A$2:$J$315,10,FALSE)</f>
        <v/>
      </c>
      <c r="I137" s="181" t="str">
        <f>VLOOKUP(M137,online!$A$2:$K$315,11,FALSE)</f>
        <v>N1</v>
      </c>
      <c r="J137" s="182" t="str">
        <f>VLOOKUP(M137,online!$A$2:$L$315,12,FALSE)</f>
        <v/>
      </c>
      <c r="K137" s="181" t="str">
        <f>VLOOKUP(M137,online!$A$2:$M$315,13,FALSE)</f>
        <v>A</v>
      </c>
      <c r="L137" s="182" t="str">
        <f>VLOOKUP(M137,online!$A$2:$N$315,14,FALSE)</f>
        <v>A</v>
      </c>
      <c r="M137" s="174">
        <v>70.0</v>
      </c>
      <c r="N137" s="172"/>
      <c r="O137" s="179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</row>
    <row r="138">
      <c r="A138" s="172">
        <v>120.0</v>
      </c>
      <c r="B138" s="183" t="s">
        <v>208</v>
      </c>
      <c r="C138" s="183" t="s">
        <v>209</v>
      </c>
      <c r="D138" s="183">
        <v>1.0</v>
      </c>
      <c r="E138" s="183">
        <v>120.0</v>
      </c>
      <c r="F138" s="183">
        <v>1300.0</v>
      </c>
      <c r="G138" s="183" t="s">
        <v>98</v>
      </c>
      <c r="H138" s="184" t="s">
        <v>128</v>
      </c>
      <c r="I138" s="183" t="s">
        <v>129</v>
      </c>
      <c r="J138" s="184" t="s">
        <v>161</v>
      </c>
      <c r="K138" s="183" t="s">
        <v>161</v>
      </c>
      <c r="L138" s="184" t="s">
        <v>161</v>
      </c>
      <c r="M138" s="174"/>
      <c r="N138" s="172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</row>
    <row r="139">
      <c r="A139" s="172">
        <v>121.0</v>
      </c>
      <c r="B139" s="183" t="s">
        <v>210</v>
      </c>
      <c r="C139" s="183" t="s">
        <v>211</v>
      </c>
      <c r="D139" s="183">
        <v>2.0</v>
      </c>
      <c r="E139" s="183">
        <v>105.0</v>
      </c>
      <c r="F139" s="183">
        <v>1300.0</v>
      </c>
      <c r="G139" s="183" t="s">
        <v>98</v>
      </c>
      <c r="H139" s="184" t="s">
        <v>128</v>
      </c>
      <c r="I139" s="183" t="s">
        <v>160</v>
      </c>
      <c r="J139" s="184" t="s">
        <v>161</v>
      </c>
      <c r="K139" s="183" t="s">
        <v>161</v>
      </c>
      <c r="L139" s="184" t="s">
        <v>161</v>
      </c>
      <c r="M139" s="174"/>
      <c r="N139" s="172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</row>
    <row r="140">
      <c r="A140" s="172">
        <v>122.0</v>
      </c>
      <c r="B140" s="183" t="s">
        <v>212</v>
      </c>
      <c r="C140" s="183" t="s">
        <v>213</v>
      </c>
      <c r="D140" s="183">
        <v>2.0</v>
      </c>
      <c r="E140" s="183" t="s">
        <v>202</v>
      </c>
      <c r="F140" s="183">
        <v>136.0</v>
      </c>
      <c r="G140" s="183" t="s">
        <v>111</v>
      </c>
      <c r="H140" s="184" t="s">
        <v>183</v>
      </c>
      <c r="I140" s="183" t="s">
        <v>129</v>
      </c>
      <c r="J140" s="184" t="s">
        <v>161</v>
      </c>
      <c r="K140" s="183" t="s">
        <v>161</v>
      </c>
      <c r="L140" s="184" t="s">
        <v>161</v>
      </c>
      <c r="M140" s="174"/>
      <c r="N140" s="172"/>
      <c r="O140" s="179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</row>
    <row r="141">
      <c r="A141" s="172">
        <v>123.0</v>
      </c>
      <c r="B141" s="181" t="str">
        <f>VLOOKUP(M141,online!$A$2:$C$315,3,FALSE)</f>
        <v>Tomáš Oškrdal</v>
      </c>
      <c r="C141" s="183" t="s">
        <v>214</v>
      </c>
      <c r="D141" s="181">
        <f>VLOOKUP(M141,online!$A$2:$F$315,6,FALSE)</f>
        <v>2</v>
      </c>
      <c r="E141" s="181" t="str">
        <f>VLOOKUP(M141,online!$A$2:$G$315,7,FALSE)</f>
        <v>Felicia</v>
      </c>
      <c r="F141" s="181">
        <f>VLOOKUP(M141,online!$A$2:$H$315,8,FALSE)</f>
        <v>1300</v>
      </c>
      <c r="G141" s="181" t="str">
        <f>VLOOKUP(M141,online!$A$2:$I$315,9,FALSE)</f>
        <v>Z2</v>
      </c>
      <c r="H141" s="182" t="str">
        <f>VLOOKUP(M141,online!$A$2:$J$315,10,FALSE)</f>
        <v>B1</v>
      </c>
      <c r="I141" s="183" t="s">
        <v>45</v>
      </c>
      <c r="J141" s="182" t="str">
        <f>VLOOKUP(M141,online!$A$2:$L$315,12,FALSE)</f>
        <v>A</v>
      </c>
      <c r="K141" s="181" t="str">
        <f>VLOOKUP(M141,online!$A$2:$M$315,13,FALSE)</f>
        <v>A</v>
      </c>
      <c r="L141" s="182" t="str">
        <f>VLOOKUP(M141,online!$A$2:$N$315,14,FALSE)</f>
        <v>A</v>
      </c>
      <c r="M141" s="174">
        <v>122.0</v>
      </c>
      <c r="N141" s="172"/>
      <c r="O141" s="179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</row>
    <row r="142">
      <c r="A142" s="172">
        <v>124.0</v>
      </c>
      <c r="B142" s="181" t="str">
        <f>VLOOKUP(M142,online!$A$2:$C$315,3,FALSE)</f>
        <v>Adam Risler</v>
      </c>
      <c r="C142" s="181" t="str">
        <f>VLOOKUP(M142,online!$A$2:$D$315,4,FALSE)</f>
        <v>Adam</v>
      </c>
      <c r="D142" s="181">
        <f>VLOOKUP(M142,online!$A$2:$F$315,6,FALSE)</f>
        <v>2</v>
      </c>
      <c r="E142" s="181" t="str">
        <f>VLOOKUP(M142,online!$A$2:$G$315,7,FALSE)</f>
        <v>Garde</v>
      </c>
      <c r="F142" s="181">
        <f>VLOOKUP(M142,online!$A$2:$H$315,8,FALSE)</f>
        <v>1300</v>
      </c>
      <c r="G142" s="183" t="s">
        <v>111</v>
      </c>
      <c r="H142" s="182" t="str">
        <f>VLOOKUP(M142,online!$A$2:$J$315,10,FALSE)</f>
        <v/>
      </c>
      <c r="I142" s="181" t="str">
        <f>VLOOKUP(M142,online!$A$2:$K$315,11,FALSE)</f>
        <v/>
      </c>
      <c r="J142" s="182" t="str">
        <f>VLOOKUP(M142,online!$A$2:$L$315,12,FALSE)</f>
        <v/>
      </c>
      <c r="K142" s="181" t="str">
        <f>VLOOKUP(M142,online!$A$2:$M$315,13,FALSE)</f>
        <v>A</v>
      </c>
      <c r="L142" s="182" t="str">
        <f>VLOOKUP(M142,online!$A$2:$N$315,14,FALSE)</f>
        <v>A</v>
      </c>
      <c r="M142" s="174">
        <v>146.0</v>
      </c>
      <c r="N142" s="172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</row>
    <row r="143">
      <c r="A143" s="172">
        <v>125.0</v>
      </c>
      <c r="B143" s="181" t="str">
        <f>VLOOKUP(M143,online!$A$2:$C$315,3,FALSE)</f>
        <v>Lukáš Bendakovský</v>
      </c>
      <c r="C143" s="181" t="str">
        <f>VLOOKUP(M143,online!$A$2:$D$315,4,FALSE)</f>
        <v>Lukyn</v>
      </c>
      <c r="D143" s="181">
        <f>VLOOKUP(M143,online!$A$2:$F$315,6,FALSE)</f>
        <v>2</v>
      </c>
      <c r="E143" s="181" t="str">
        <f>VLOOKUP(M143,online!$A$2:$G$315,7,FALSE)</f>
        <v>Favorit</v>
      </c>
      <c r="F143" s="181">
        <f>VLOOKUP(M143,online!$A$2:$H$315,8,FALSE)</f>
        <v>1289</v>
      </c>
      <c r="G143" s="183" t="s">
        <v>103</v>
      </c>
      <c r="H143" s="182" t="str">
        <f>VLOOKUP(M143,online!$A$2:$J$315,10,FALSE)</f>
        <v/>
      </c>
      <c r="I143" s="181" t="str">
        <f>VLOOKUP(M143,online!$A$2:$K$315,11,FALSE)</f>
        <v>N3P</v>
      </c>
      <c r="J143" s="182" t="str">
        <f>VLOOKUP(M143,online!$A$2:$L$315,12,FALSE)</f>
        <v/>
      </c>
      <c r="K143" s="181" t="str">
        <f>VLOOKUP(M143,online!$A$2:$M$315,13,FALSE)</f>
        <v>A</v>
      </c>
      <c r="L143" s="182" t="str">
        <f>VLOOKUP(M143,online!$A$2:$N$315,14,FALSE)</f>
        <v>A</v>
      </c>
      <c r="M143" s="174">
        <v>13.0</v>
      </c>
      <c r="N143" s="172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</row>
    <row r="144">
      <c r="A144" s="172">
        <v>126.0</v>
      </c>
      <c r="B144" s="181" t="str">
        <f>VLOOKUP(M144,online!$A$2:$C$315,3,FALSE)</f>
        <v>Jirka Brychta</v>
      </c>
      <c r="C144" s="183" t="s">
        <v>215</v>
      </c>
      <c r="D144" s="181">
        <f>VLOOKUP(M144,online!$A$2:$F$315,6,FALSE)</f>
        <v>2</v>
      </c>
      <c r="E144" s="181" t="str">
        <f>VLOOKUP(M144,online!$A$2:$G$315,7,FALSE)</f>
        <v>Škoda felicia vanplus</v>
      </c>
      <c r="F144" s="181">
        <f>VLOOKUP(M144,online!$A$2:$H$315,8,FALSE)</f>
        <v>1289</v>
      </c>
      <c r="G144" s="183" t="s">
        <v>103</v>
      </c>
      <c r="H144" s="182" t="str">
        <f>VLOOKUP(M144,online!$A$2:$J$315,10,FALSE)</f>
        <v/>
      </c>
      <c r="I144" s="181" t="str">
        <f>VLOOKUP(M144,online!$A$2:$K$315,11,FALSE)</f>
        <v>N3P</v>
      </c>
      <c r="J144" s="182" t="str">
        <f>VLOOKUP(M144,online!$A$2:$L$315,12,FALSE)</f>
        <v/>
      </c>
      <c r="K144" s="181" t="str">
        <f>VLOOKUP(M144,online!$A$2:$M$315,13,FALSE)</f>
        <v>N</v>
      </c>
      <c r="L144" s="182" t="str">
        <f>VLOOKUP(M144,online!$A$2:$N$315,14,FALSE)</f>
        <v>A</v>
      </c>
      <c r="M144" s="174">
        <v>23.0</v>
      </c>
      <c r="N144" s="172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</row>
    <row r="145">
      <c r="A145" s="172">
        <v>127.0</v>
      </c>
      <c r="B145" s="181" t="str">
        <f>VLOOKUP(M145,online!$A$2:$C$315,3,FALSE)</f>
        <v>Jan Randa</v>
      </c>
      <c r="C145" s="181" t="str">
        <f>VLOOKUP(M145,online!$A$2:$D$315,4,FALSE)</f>
        <v>Johny</v>
      </c>
      <c r="D145" s="181">
        <f>VLOOKUP(M145,online!$A$2:$F$315,6,FALSE)</f>
        <v>2</v>
      </c>
      <c r="E145" s="181" t="str">
        <f>VLOOKUP(M145,online!$A$2:$G$315,7,FALSE)</f>
        <v>Škoda Felicia</v>
      </c>
      <c r="F145" s="181">
        <f>VLOOKUP(M145,online!$A$2:$H$315,8,FALSE)</f>
        <v>1300</v>
      </c>
      <c r="G145" s="183" t="s">
        <v>103</v>
      </c>
      <c r="H145" s="182" t="str">
        <f>VLOOKUP(M145,online!$A$2:$J$315,10,FALSE)</f>
        <v>B1</v>
      </c>
      <c r="I145" s="181" t="str">
        <f>VLOOKUP(M145,online!$A$2:$K$315,11,FALSE)</f>
        <v>N3P</v>
      </c>
      <c r="J145" s="182" t="str">
        <f>VLOOKUP(M145,online!$A$2:$L$315,12,FALSE)</f>
        <v/>
      </c>
      <c r="K145" s="181" t="str">
        <f>VLOOKUP(M145,online!$A$2:$M$315,13,FALSE)</f>
        <v/>
      </c>
      <c r="L145" s="182" t="str">
        <f>VLOOKUP(M145,online!$A$2:$N$315,14,FALSE)</f>
        <v>A</v>
      </c>
      <c r="M145" s="174">
        <v>144.0</v>
      </c>
      <c r="N145" s="17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</row>
    <row r="146">
      <c r="A146" s="172">
        <v>128.0</v>
      </c>
      <c r="B146" s="183" t="s">
        <v>216</v>
      </c>
      <c r="C146" s="183" t="s">
        <v>217</v>
      </c>
      <c r="D146" s="183">
        <v>1.0</v>
      </c>
      <c r="E146" s="183">
        <v>125.0</v>
      </c>
      <c r="F146" s="183">
        <v>1200.0</v>
      </c>
      <c r="G146" s="183" t="s">
        <v>111</v>
      </c>
      <c r="H146" s="184" t="s">
        <v>161</v>
      </c>
      <c r="I146" s="183" t="s">
        <v>129</v>
      </c>
      <c r="J146" s="184" t="s">
        <v>161</v>
      </c>
      <c r="K146" s="183" t="s">
        <v>161</v>
      </c>
      <c r="L146" s="184" t="s">
        <v>161</v>
      </c>
      <c r="M146" s="174"/>
      <c r="N146" s="17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</row>
    <row r="147">
      <c r="A147" s="172">
        <v>129.0</v>
      </c>
      <c r="B147" s="181" t="str">
        <f>VLOOKUP(M147,online!$A$2:$C$315,3,FALSE)</f>
        <v>Vladimír Němec</v>
      </c>
      <c r="C147" s="183" t="s">
        <v>218</v>
      </c>
      <c r="D147" s="181">
        <f>VLOOKUP(M147,online!$A$2:$F$315,6,FALSE)</f>
        <v>2</v>
      </c>
      <c r="E147" s="183" t="s">
        <v>219</v>
      </c>
      <c r="F147" s="181">
        <f>VLOOKUP(M147,online!$A$2:$H$315,8,FALSE)</f>
        <v>1178</v>
      </c>
      <c r="G147" s="181" t="str">
        <f>VLOOKUP(M147,online!$A$2:$I$315,9,FALSE)</f>
        <v>Z1</v>
      </c>
      <c r="H147" s="184" t="s">
        <v>128</v>
      </c>
      <c r="I147" s="183" t="s">
        <v>160</v>
      </c>
      <c r="J147" s="182" t="str">
        <f>VLOOKUP(M147,online!$A$2:$L$315,12,FALSE)</f>
        <v>A</v>
      </c>
      <c r="K147" s="181" t="str">
        <f>VLOOKUP(M147,online!$A$2:$M$315,13,FALSE)</f>
        <v>A</v>
      </c>
      <c r="L147" s="182" t="str">
        <f>VLOOKUP(M147,online!$A$2:$N$315,14,FALSE)</f>
        <v>A</v>
      </c>
      <c r="M147" s="174">
        <v>114.0</v>
      </c>
      <c r="N147" s="176"/>
      <c r="O147" s="179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</row>
    <row r="148">
      <c r="A148" s="172" t="s">
        <v>220</v>
      </c>
      <c r="B148" s="183" t="s">
        <v>221</v>
      </c>
      <c r="C148" s="183"/>
      <c r="D148" s="181"/>
      <c r="E148" s="183" t="s">
        <v>219</v>
      </c>
      <c r="F148" s="183">
        <v>1178.0</v>
      </c>
      <c r="G148" s="183" t="s">
        <v>98</v>
      </c>
      <c r="H148" s="184" t="s">
        <v>128</v>
      </c>
      <c r="I148" s="183" t="s">
        <v>160</v>
      </c>
      <c r="J148" s="182"/>
      <c r="K148" s="181"/>
      <c r="L148" s="182"/>
      <c r="M148" s="174"/>
      <c r="N148" s="176"/>
      <c r="O148" s="179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</row>
    <row r="149">
      <c r="A149" s="172">
        <v>130.0</v>
      </c>
      <c r="B149" s="183" t="s">
        <v>222</v>
      </c>
      <c r="C149" s="183" t="s">
        <v>223</v>
      </c>
      <c r="D149" s="183">
        <v>2.0</v>
      </c>
      <c r="E149" s="183">
        <v>120.0</v>
      </c>
      <c r="F149" s="183">
        <v>1300.0</v>
      </c>
      <c r="G149" s="183" t="s">
        <v>111</v>
      </c>
      <c r="H149" s="184" t="s">
        <v>161</v>
      </c>
      <c r="I149" s="183" t="s">
        <v>161</v>
      </c>
      <c r="J149" s="184" t="s">
        <v>161</v>
      </c>
      <c r="K149" s="183" t="s">
        <v>161</v>
      </c>
      <c r="L149" s="184" t="s">
        <v>161</v>
      </c>
      <c r="M149" s="174"/>
      <c r="N149" s="172"/>
      <c r="O149" s="179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</row>
    <row r="150">
      <c r="A150" s="172">
        <v>131.0</v>
      </c>
      <c r="B150" s="183" t="s">
        <v>224</v>
      </c>
      <c r="C150" s="183" t="s">
        <v>225</v>
      </c>
      <c r="D150" s="183">
        <v>2.0</v>
      </c>
      <c r="E150" s="183" t="s">
        <v>226</v>
      </c>
      <c r="F150" s="183">
        <v>110.0</v>
      </c>
      <c r="G150" s="183" t="s">
        <v>111</v>
      </c>
      <c r="H150" s="184" t="s">
        <v>161</v>
      </c>
      <c r="I150" s="183" t="s">
        <v>161</v>
      </c>
      <c r="J150" s="184" t="s">
        <v>161</v>
      </c>
      <c r="K150" s="183" t="s">
        <v>161</v>
      </c>
      <c r="L150" s="184" t="s">
        <v>199</v>
      </c>
      <c r="M150" s="187"/>
      <c r="N150" s="176"/>
      <c r="O150" s="179"/>
      <c r="P150" s="179" t="s">
        <v>227</v>
      </c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</row>
    <row r="151">
      <c r="A151" s="172">
        <v>132.0</v>
      </c>
      <c r="B151" s="181" t="str">
        <f>VLOOKUP(M151,online!$A$2:$C$315,3,FALSE)</f>
        <v>Richard Kučera</v>
      </c>
      <c r="C151" s="181" t="str">
        <f>VLOOKUP(M151,online!$A$2:$D$315,4,FALSE)</f>
        <v>Ričií</v>
      </c>
      <c r="D151" s="181">
        <f>VLOOKUP(M151,online!$A$2:$F$315,6,FALSE)</f>
        <v>2</v>
      </c>
      <c r="E151" s="181" t="str">
        <f>VLOOKUP(M151,online!$A$2:$G$315,7,FALSE)</f>
        <v>Škoda Fabia 3</v>
      </c>
      <c r="F151" s="181">
        <f>VLOOKUP(M151,online!$A$2:$H$315,8,FALSE)</f>
        <v>1197</v>
      </c>
      <c r="G151" s="183" t="s">
        <v>110</v>
      </c>
      <c r="H151" s="182" t="str">
        <f>VLOOKUP(M151,online!$A$2:$J$315,10,FALSE)</f>
        <v/>
      </c>
      <c r="I151" s="181" t="str">
        <f>VLOOKUP(M151,online!$A$2:$K$315,11,FALSE)</f>
        <v>T1</v>
      </c>
      <c r="J151" s="182" t="str">
        <f>VLOOKUP(M151,online!$A$2:$L$315,12,FALSE)</f>
        <v/>
      </c>
      <c r="K151" s="181" t="str">
        <f>VLOOKUP(M151,online!$A$2:$M$315,13,FALSE)</f>
        <v>A</v>
      </c>
      <c r="L151" s="182" t="str">
        <f>VLOOKUP(M151,online!$A$2:$N$315,14,FALSE)</f>
        <v>A</v>
      </c>
      <c r="M151" s="174">
        <v>89.0</v>
      </c>
      <c r="N151" s="17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</row>
    <row r="152">
      <c r="A152" s="172">
        <v>133.0</v>
      </c>
      <c r="B152" s="181" t="str">
        <f>VLOOKUP(M152,online!$A$2:$C$315,3,FALSE)</f>
        <v>Václav Němec</v>
      </c>
      <c r="C152" s="181" t="str">
        <f>VLOOKUP(M152,online!$A$2:$D$315,4,FALSE)</f>
        <v>Alex 41</v>
      </c>
      <c r="D152" s="181">
        <f>VLOOKUP(M152,online!$A$2:$F$315,6,FALSE)</f>
        <v>1</v>
      </c>
      <c r="E152" s="181" t="str">
        <f>VLOOKUP(M152,online!$A$2:$G$315,7,FALSE)</f>
        <v>Škoda 120 L</v>
      </c>
      <c r="F152" s="181">
        <f>VLOOKUP(M152,online!$A$2:$H$315,8,FALSE)</f>
        <v>1174</v>
      </c>
      <c r="G152" s="181" t="str">
        <f>VLOOKUP(M152,online!$A$2:$I$315,9,FALSE)</f>
        <v>Z1</v>
      </c>
      <c r="H152" s="182" t="str">
        <f>VLOOKUP(M152,online!$A$2:$J$315,10,FALSE)</f>
        <v>A1</v>
      </c>
      <c r="I152" s="181" t="str">
        <f>VLOOKUP(M152,online!$A$2:$K$315,11,FALSE)</f>
        <v>N2</v>
      </c>
      <c r="J152" s="182" t="str">
        <f>VLOOKUP(M152,online!$A$2:$L$315,12,FALSE)</f>
        <v>A</v>
      </c>
      <c r="K152" s="181" t="str">
        <f>VLOOKUP(M152,online!$A$2:$M$315,13,FALSE)</f>
        <v>A</v>
      </c>
      <c r="L152" s="182" t="str">
        <f>VLOOKUP(M152,online!$A$2:$N$315,14,FALSE)</f>
        <v>A</v>
      </c>
      <c r="M152" s="174">
        <v>115.0</v>
      </c>
      <c r="N152" s="176"/>
      <c r="O152" s="179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</row>
    <row r="153">
      <c r="A153" s="172">
        <v>134.0</v>
      </c>
      <c r="B153" s="183" t="s">
        <v>228</v>
      </c>
      <c r="C153" s="183" t="s">
        <v>229</v>
      </c>
      <c r="D153" s="183">
        <v>2.0</v>
      </c>
      <c r="E153" s="183" t="s">
        <v>230</v>
      </c>
      <c r="F153" s="183">
        <v>1900.0</v>
      </c>
      <c r="G153" s="183" t="s">
        <v>103</v>
      </c>
      <c r="H153" s="184" t="s">
        <v>135</v>
      </c>
      <c r="I153" s="183" t="s">
        <v>231</v>
      </c>
      <c r="J153" s="184" t="s">
        <v>161</v>
      </c>
      <c r="K153" s="183" t="s">
        <v>161</v>
      </c>
      <c r="L153" s="184" t="s">
        <v>161</v>
      </c>
      <c r="M153" s="174"/>
      <c r="N153" s="172"/>
      <c r="O153" s="179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</row>
    <row r="154">
      <c r="A154" s="172">
        <v>135.0</v>
      </c>
      <c r="B154" s="181" t="str">
        <f>VLOOKUP(M154,online!$A$2:$C$315,3,FALSE)</f>
        <v>Michael Švadlenka</v>
      </c>
      <c r="C154" s="181" t="str">
        <f>VLOOKUP(M154,online!$A$2:$D$315,4,FALSE)</f>
        <v>Švadla</v>
      </c>
      <c r="D154" s="181">
        <f>VLOOKUP(M154,online!$A$2:$F$315,6,FALSE)</f>
        <v>2</v>
      </c>
      <c r="E154" s="181" t="str">
        <f>VLOOKUP(M154,online!$A$2:$G$315,7,FALSE)</f>
        <v>Felicia Fun</v>
      </c>
      <c r="F154" s="181">
        <f>VLOOKUP(M154,online!$A$2:$H$315,8,FALSE)</f>
        <v>1598</v>
      </c>
      <c r="G154" s="181" t="str">
        <f>VLOOKUP(M154,online!$A$2:$I$315,9,FALSE)</f>
        <v>Z3</v>
      </c>
      <c r="H154" s="182" t="str">
        <f>VLOOKUP(M154,online!$A$2:$J$315,10,FALSE)</f>
        <v/>
      </c>
      <c r="I154" s="181" t="str">
        <f>VLOOKUP(M154,online!$A$2:$K$315,11,FALSE)</f>
        <v/>
      </c>
      <c r="J154" s="182" t="str">
        <f>VLOOKUP(M154,online!$A$2:$L$315,12,FALSE)</f>
        <v/>
      </c>
      <c r="K154" s="181" t="str">
        <f>VLOOKUP(M154,online!$A$2:$M$315,13,FALSE)</f>
        <v>N</v>
      </c>
      <c r="L154" s="182" t="str">
        <f>VLOOKUP(M154,online!$A$2:$N$315,14,FALSE)</f>
        <v>A</v>
      </c>
      <c r="M154" s="174">
        <v>176.0</v>
      </c>
      <c r="N154" s="172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</row>
    <row r="155">
      <c r="A155" s="172">
        <v>136.0</v>
      </c>
      <c r="B155" s="181" t="str">
        <f>VLOOKUP(M155,online!$A$2:$C$315,3,FALSE)</f>
        <v>Tomáš Dubský</v>
      </c>
      <c r="C155" s="181" t="str">
        <f>VLOOKUP(M155,online!$A$2:$D$315,4,FALSE)</f>
        <v>Dubínek</v>
      </c>
      <c r="D155" s="181">
        <f>VLOOKUP(M155,online!$A$2:$F$315,6,FALSE)</f>
        <v>1</v>
      </c>
      <c r="E155" s="181" t="str">
        <f>VLOOKUP(M155,online!$A$2:$G$315,7,FALSE)</f>
        <v>Škoda felicie</v>
      </c>
      <c r="F155" s="181">
        <f>VLOOKUP(M155,online!$A$2:$H$315,8,FALSE)</f>
        <v>1300</v>
      </c>
      <c r="G155" s="181" t="str">
        <f>VLOOKUP(M155,online!$A$2:$I$315,9,FALSE)</f>
        <v>Z2</v>
      </c>
      <c r="H155" s="182" t="str">
        <f>VLOOKUP(M155,online!$A$2:$J$315,10,FALSE)</f>
        <v>B1</v>
      </c>
      <c r="I155" s="183" t="s">
        <v>45</v>
      </c>
      <c r="J155" s="182" t="str">
        <f>VLOOKUP(M155,online!$A$2:$L$315,12,FALSE)</f>
        <v/>
      </c>
      <c r="K155" s="181" t="str">
        <f>VLOOKUP(M155,online!$A$2:$M$315,13,FALSE)</f>
        <v/>
      </c>
      <c r="L155" s="182" t="str">
        <f>VLOOKUP(M155,online!$A$2:$N$315,14,FALSE)</f>
        <v>A</v>
      </c>
      <c r="M155" s="174">
        <v>35.0</v>
      </c>
      <c r="N155" s="172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</row>
    <row r="156">
      <c r="A156" s="172">
        <v>137.0</v>
      </c>
      <c r="B156" s="183" t="s">
        <v>232</v>
      </c>
      <c r="C156" s="183" t="s">
        <v>233</v>
      </c>
      <c r="D156" s="183">
        <v>2.0</v>
      </c>
      <c r="E156" s="183">
        <v>105.0</v>
      </c>
      <c r="F156" s="183">
        <v>1050.0</v>
      </c>
      <c r="G156" s="183" t="s">
        <v>111</v>
      </c>
      <c r="H156" s="184" t="s">
        <v>199</v>
      </c>
      <c r="I156" s="183" t="s">
        <v>199</v>
      </c>
      <c r="J156" s="184" t="s">
        <v>161</v>
      </c>
      <c r="K156" s="183" t="s">
        <v>161</v>
      </c>
      <c r="L156" s="184" t="s">
        <v>161</v>
      </c>
      <c r="M156" s="174"/>
      <c r="N156" s="172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</row>
    <row r="157">
      <c r="A157" s="172">
        <v>138.0</v>
      </c>
      <c r="B157" s="181" t="str">
        <f>VLOOKUP(M157,online!$A$2:$C$315,3,FALSE)</f>
        <v>Martin Kohout</v>
      </c>
      <c r="C157" s="181" t="str">
        <f>VLOOKUP(M157,online!$A$2:$D$315,4,FALSE)</f>
        <v>Koki</v>
      </c>
      <c r="D157" s="181">
        <f>VLOOKUP(M157,online!$A$2:$F$315,6,FALSE)</f>
        <v>1</v>
      </c>
      <c r="E157" s="181" t="str">
        <f>VLOOKUP(M157,online!$A$2:$G$315,7,FALSE)</f>
        <v>Škoda 125l</v>
      </c>
      <c r="F157" s="181">
        <f>VLOOKUP(M157,online!$A$2:$H$315,8,FALSE)</f>
        <v>1174</v>
      </c>
      <c r="G157" s="181" t="str">
        <f>VLOOKUP(M157,online!$A$2:$I$315,9,FALSE)</f>
        <v>Z1</v>
      </c>
      <c r="H157" s="182" t="str">
        <f>VLOOKUP(M157,online!$A$2:$J$315,10,FALSE)</f>
        <v>A1</v>
      </c>
      <c r="I157" s="181" t="str">
        <f>VLOOKUP(M157,online!$A$2:$K$315,11,FALSE)</f>
        <v>N2</v>
      </c>
      <c r="J157" s="182" t="str">
        <f>VLOOKUP(M157,online!$A$2:$L$315,12,FALSE)</f>
        <v>N</v>
      </c>
      <c r="K157" s="181" t="str">
        <f>VLOOKUP(M157,online!$A$2:$M$315,13,FALSE)</f>
        <v>N+B</v>
      </c>
      <c r="L157" s="182" t="str">
        <f>VLOOKUP(M157,online!$A$2:$N$315,14,FALSE)</f>
        <v>N</v>
      </c>
      <c r="M157" s="174">
        <v>71.0</v>
      </c>
      <c r="N157" s="172"/>
      <c r="O157" s="179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</row>
    <row r="158">
      <c r="A158" s="172">
        <v>139.0</v>
      </c>
      <c r="B158" s="183" t="s">
        <v>234</v>
      </c>
      <c r="C158" s="183" t="s">
        <v>235</v>
      </c>
      <c r="D158" s="183">
        <v>3.0</v>
      </c>
      <c r="E158" s="183" t="s">
        <v>138</v>
      </c>
      <c r="F158" s="183">
        <v>1300.0</v>
      </c>
      <c r="G158" s="183" t="s">
        <v>111</v>
      </c>
      <c r="H158" s="184" t="s">
        <v>50</v>
      </c>
      <c r="I158" s="183" t="s">
        <v>45</v>
      </c>
      <c r="J158" s="184" t="s">
        <v>161</v>
      </c>
      <c r="K158" s="183" t="s">
        <v>161</v>
      </c>
      <c r="L158" s="184" t="s">
        <v>161</v>
      </c>
      <c r="M158" s="174"/>
      <c r="N158" s="172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</row>
    <row r="159">
      <c r="A159" s="172">
        <v>140.0</v>
      </c>
      <c r="B159" s="181" t="str">
        <f>VLOOKUP(M159,online!$A$2:$C$315,3,FALSE)</f>
        <v>Jan Voříšek</v>
      </c>
      <c r="C159" s="181" t="str">
        <f>VLOOKUP(M159,online!$A$2:$D$315,4,FALSE)</f>
        <v>Burák</v>
      </c>
      <c r="D159" s="181">
        <f>VLOOKUP(M159,online!$A$2:$F$315,6,FALSE)</f>
        <v>1</v>
      </c>
      <c r="E159" s="181" t="str">
        <f>VLOOKUP(M159,online!$A$2:$G$315,7,FALSE)</f>
        <v>120L nebo Favorit</v>
      </c>
      <c r="F159" s="181" t="str">
        <f>VLOOKUP(M159,online!$A$2:$H$315,8,FALSE)</f>
        <v>1174.1289</v>
      </c>
      <c r="G159" s="183" t="s">
        <v>111</v>
      </c>
      <c r="H159" s="182" t="str">
        <f>VLOOKUP(M159,online!$A$2:$J$315,10,FALSE)</f>
        <v/>
      </c>
      <c r="I159" s="181" t="str">
        <f>VLOOKUP(M159,online!$A$2:$K$315,11,FALSE)</f>
        <v/>
      </c>
      <c r="J159" s="182" t="str">
        <f>VLOOKUP(M159,online!$A$2:$L$315,12,FALSE)</f>
        <v/>
      </c>
      <c r="K159" s="181" t="str">
        <f>VLOOKUP(M159,online!$A$2:$M$315,13,FALSE)</f>
        <v>A</v>
      </c>
      <c r="L159" s="182" t="str">
        <f>VLOOKUP(M159,online!$A$2:$N$315,14,FALSE)</f>
        <v>A</v>
      </c>
      <c r="M159" s="174">
        <v>195.0</v>
      </c>
      <c r="N159" s="172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</row>
    <row r="160">
      <c r="A160" s="172">
        <v>141.0</v>
      </c>
      <c r="B160" s="183" t="s">
        <v>236</v>
      </c>
      <c r="C160" s="183" t="s">
        <v>237</v>
      </c>
      <c r="D160" s="183">
        <v>1.0</v>
      </c>
      <c r="E160" s="183" t="s">
        <v>238</v>
      </c>
      <c r="F160" s="183">
        <v>1300.0</v>
      </c>
      <c r="G160" s="183" t="s">
        <v>103</v>
      </c>
      <c r="H160" s="184" t="s">
        <v>199</v>
      </c>
      <c r="I160" s="183" t="s">
        <v>45</v>
      </c>
      <c r="J160" s="184" t="s">
        <v>161</v>
      </c>
      <c r="K160" s="183" t="s">
        <v>161</v>
      </c>
      <c r="L160" s="184" t="s">
        <v>161</v>
      </c>
      <c r="M160" s="174"/>
      <c r="N160" s="172"/>
      <c r="O160" s="66"/>
      <c r="P160" s="179" t="s">
        <v>239</v>
      </c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</row>
    <row r="161">
      <c r="A161" s="172">
        <v>142.0</v>
      </c>
      <c r="B161" s="181" t="str">
        <f>VLOOKUP(M161,online!$A$2:$C$315,3,FALSE)</f>
        <v>Daniel Kutyň</v>
      </c>
      <c r="C161" s="183" t="s">
        <v>240</v>
      </c>
      <c r="D161" s="181">
        <f>VLOOKUP(M161,online!$A$2:$F$315,6,FALSE)</f>
        <v>1</v>
      </c>
      <c r="E161" s="181" t="str">
        <f>VLOOKUP(M161,online!$A$2:$G$315,7,FALSE)</f>
        <v>Superb</v>
      </c>
      <c r="F161" s="181">
        <f>VLOOKUP(M161,online!$A$2:$H$315,8,FALSE)</f>
        <v>3597</v>
      </c>
      <c r="G161" s="183" t="s">
        <v>110</v>
      </c>
      <c r="H161" s="182" t="str">
        <f>VLOOKUP(M161,online!$A$2:$J$315,10,FALSE)</f>
        <v/>
      </c>
      <c r="I161" s="181" t="str">
        <f>VLOOKUP(M161,online!$A$2:$K$315,11,FALSE)</f>
        <v/>
      </c>
      <c r="J161" s="182" t="str">
        <f>VLOOKUP(M161,online!$A$2:$L$315,12,FALSE)</f>
        <v/>
      </c>
      <c r="K161" s="181" t="str">
        <f>VLOOKUP(M161,online!$A$2:$M$315,13,FALSE)</f>
        <v/>
      </c>
      <c r="L161" s="182" t="str">
        <f>VLOOKUP(M161,online!$A$2:$N$315,14,FALSE)</f>
        <v/>
      </c>
      <c r="M161" s="174">
        <v>91.0</v>
      </c>
      <c r="N161" s="172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</row>
    <row r="162">
      <c r="A162" s="172">
        <v>143.0</v>
      </c>
      <c r="B162" s="181" t="str">
        <f>VLOOKUP(M162,online!$A$2:$C$315,3,FALSE)</f>
        <v>Tomáš Málek</v>
      </c>
      <c r="C162" s="181" t="str">
        <f>VLOOKUP(M162,online!$A$2:$D$315,4,FALSE)</f>
        <v>Tomimo</v>
      </c>
      <c r="D162" s="181">
        <f>VLOOKUP(M162,online!$A$2:$F$315,6,FALSE)</f>
        <v>3</v>
      </c>
      <c r="E162" s="181" t="str">
        <f>VLOOKUP(M162,online!$A$2:$G$315,7,FALSE)</f>
        <v>Škoda</v>
      </c>
      <c r="F162" s="181">
        <f>VLOOKUP(M162,online!$A$2:$H$315,8,FALSE)</f>
        <v>1174</v>
      </c>
      <c r="G162" s="183" t="s">
        <v>111</v>
      </c>
      <c r="H162" s="182" t="str">
        <f>VLOOKUP(M162,online!$A$2:$J$315,10,FALSE)</f>
        <v/>
      </c>
      <c r="I162" s="181" t="str">
        <f>VLOOKUP(M162,online!$A$2:$K$315,11,FALSE)</f>
        <v/>
      </c>
      <c r="J162" s="182" t="str">
        <f>VLOOKUP(M162,online!$A$2:$L$315,12,FALSE)</f>
        <v/>
      </c>
      <c r="K162" s="181" t="str">
        <f>VLOOKUP(M162,online!$A$2:$M$315,13,FALSE)</f>
        <v/>
      </c>
      <c r="L162" s="182" t="str">
        <f>VLOOKUP(M162,online!$A$2:$N$315,14,FALSE)</f>
        <v/>
      </c>
      <c r="M162" s="174">
        <v>98.0</v>
      </c>
      <c r="N162" s="172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</row>
    <row r="163">
      <c r="A163" s="172">
        <v>144.0</v>
      </c>
      <c r="B163" s="181" t="str">
        <f>VLOOKUP(M163,online!$A$2:$C$315,3,FALSE)</f>
        <v>Tomáš Stolarik</v>
      </c>
      <c r="C163" s="183" t="s">
        <v>241</v>
      </c>
      <c r="D163" s="181">
        <f>VLOOKUP(M163,online!$A$2:$F$315,6,FALSE)</f>
        <v>1</v>
      </c>
      <c r="E163" s="181" t="str">
        <f>VLOOKUP(M163,online!$A$2:$G$315,7,FALSE)</f>
        <v>Škoda octavia</v>
      </c>
      <c r="F163" s="181">
        <f>VLOOKUP(M163,online!$A$2:$H$315,8,FALSE)</f>
        <v>1968</v>
      </c>
      <c r="G163" s="183" t="s">
        <v>110</v>
      </c>
      <c r="H163" s="182" t="str">
        <f>VLOOKUP(M163,online!$A$2:$J$315,10,FALSE)</f>
        <v/>
      </c>
      <c r="I163" s="181" t="str">
        <f>VLOOKUP(M163,online!$A$2:$K$315,11,FALSE)</f>
        <v/>
      </c>
      <c r="J163" s="182" t="str">
        <f>VLOOKUP(M163,online!$A$2:$L$315,12,FALSE)</f>
        <v/>
      </c>
      <c r="K163" s="181" t="str">
        <f>VLOOKUP(M163,online!$A$2:$M$315,13,FALSE)</f>
        <v/>
      </c>
      <c r="L163" s="182" t="str">
        <f>VLOOKUP(M163,online!$A$2:$N$315,14,FALSE)</f>
        <v/>
      </c>
      <c r="M163" s="174">
        <v>157.0</v>
      </c>
      <c r="N163" s="172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</row>
    <row r="164">
      <c r="A164" s="172">
        <v>145.0</v>
      </c>
      <c r="B164" s="183" t="s">
        <v>242</v>
      </c>
      <c r="C164" s="183" t="s">
        <v>243</v>
      </c>
      <c r="D164" s="183">
        <v>1.0</v>
      </c>
      <c r="E164" s="183" t="s">
        <v>244</v>
      </c>
      <c r="F164" s="183"/>
      <c r="G164" s="183" t="s">
        <v>111</v>
      </c>
      <c r="H164" s="182" t="str">
        <f>VLOOKUP(M164,online!$A$2:$J$315,10,FALSE)</f>
        <v>#N/A</v>
      </c>
      <c r="I164" s="181" t="str">
        <f>VLOOKUP(M164,online!$A$2:$K$315,11,FALSE)</f>
        <v>#N/A</v>
      </c>
      <c r="J164" s="182" t="str">
        <f>VLOOKUP(M164,online!$A$2:$L$315,12,FALSE)</f>
        <v>#N/A</v>
      </c>
      <c r="K164" s="181" t="str">
        <f>VLOOKUP(M164,online!$A$2:$M$315,13,FALSE)</f>
        <v>#N/A</v>
      </c>
      <c r="L164" s="182" t="str">
        <f>VLOOKUP(M164,online!$A$2:$N$315,14,FALSE)</f>
        <v>#N/A</v>
      </c>
      <c r="M164" s="174"/>
      <c r="N164" s="172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</row>
    <row r="165">
      <c r="A165" s="172">
        <v>146.0</v>
      </c>
      <c r="B165" s="183" t="s">
        <v>245</v>
      </c>
      <c r="C165" s="183" t="s">
        <v>246</v>
      </c>
      <c r="D165" s="183">
        <v>1.0</v>
      </c>
      <c r="E165" s="183">
        <v>136.0</v>
      </c>
      <c r="F165" s="181" t="str">
        <f>VLOOKUP(M165,online!$A$2:$H$315,8,FALSE)</f>
        <v>#N/A</v>
      </c>
      <c r="G165" s="183" t="s">
        <v>111</v>
      </c>
      <c r="H165" s="182" t="str">
        <f>VLOOKUP(M165,online!$A$2:$J$315,10,FALSE)</f>
        <v>#N/A</v>
      </c>
      <c r="I165" s="181" t="str">
        <f>VLOOKUP(M165,online!$A$2:$K$315,11,FALSE)</f>
        <v>#N/A</v>
      </c>
      <c r="J165" s="182" t="str">
        <f>VLOOKUP(M165,online!$A$2:$L$315,12,FALSE)</f>
        <v>#N/A</v>
      </c>
      <c r="K165" s="181" t="str">
        <f>VLOOKUP(M165,online!$A$2:$M$315,13,FALSE)</f>
        <v>#N/A</v>
      </c>
      <c r="L165" s="182" t="str">
        <f>VLOOKUP(M165,online!$A$2:$N$315,14,FALSE)</f>
        <v>#N/A</v>
      </c>
      <c r="M165" s="174"/>
      <c r="N165" s="172"/>
      <c r="O165" s="179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</row>
    <row r="166">
      <c r="A166" s="172">
        <v>147.0</v>
      </c>
      <c r="B166" s="183" t="s">
        <v>247</v>
      </c>
      <c r="C166" s="183" t="s">
        <v>248</v>
      </c>
      <c r="D166" s="183">
        <v>1.0</v>
      </c>
      <c r="E166" s="183">
        <v>125.0</v>
      </c>
      <c r="F166" s="181" t="str">
        <f>VLOOKUP(M166,online!$A$2:$H$315,8,FALSE)</f>
        <v>#N/A</v>
      </c>
      <c r="G166" s="183" t="s">
        <v>111</v>
      </c>
      <c r="H166" s="182" t="str">
        <f>VLOOKUP(M166,online!$A$2:$J$315,10,FALSE)</f>
        <v>#N/A</v>
      </c>
      <c r="I166" s="181" t="str">
        <f>VLOOKUP(M166,online!$A$2:$K$315,11,FALSE)</f>
        <v>#N/A</v>
      </c>
      <c r="J166" s="182" t="str">
        <f>VLOOKUP(M166,online!$A$2:$L$315,12,FALSE)</f>
        <v>#N/A</v>
      </c>
      <c r="K166" s="181" t="str">
        <f>VLOOKUP(M166,online!$A$2:$M$315,13,FALSE)</f>
        <v>#N/A</v>
      </c>
      <c r="L166" s="182" t="str">
        <f>VLOOKUP(M166,online!$A$2:$N$315,14,FALSE)</f>
        <v>#N/A</v>
      </c>
      <c r="M166" s="174"/>
      <c r="N166" s="172"/>
      <c r="O166" s="179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</row>
    <row r="167">
      <c r="A167" s="172">
        <v>148.0</v>
      </c>
      <c r="B167" s="181" t="str">
        <f>VLOOKUP(M167,online!$A$2:$C$315,3,FALSE)</f>
        <v>Štěpán Petráš</v>
      </c>
      <c r="C167" s="181" t="str">
        <f>VLOOKUP(M167,online!$A$2:$D$315,4,FALSE)</f>
        <v>Zdeba</v>
      </c>
      <c r="D167" s="181">
        <f>VLOOKUP(M167,online!$A$2:$F$315,6,FALSE)</f>
        <v>2</v>
      </c>
      <c r="E167" s="181" t="str">
        <f>VLOOKUP(M167,online!$A$2:$G$315,7,FALSE)</f>
        <v>Škoda 120LS</v>
      </c>
      <c r="F167" s="181">
        <f>VLOOKUP(M167,online!$A$2:$H$315,8,FALSE)</f>
        <v>1174</v>
      </c>
      <c r="G167" s="181" t="str">
        <f>VLOOKUP(M167,online!$A$2:$I$315,9,FALSE)</f>
        <v>Z1</v>
      </c>
      <c r="H167" s="182" t="str">
        <f>VLOOKUP(M167,online!$A$2:$J$315,10,FALSE)</f>
        <v>A2</v>
      </c>
      <c r="I167" s="181" t="str">
        <f>VLOOKUP(M167,online!$A$2:$K$315,11,FALSE)</f>
        <v>S1</v>
      </c>
      <c r="J167" s="182" t="str">
        <f>VLOOKUP(M167,online!$A$2:$L$315,12,FALSE)</f>
        <v>A</v>
      </c>
      <c r="K167" s="181" t="str">
        <f>VLOOKUP(M167,online!$A$2:$M$315,13,FALSE)</f>
        <v>A</v>
      </c>
      <c r="L167" s="182" t="str">
        <f>VLOOKUP(M167,online!$A$2:$N$315,14,FALSE)</f>
        <v>A</v>
      </c>
      <c r="M167" s="174">
        <v>133.0</v>
      </c>
      <c r="N167" s="172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</row>
    <row r="168">
      <c r="A168" s="172">
        <v>149.0</v>
      </c>
      <c r="B168" s="181" t="str">
        <f>VLOOKUP(M168,online!$A$2:$C$315,3,FALSE)</f>
        <v>David Brückner</v>
      </c>
      <c r="C168" s="181" t="str">
        <f>VLOOKUP(M168,online!$A$2:$D$315,4,FALSE)</f>
        <v>Brikec</v>
      </c>
      <c r="D168" s="181">
        <f>VLOOKUP(M168,online!$A$2:$F$315,6,FALSE)</f>
        <v>4</v>
      </c>
      <c r="E168" s="181" t="str">
        <f>VLOOKUP(M168,online!$A$2:$G$315,7,FALSE)</f>
        <v>Škoda Felicia Combi 97</v>
      </c>
      <c r="F168" s="181">
        <f>VLOOKUP(M168,online!$A$2:$H$315,8,FALSE)</f>
        <v>1289</v>
      </c>
      <c r="G168" s="181" t="str">
        <f>VLOOKUP(M168,online!$A$2:$I$315,9,FALSE)</f>
        <v>Z2</v>
      </c>
      <c r="H168" s="182" t="str">
        <f>VLOOKUP(M168,online!$A$2:$J$315,10,FALSE)</f>
        <v>B1</v>
      </c>
      <c r="I168" s="181" t="str">
        <f>VLOOKUP(M168,online!$A$2:$K$315,11,FALSE)</f>
        <v>N3P</v>
      </c>
      <c r="J168" s="182" t="str">
        <f>VLOOKUP(M168,online!$A$2:$L$315,12,FALSE)</f>
        <v>N</v>
      </c>
      <c r="K168" s="181" t="str">
        <f>VLOOKUP(M168,online!$A$2:$M$315,13,FALSE)</f>
        <v>A</v>
      </c>
      <c r="L168" s="182" t="str">
        <f>VLOOKUP(M168,online!$A$2:$N$315,14,FALSE)</f>
        <v>A</v>
      </c>
      <c r="M168" s="174">
        <v>22.0</v>
      </c>
      <c r="N168" s="172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</row>
    <row r="169">
      <c r="A169" s="172">
        <v>150.0</v>
      </c>
      <c r="B169" s="183" t="s">
        <v>249</v>
      </c>
      <c r="C169" s="183" t="s">
        <v>250</v>
      </c>
      <c r="D169" s="183">
        <v>1.0</v>
      </c>
      <c r="E169" s="183" t="s">
        <v>182</v>
      </c>
      <c r="F169" s="183">
        <v>1300.0</v>
      </c>
      <c r="G169" s="183" t="s">
        <v>103</v>
      </c>
      <c r="H169" s="184" t="s">
        <v>50</v>
      </c>
      <c r="I169" s="183" t="s">
        <v>45</v>
      </c>
      <c r="J169" s="184" t="s">
        <v>161</v>
      </c>
      <c r="K169" s="183" t="s">
        <v>161</v>
      </c>
      <c r="L169" s="184" t="s">
        <v>161</v>
      </c>
      <c r="M169" s="174"/>
      <c r="N169" s="172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</row>
    <row r="170">
      <c r="A170" s="172">
        <v>151.0</v>
      </c>
      <c r="B170" s="183" t="s">
        <v>251</v>
      </c>
      <c r="C170" s="183" t="s">
        <v>252</v>
      </c>
      <c r="D170" s="183">
        <v>2.0</v>
      </c>
      <c r="E170" s="183">
        <v>120.0</v>
      </c>
      <c r="F170" s="183">
        <v>120.0</v>
      </c>
      <c r="G170" s="183" t="s">
        <v>98</v>
      </c>
      <c r="H170" s="184" t="s">
        <v>199</v>
      </c>
      <c r="I170" s="183" t="s">
        <v>199</v>
      </c>
      <c r="J170" s="184" t="s">
        <v>161</v>
      </c>
      <c r="K170" s="183" t="s">
        <v>161</v>
      </c>
      <c r="L170" s="184" t="s">
        <v>161</v>
      </c>
      <c r="M170" s="174"/>
      <c r="N170" s="172"/>
      <c r="O170" s="179"/>
      <c r="P170" s="179" t="s">
        <v>253</v>
      </c>
      <c r="Q170" s="179" t="s">
        <v>254</v>
      </c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</row>
    <row r="171">
      <c r="A171" s="172">
        <v>152.0</v>
      </c>
      <c r="B171" s="181" t="str">
        <f>VLOOKUP(M171,online!$A$2:$C$315,3,FALSE)</f>
        <v>Gabriela Svobodová</v>
      </c>
      <c r="C171" s="181" t="str">
        <f>VLOOKUP(M171,online!$A$2:$D$315,4,FALSE)</f>
        <v>Šípková Růžena</v>
      </c>
      <c r="D171" s="181">
        <f>VLOOKUP(M171,online!$A$2:$F$315,6,FALSE)</f>
        <v>3</v>
      </c>
      <c r="E171" s="181" t="str">
        <f>VLOOKUP(M171,online!$A$2:$G$315,7,FALSE)</f>
        <v>Škoda 105 L</v>
      </c>
      <c r="F171" s="181">
        <f>VLOOKUP(M171,online!$A$2:$H$315,8,FALSE)</f>
        <v>1100</v>
      </c>
      <c r="G171" s="181" t="str">
        <f>VLOOKUP(M171,online!$A$2:$I$315,9,FALSE)</f>
        <v>Z1</v>
      </c>
      <c r="H171" s="182" t="str">
        <f>VLOOKUP(M171,online!$A$2:$J$315,10,FALSE)</f>
        <v>A1</v>
      </c>
      <c r="I171" s="181" t="str">
        <f>VLOOKUP(M171,online!$A$2:$K$315,11,FALSE)</f>
        <v/>
      </c>
      <c r="J171" s="182" t="str">
        <f>VLOOKUP(M171,online!$A$2:$L$315,12,FALSE)</f>
        <v/>
      </c>
      <c r="K171" s="181" t="str">
        <f>VLOOKUP(M171,online!$A$2:$M$315,13,FALSE)</f>
        <v/>
      </c>
      <c r="L171" s="182" t="str">
        <f>VLOOKUP(M171,online!$A$2:$N$315,14,FALSE)</f>
        <v>A</v>
      </c>
      <c r="M171" s="174">
        <v>162.0</v>
      </c>
      <c r="N171" s="172"/>
      <c r="O171" s="179"/>
      <c r="P171" s="185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</row>
    <row r="172">
      <c r="A172" s="172">
        <v>153.0</v>
      </c>
      <c r="B172" s="181" t="str">
        <f>VLOOKUP(M172,online!$A$2:$C$315,3,FALSE)</f>
        <v>Tomáš Troller</v>
      </c>
      <c r="C172" s="181" t="str">
        <f>VLOOKUP(M172,online!$A$2:$D$315,4,FALSE)</f>
        <v>Atomix</v>
      </c>
      <c r="D172" s="181">
        <f>VLOOKUP(M172,online!$A$2:$F$315,6,FALSE)</f>
        <v>1</v>
      </c>
      <c r="E172" s="181" t="str">
        <f>VLOOKUP(M172,online!$A$2:$G$315,7,FALSE)</f>
        <v>742 (anebo možná usa pickup)</v>
      </c>
      <c r="F172" s="181">
        <f>VLOOKUP(M172,online!$A$2:$H$315,8,FALSE)</f>
        <v>1174</v>
      </c>
      <c r="G172" s="181" t="str">
        <f>VLOOKUP(M172,online!$A$2:$I$315,9,FALSE)</f>
        <v>Z1</v>
      </c>
      <c r="H172" s="182" t="str">
        <f>VLOOKUP(M172,online!$A$2:$J$315,10,FALSE)</f>
        <v>A1</v>
      </c>
      <c r="I172" s="181" t="str">
        <f>VLOOKUP(M172,online!$A$2:$K$315,11,FALSE)</f>
        <v>N2</v>
      </c>
      <c r="J172" s="182" t="str">
        <f>VLOOKUP(M172,online!$A$2:$L$315,12,FALSE)</f>
        <v>N</v>
      </c>
      <c r="K172" s="181" t="str">
        <f>VLOOKUP(M172,online!$A$2:$M$315,13,FALSE)</f>
        <v>A</v>
      </c>
      <c r="L172" s="182" t="str">
        <f>VLOOKUP(M172,online!$A$2:$N$315,14,FALSE)</f>
        <v>A</v>
      </c>
      <c r="M172" s="174">
        <v>183.0</v>
      </c>
      <c r="N172" s="172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</row>
    <row r="173">
      <c r="A173" s="172">
        <v>154.0</v>
      </c>
      <c r="B173" s="183" t="s">
        <v>255</v>
      </c>
      <c r="C173" s="183" t="s">
        <v>256</v>
      </c>
      <c r="D173" s="183">
        <v>1.0</v>
      </c>
      <c r="E173" s="183" t="s">
        <v>257</v>
      </c>
      <c r="F173" s="183">
        <v>1600.0</v>
      </c>
      <c r="G173" s="183" t="s">
        <v>103</v>
      </c>
      <c r="H173" s="184" t="s">
        <v>161</v>
      </c>
      <c r="I173" s="183" t="s">
        <v>161</v>
      </c>
      <c r="J173" s="184" t="s">
        <v>161</v>
      </c>
      <c r="K173" s="183" t="s">
        <v>161</v>
      </c>
      <c r="L173" s="184" t="s">
        <v>161</v>
      </c>
      <c r="M173" s="174"/>
      <c r="N173" s="172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</row>
    <row r="174">
      <c r="A174" s="172">
        <v>155.0</v>
      </c>
      <c r="B174" s="181" t="str">
        <f>VLOOKUP(M174,online!$A$2:$C$315,3,FALSE)</f>
        <v>Lukáš Koblása</v>
      </c>
      <c r="C174" s="181" t="str">
        <f>VLOOKUP(M174,online!$A$2:$D$315,4,FALSE)</f>
        <v>Lukyn</v>
      </c>
      <c r="D174" s="181">
        <f>VLOOKUP(M174,online!$A$2:$F$315,6,FALSE)</f>
        <v>2</v>
      </c>
      <c r="E174" s="181" t="str">
        <f>VLOOKUP(M174,online!$A$2:$G$315,7,FALSE)</f>
        <v>Favorit 136Ls</v>
      </c>
      <c r="F174" s="181">
        <f>VLOOKUP(M174,online!$A$2:$H$315,8,FALSE)</f>
        <v>1289</v>
      </c>
      <c r="G174" s="183" t="s">
        <v>103</v>
      </c>
      <c r="H174" s="182" t="str">
        <f>VLOOKUP(M174,online!$A$2:$J$315,10,FALSE)</f>
        <v/>
      </c>
      <c r="I174" s="181" t="str">
        <f>VLOOKUP(M174,online!$A$2:$K$315,11,FALSE)</f>
        <v>N3P</v>
      </c>
      <c r="J174" s="182" t="str">
        <f>VLOOKUP(M174,online!$A$2:$L$315,12,FALSE)</f>
        <v>N</v>
      </c>
      <c r="K174" s="181" t="str">
        <f>VLOOKUP(M174,online!$A$2:$M$315,13,FALSE)</f>
        <v>A</v>
      </c>
      <c r="L174" s="182" t="str">
        <f>VLOOKUP(M174,online!$A$2:$N$315,14,FALSE)</f>
        <v>A</v>
      </c>
      <c r="M174" s="174">
        <v>68.0</v>
      </c>
      <c r="N174" s="172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</row>
    <row r="175">
      <c r="A175" s="172">
        <v>156.0</v>
      </c>
      <c r="B175" s="183" t="s">
        <v>258</v>
      </c>
      <c r="C175" s="183" t="s">
        <v>259</v>
      </c>
      <c r="D175" s="183">
        <v>1.0</v>
      </c>
      <c r="E175" s="183" t="s">
        <v>260</v>
      </c>
      <c r="F175" s="186">
        <v>45383.0</v>
      </c>
      <c r="G175" s="183"/>
      <c r="H175" s="184" t="s">
        <v>161</v>
      </c>
      <c r="I175" s="183" t="s">
        <v>161</v>
      </c>
      <c r="J175" s="184" t="s">
        <v>161</v>
      </c>
      <c r="K175" s="183" t="s">
        <v>161</v>
      </c>
      <c r="L175" s="184" t="s">
        <v>161</v>
      </c>
      <c r="M175" s="174"/>
      <c r="N175" s="172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</row>
    <row r="176">
      <c r="A176" s="172">
        <v>157.0</v>
      </c>
      <c r="B176" s="183" t="s">
        <v>261</v>
      </c>
      <c r="C176" s="183" t="s">
        <v>262</v>
      </c>
      <c r="D176" s="181">
        <f>VLOOKUP(M176,online!$A$2:$F$315,6,FALSE)</f>
        <v>1</v>
      </c>
      <c r="E176" s="181" t="str">
        <f>VLOOKUP(M176,online!$A$2:$G$315,7,FALSE)</f>
        <v>Škoda 120</v>
      </c>
      <c r="F176" s="181">
        <f>VLOOKUP(M176,online!$A$2:$H$315,8,FALSE)</f>
        <v>1289</v>
      </c>
      <c r="G176" s="181" t="str">
        <f>VLOOKUP(M176,online!$A$2:$I$315,9,FALSE)</f>
        <v>Z1</v>
      </c>
      <c r="H176" s="182" t="str">
        <f>VLOOKUP(M176,online!$A$2:$J$315,10,FALSE)</f>
        <v>A1</v>
      </c>
      <c r="I176" s="181" t="str">
        <f>VLOOKUP(M176,online!$A$2:$K$315,11,FALSE)</f>
        <v>N3Z</v>
      </c>
      <c r="J176" s="182" t="str">
        <f>VLOOKUP(M176,online!$A$2:$L$315,12,FALSE)</f>
        <v>N</v>
      </c>
      <c r="K176" s="181" t="str">
        <f>VLOOKUP(M176,online!$A$2:$M$315,13,FALSE)</f>
        <v>A</v>
      </c>
      <c r="L176" s="182" t="str">
        <f>VLOOKUP(M176,online!$A$2:$N$315,14,FALSE)</f>
        <v>A</v>
      </c>
      <c r="M176" s="174">
        <v>105.0</v>
      </c>
      <c r="N176" s="172"/>
      <c r="O176" s="66"/>
      <c r="P176" s="179" t="s">
        <v>263</v>
      </c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</row>
    <row r="177">
      <c r="A177" s="172">
        <v>158.0</v>
      </c>
      <c r="B177" s="183" t="s">
        <v>264</v>
      </c>
      <c r="C177" s="183" t="s">
        <v>265</v>
      </c>
      <c r="D177" s="183">
        <v>1.0</v>
      </c>
      <c r="E177" s="183" t="s">
        <v>202</v>
      </c>
      <c r="F177" s="183">
        <v>136.0</v>
      </c>
      <c r="G177" s="183" t="s">
        <v>111</v>
      </c>
      <c r="H177" s="184" t="s">
        <v>161</v>
      </c>
      <c r="I177" s="183" t="s">
        <v>161</v>
      </c>
      <c r="J177" s="184" t="s">
        <v>161</v>
      </c>
      <c r="K177" s="183" t="s">
        <v>161</v>
      </c>
      <c r="L177" s="184" t="s">
        <v>199</v>
      </c>
      <c r="M177" s="174"/>
      <c r="N177" s="172"/>
      <c r="O177" s="66"/>
      <c r="P177" s="179">
        <v>600.0</v>
      </c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</row>
    <row r="178">
      <c r="A178" s="172">
        <v>159.0</v>
      </c>
      <c r="B178" s="183" t="s">
        <v>266</v>
      </c>
      <c r="C178" s="183" t="s">
        <v>202</v>
      </c>
      <c r="D178" s="183">
        <v>2.0</v>
      </c>
      <c r="E178" s="183" t="s">
        <v>230</v>
      </c>
      <c r="F178" s="186">
        <v>45536.0</v>
      </c>
      <c r="G178" s="183" t="s">
        <v>110</v>
      </c>
      <c r="H178" s="184" t="s">
        <v>199</v>
      </c>
      <c r="I178" s="183" t="s">
        <v>199</v>
      </c>
      <c r="J178" s="184" t="s">
        <v>161</v>
      </c>
      <c r="K178" s="183" t="s">
        <v>161</v>
      </c>
      <c r="L178" s="184" t="s">
        <v>199</v>
      </c>
      <c r="M178" s="174"/>
      <c r="N178" s="172"/>
      <c r="O178" s="179"/>
      <c r="P178" s="179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</row>
    <row r="179">
      <c r="A179" s="172">
        <v>160.0</v>
      </c>
      <c r="B179" s="181" t="str">
        <f>VLOOKUP(M179,online!$A$2:$C$315,3,FALSE)</f>
        <v>Daniel Macháň</v>
      </c>
      <c r="C179" s="181" t="str">
        <f>VLOOKUP(M179,online!$A$2:$D$315,4,FALSE)</f>
        <v>edozone</v>
      </c>
      <c r="D179" s="181">
        <f>VLOOKUP(M179,online!$A$2:$F$315,6,FALSE)</f>
        <v>1</v>
      </c>
      <c r="E179" s="181" t="str">
        <f>VLOOKUP(M179,online!$A$2:$G$315,7,FALSE)</f>
        <v>Škoda 120 LS</v>
      </c>
      <c r="F179" s="181">
        <f>VLOOKUP(M179,online!$A$2:$H$315,8,FALSE)</f>
        <v>1174</v>
      </c>
      <c r="G179" s="181" t="str">
        <f>VLOOKUP(M179,online!$A$2:$I$315,9,FALSE)</f>
        <v>Z1</v>
      </c>
      <c r="H179" s="182" t="str">
        <f>VLOOKUP(M179,online!$A$2:$J$315,10,FALSE)</f>
        <v>A2</v>
      </c>
      <c r="I179" s="181" t="str">
        <f>VLOOKUP(M179,online!$A$2:$K$315,11,FALSE)</f>
        <v>S1</v>
      </c>
      <c r="J179" s="182" t="str">
        <f>VLOOKUP(M179,online!$A$2:$L$315,12,FALSE)</f>
        <v>A</v>
      </c>
      <c r="K179" s="181" t="str">
        <f>VLOOKUP(M179,online!$A$2:$M$315,13,FALSE)</f>
        <v>A</v>
      </c>
      <c r="L179" s="182" t="str">
        <f>VLOOKUP(M179,online!$A$2:$N$315,14,FALSE)</f>
        <v>A</v>
      </c>
      <c r="M179" s="174">
        <v>95.0</v>
      </c>
      <c r="N179" s="172"/>
      <c r="O179" s="179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</row>
    <row r="180">
      <c r="A180" s="172">
        <v>161.0</v>
      </c>
      <c r="B180" s="181" t="str">
        <f>VLOOKUP(M180,online!$A$2:$C$315,3,FALSE)</f>
        <v>Veronika Klímová</v>
      </c>
      <c r="C180" s="181" t="str">
        <f>VLOOKUP(M180,online!$A$2:$D$315,4,FALSE)</f>
        <v>Verona</v>
      </c>
      <c r="D180" s="181">
        <f>VLOOKUP(M180,online!$A$2:$F$315,6,FALSE)</f>
        <v>1</v>
      </c>
      <c r="E180" s="181" t="str">
        <f>VLOOKUP(M180,online!$A$2:$G$315,7,FALSE)</f>
        <v>Nissan Micra</v>
      </c>
      <c r="F180" s="181">
        <f>VLOOKUP(M180,online!$A$2:$H$315,8,FALSE)</f>
        <v>998</v>
      </c>
      <c r="G180" s="181" t="str">
        <f>VLOOKUP(M180,online!$A$2:$I$315,9,FALSE)</f>
        <v/>
      </c>
      <c r="H180" s="182" t="str">
        <f>VLOOKUP(M180,online!$A$2:$J$315,10,FALSE)</f>
        <v/>
      </c>
      <c r="I180" s="181" t="str">
        <f>VLOOKUP(M180,online!$A$2:$K$315,11,FALSE)</f>
        <v/>
      </c>
      <c r="J180" s="182" t="str">
        <f>VLOOKUP(M180,online!$A$2:$L$315,12,FALSE)</f>
        <v/>
      </c>
      <c r="K180" s="181" t="str">
        <f>VLOOKUP(M180,online!$A$2:$M$315,13,FALSE)</f>
        <v>N</v>
      </c>
      <c r="L180" s="182" t="str">
        <f>VLOOKUP(M180,online!$A$2:$N$315,14,FALSE)</f>
        <v>N</v>
      </c>
      <c r="M180" s="174">
        <v>66.0</v>
      </c>
      <c r="N180" s="172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</row>
    <row r="181">
      <c r="A181" s="172">
        <v>162.0</v>
      </c>
      <c r="B181" s="181" t="str">
        <f>VLOOKUP(M181,online!$A$2:$C$315,3,FALSE)</f>
        <v>Cvok Zipp</v>
      </c>
      <c r="C181" s="181" t="str">
        <f>VLOOKUP(M181,online!$A$2:$D$315,4,FALSE)</f>
        <v>Železo</v>
      </c>
      <c r="D181" s="181">
        <f>VLOOKUP(M181,online!$A$2:$F$315,6,FALSE)</f>
        <v>1</v>
      </c>
      <c r="E181" s="181" t="str">
        <f>VLOOKUP(M181,online!$A$2:$G$315,7,FALSE)</f>
        <v>125 L</v>
      </c>
      <c r="F181" s="181">
        <f>VLOOKUP(M181,online!$A$2:$H$315,8,FALSE)</f>
        <v>1300</v>
      </c>
      <c r="G181" s="181" t="str">
        <f>VLOOKUP(M181,online!$A$2:$I$315,9,FALSE)</f>
        <v>Z1</v>
      </c>
      <c r="H181" s="182" t="str">
        <f>VLOOKUP(M181,online!$A$2:$J$315,10,FALSE)</f>
        <v>A1</v>
      </c>
      <c r="I181" s="181" t="str">
        <f>VLOOKUP(M181,online!$A$2:$K$315,11,FALSE)</f>
        <v>N3Z</v>
      </c>
      <c r="J181" s="182" t="str">
        <f>VLOOKUP(M181,online!$A$2:$L$315,12,FALSE)</f>
        <v>N</v>
      </c>
      <c r="K181" s="181" t="str">
        <f>VLOOKUP(M181,online!$A$2:$M$315,13,FALSE)</f>
        <v>A</v>
      </c>
      <c r="L181" s="182" t="str">
        <f>VLOOKUP(M181,online!$A$2:$N$315,14,FALSE)</f>
        <v>A</v>
      </c>
      <c r="M181" s="174">
        <v>27.0</v>
      </c>
      <c r="N181" s="172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</row>
    <row r="182">
      <c r="A182" s="172">
        <v>163.0</v>
      </c>
      <c r="B182" s="181" t="str">
        <f>VLOOKUP(M182,online!$A$2:$C$315,3,FALSE)</f>
        <v>Kateřina Petrášová</v>
      </c>
      <c r="C182" s="181" t="str">
        <f>VLOOKUP(M182,online!$A$2:$D$315,4,FALSE)</f>
        <v>Prej žádná</v>
      </c>
      <c r="D182" s="181">
        <f>VLOOKUP(M182,online!$A$2:$F$315,6,FALSE)</f>
        <v>2</v>
      </c>
      <c r="E182" s="183" t="s">
        <v>267</v>
      </c>
      <c r="F182" s="183">
        <v>1900.0</v>
      </c>
      <c r="G182" s="183" t="s">
        <v>110</v>
      </c>
      <c r="H182" s="184" t="s">
        <v>268</v>
      </c>
      <c r="I182" s="183" t="s">
        <v>231</v>
      </c>
      <c r="J182" s="182" t="str">
        <f>VLOOKUP(M182,online!$A$2:$L$315,12,FALSE)</f>
        <v>A</v>
      </c>
      <c r="K182" s="181" t="str">
        <f>VLOOKUP(M182,online!$A$2:$M$315,13,FALSE)</f>
        <v>A</v>
      </c>
      <c r="L182" s="182" t="str">
        <f>VLOOKUP(M182,online!$A$2:$N$315,14,FALSE)</f>
        <v>A</v>
      </c>
      <c r="M182" s="174">
        <v>134.0</v>
      </c>
      <c r="N182" s="176"/>
      <c r="O182" s="66"/>
      <c r="P182" s="179" t="s">
        <v>269</v>
      </c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</row>
    <row r="183">
      <c r="A183" s="172">
        <v>164.0</v>
      </c>
      <c r="B183" s="181" t="str">
        <f>VLOOKUP(M183,online!$A$2:$C$315,3,FALSE)</f>
        <v>Jan V.</v>
      </c>
      <c r="C183" s="181" t="str">
        <f>VLOOKUP(M183,online!$A$2:$D$315,4,FALSE)</f>
        <v>gred</v>
      </c>
      <c r="D183" s="181">
        <f>VLOOKUP(M183,online!$A$2:$F$315,6,FALSE)</f>
        <v>1</v>
      </c>
      <c r="E183" s="181" t="str">
        <f>VLOOKUP(M183,online!$A$2:$G$315,7,FALSE)</f>
        <v>nissan micra</v>
      </c>
      <c r="F183" s="181">
        <f>VLOOKUP(M183,online!$A$2:$H$315,8,FALSE)</f>
        <v>998</v>
      </c>
      <c r="G183" s="181" t="str">
        <f>VLOOKUP(M183,online!$A$2:$I$315,9,FALSE)</f>
        <v>Z2</v>
      </c>
      <c r="H183" s="182" t="str">
        <f>VLOOKUP(M183,online!$A$2:$J$315,10,FALSE)</f>
        <v>B2</v>
      </c>
      <c r="I183" s="181" t="str">
        <f>VLOOKUP(M183,online!$A$2:$K$315,11,FALSE)</f>
        <v>N0</v>
      </c>
      <c r="J183" s="182" t="str">
        <f>VLOOKUP(M183,online!$A$2:$L$315,12,FALSE)</f>
        <v>A</v>
      </c>
      <c r="K183" s="181" t="str">
        <f>VLOOKUP(M183,online!$A$2:$M$315,13,FALSE)</f>
        <v>N</v>
      </c>
      <c r="L183" s="182" t="str">
        <f>VLOOKUP(M183,online!$A$2:$N$315,14,FALSE)</f>
        <v>N</v>
      </c>
      <c r="M183" s="174">
        <v>190.0</v>
      </c>
      <c r="N183" s="172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</row>
    <row r="184">
      <c r="A184" s="172">
        <v>165.0</v>
      </c>
      <c r="B184" s="181" t="str">
        <f>VLOOKUP(M184,online!$A$2:$C$315,3,FALSE)</f>
        <v>Václav Zelycz</v>
      </c>
      <c r="C184" s="181" t="str">
        <f>VLOOKUP(M184,online!$A$2:$D$315,4,FALSE)</f>
        <v>Zelí</v>
      </c>
      <c r="D184" s="181">
        <f>VLOOKUP(M184,online!$A$2:$F$315,6,FALSE)</f>
        <v>2</v>
      </c>
      <c r="E184" s="181" t="str">
        <f>VLOOKUP(M184,online!$A$2:$G$315,7,FALSE)</f>
        <v>Škoda Fabia 1</v>
      </c>
      <c r="F184" s="181">
        <f>VLOOKUP(M184,online!$A$2:$H$315,8,FALSE)</f>
        <v>1000</v>
      </c>
      <c r="G184" s="181" t="str">
        <f>VLOOKUP(M184,online!$A$2:$I$315,9,FALSE)</f>
        <v>Z3</v>
      </c>
      <c r="H184" s="182" t="str">
        <f>VLOOKUP(M184,online!$A$2:$J$315,10,FALSE)</f>
        <v>B2</v>
      </c>
      <c r="I184" s="181" t="str">
        <f>VLOOKUP(M184,online!$A$2:$K$315,11,FALSE)</f>
        <v>N2</v>
      </c>
      <c r="J184" s="182" t="str">
        <f>VLOOKUP(M184,online!$A$2:$L$315,12,FALSE)</f>
        <v>N</v>
      </c>
      <c r="K184" s="181" t="str">
        <f>VLOOKUP(M184,online!$A$2:$M$315,13,FALSE)</f>
        <v>A</v>
      </c>
      <c r="L184" s="182" t="str">
        <f>VLOOKUP(M184,online!$A$2:$N$315,14,FALSE)</f>
        <v>A</v>
      </c>
      <c r="M184" s="174">
        <v>196.0</v>
      </c>
      <c r="N184" s="172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</row>
    <row r="185">
      <c r="A185" s="172">
        <v>166.0</v>
      </c>
      <c r="B185" s="181" t="str">
        <f>VLOOKUP(M185,online!$A$2:$C$315,3,FALSE)</f>
        <v>Jakub Kalina</v>
      </c>
      <c r="C185" s="181" t="str">
        <f>VLOOKUP(M185,online!$A$2:$D$315,4,FALSE)</f>
        <v>Kubino</v>
      </c>
      <c r="D185" s="181">
        <f>VLOOKUP(M185,online!$A$2:$F$315,6,FALSE)</f>
        <v>1</v>
      </c>
      <c r="E185" s="181" t="str">
        <f>VLOOKUP(M185,online!$A$2:$G$315,7,FALSE)</f>
        <v>Škoda 105l</v>
      </c>
      <c r="F185" s="181">
        <f>VLOOKUP(M185,online!$A$2:$H$315,8,FALSE)</f>
        <v>1289</v>
      </c>
      <c r="G185" s="181" t="str">
        <f>VLOOKUP(M185,online!$A$2:$I$315,9,FALSE)</f>
        <v>Z1</v>
      </c>
      <c r="H185" s="182" t="str">
        <f>VLOOKUP(M185,online!$A$2:$J$315,10,FALSE)</f>
        <v>A1</v>
      </c>
      <c r="I185" s="181" t="str">
        <f>VLOOKUP(M185,online!$A$2:$K$315,11,FALSE)</f>
        <v>N3Z</v>
      </c>
      <c r="J185" s="182" t="str">
        <f>VLOOKUP(M185,online!$A$2:$L$315,12,FALSE)</f>
        <v>A</v>
      </c>
      <c r="K185" s="181" t="str">
        <f>VLOOKUP(M185,online!$A$2:$M$315,13,FALSE)</f>
        <v>A</v>
      </c>
      <c r="L185" s="182" t="str">
        <f>VLOOKUP(M185,online!$A$2:$N$315,14,FALSE)</f>
        <v>A</v>
      </c>
      <c r="M185" s="174">
        <v>62.0</v>
      </c>
      <c r="N185" s="172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</row>
    <row r="186">
      <c r="A186" s="172">
        <v>167.0</v>
      </c>
      <c r="B186" s="181" t="str">
        <f>VLOOKUP(M186,online!$A$2:$C$315,3,FALSE)</f>
        <v>Filip Kalina</v>
      </c>
      <c r="C186" s="181" t="str">
        <f>VLOOKUP(M186,online!$A$2:$D$315,4,FALSE)</f>
        <v>Fik profik</v>
      </c>
      <c r="D186" s="181">
        <f>VLOOKUP(M186,online!$A$2:$F$315,6,FALSE)</f>
        <v>2</v>
      </c>
      <c r="E186" s="181" t="str">
        <f>VLOOKUP(M186,online!$A$2:$G$315,7,FALSE)</f>
        <v>skoda 125l</v>
      </c>
      <c r="F186" s="181">
        <f>VLOOKUP(M186,online!$A$2:$H$315,8,FALSE)</f>
        <v>1300</v>
      </c>
      <c r="G186" s="181" t="str">
        <f>VLOOKUP(M186,online!$A$2:$I$315,9,FALSE)</f>
        <v>Z1</v>
      </c>
      <c r="H186" s="182" t="str">
        <f>VLOOKUP(M186,online!$A$2:$J$315,10,FALSE)</f>
        <v>A1</v>
      </c>
      <c r="I186" s="181" t="str">
        <f>VLOOKUP(M186,online!$A$2:$K$315,11,FALSE)</f>
        <v>N3Z</v>
      </c>
      <c r="J186" s="182" t="str">
        <f>VLOOKUP(M186,online!$A$2:$L$315,12,FALSE)</f>
        <v>N</v>
      </c>
      <c r="K186" s="181" t="str">
        <f>VLOOKUP(M186,online!$A$2:$M$315,13,FALSE)</f>
        <v>A</v>
      </c>
      <c r="L186" s="182" t="str">
        <f>VLOOKUP(M186,online!$A$2:$N$315,14,FALSE)</f>
        <v>A</v>
      </c>
      <c r="M186" s="174">
        <v>63.0</v>
      </c>
      <c r="N186" s="172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</row>
    <row r="187">
      <c r="A187" s="172">
        <v>168.0</v>
      </c>
      <c r="B187" s="181" t="str">
        <f>VLOOKUP(M187,online!$A$2:$C$315,3,FALSE)</f>
        <v>Štěpán Kozbert</v>
      </c>
      <c r="C187" s="181" t="str">
        <f>VLOOKUP(M187,online!$A$2:$D$315,4,FALSE)</f>
        <v>Stříbrný šíp</v>
      </c>
      <c r="D187" s="181">
        <f>VLOOKUP(M187,online!$A$2:$F$315,6,FALSE)</f>
        <v>1</v>
      </c>
      <c r="E187" s="181" t="str">
        <f>VLOOKUP(M187,online!$A$2:$G$315,7,FALSE)</f>
        <v>Škoda Felicia Combi</v>
      </c>
      <c r="F187" s="181">
        <f>VLOOKUP(M187,online!$A$2:$H$315,8,FALSE)</f>
        <v>1289</v>
      </c>
      <c r="G187" s="181" t="str">
        <f>VLOOKUP(M187,online!$A$2:$I$315,9,FALSE)</f>
        <v>Z2</v>
      </c>
      <c r="H187" s="182" t="str">
        <f>VLOOKUP(M187,online!$A$2:$J$315,10,FALSE)</f>
        <v>B2</v>
      </c>
      <c r="I187" s="181" t="str">
        <f>VLOOKUP(M187,online!$A$2:$K$315,11,FALSE)</f>
        <v>S2</v>
      </c>
      <c r="J187" s="182" t="str">
        <f>VLOOKUP(M187,online!$A$2:$L$315,12,FALSE)</f>
        <v>A</v>
      </c>
      <c r="K187" s="181" t="str">
        <f>VLOOKUP(M187,online!$A$2:$M$315,13,FALSE)</f>
        <v>A</v>
      </c>
      <c r="L187" s="182" t="str">
        <f>VLOOKUP(M187,online!$A$2:$N$315,14,FALSE)</f>
        <v>A</v>
      </c>
      <c r="M187" s="174">
        <v>76.0</v>
      </c>
      <c r="N187" s="172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</row>
    <row r="188">
      <c r="A188" s="172">
        <v>169.0</v>
      </c>
      <c r="B188" s="181" t="str">
        <f>VLOOKUP(M188,online!$A$2:$C$315,3,FALSE)</f>
        <v>Jolana Šedivá</v>
      </c>
      <c r="C188" s="181" t="str">
        <f>VLOOKUP(M188,online!$A$2:$D$315,4,FALSE)</f>
        <v>Kvetoucí netopýr</v>
      </c>
      <c r="D188" s="181">
        <f>VLOOKUP(M188,online!$A$2:$F$315,6,FALSE)</f>
        <v>1</v>
      </c>
      <c r="E188" s="181" t="str">
        <f>VLOOKUP(M188,online!$A$2:$G$315,7,FALSE)</f>
        <v>Škoda Octavia I</v>
      </c>
      <c r="F188" s="181">
        <f>VLOOKUP(M188,online!$A$2:$H$315,8,FALSE)</f>
        <v>1900</v>
      </c>
      <c r="G188" s="181" t="str">
        <f>VLOOKUP(M188,online!$A$2:$I$315,9,FALSE)</f>
        <v>Z3</v>
      </c>
      <c r="H188" s="182" t="str">
        <f>VLOOKUP(M188,online!$A$2:$J$315,10,FALSE)</f>
        <v>C2</v>
      </c>
      <c r="I188" s="181" t="str">
        <f>VLOOKUP(M188,online!$A$2:$K$315,11,FALSE)</f>
        <v>T3</v>
      </c>
      <c r="J188" s="182" t="str">
        <f>VLOOKUP(M188,online!$A$2:$L$315,12,FALSE)</f>
        <v>N</v>
      </c>
      <c r="K188" s="181" t="str">
        <f>VLOOKUP(M188,online!$A$2:$M$315,13,FALSE)</f>
        <v>N</v>
      </c>
      <c r="L188" s="182" t="str">
        <f>VLOOKUP(M188,online!$A$2:$N$315,14,FALSE)</f>
        <v>A</v>
      </c>
      <c r="M188" s="174">
        <v>163.0</v>
      </c>
      <c r="N188" s="172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</row>
    <row r="189">
      <c r="A189" s="172">
        <v>170.0</v>
      </c>
      <c r="B189" s="181" t="str">
        <f>VLOOKUP(M189,online!$A$2:$C$315,3,FALSE)</f>
        <v>Tomáš Tomeček</v>
      </c>
      <c r="C189" s="181" t="str">
        <f>VLOOKUP(M189,online!$A$2:$D$315,4,FALSE)</f>
        <v>Tomino</v>
      </c>
      <c r="D189" s="181">
        <f>VLOOKUP(M189,online!$A$2:$F$315,6,FALSE)</f>
        <v>1</v>
      </c>
      <c r="E189" s="181" t="str">
        <f>VLOOKUP(M189,online!$A$2:$G$315,7,FALSE)</f>
        <v>Škoda Favorit</v>
      </c>
      <c r="F189" s="181">
        <f>VLOOKUP(M189,online!$A$2:$H$315,8,FALSE)</f>
        <v>1489</v>
      </c>
      <c r="G189" s="183" t="s">
        <v>55</v>
      </c>
      <c r="H189" s="184" t="s">
        <v>44</v>
      </c>
      <c r="I189" s="183" t="s">
        <v>270</v>
      </c>
      <c r="J189" s="182" t="str">
        <f>VLOOKUP(M189,online!$A$2:$L$315,12,FALSE)</f>
        <v/>
      </c>
      <c r="K189" s="181" t="str">
        <f>VLOOKUP(M189,online!$A$2:$M$315,13,FALSE)</f>
        <v>A</v>
      </c>
      <c r="L189" s="182" t="str">
        <f>VLOOKUP(M189,online!$A$2:$N$315,14,FALSE)</f>
        <v>A</v>
      </c>
      <c r="M189" s="174">
        <v>179.0</v>
      </c>
      <c r="N189" s="172"/>
      <c r="O189" s="179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</row>
    <row r="190">
      <c r="A190" s="172">
        <v>171.0</v>
      </c>
      <c r="B190" s="181" t="str">
        <f>VLOOKUP(M190,online!$A$2:$C$315,3,FALSE)</f>
        <v>Erika Tomečková</v>
      </c>
      <c r="C190" s="181" t="str">
        <f>VLOOKUP(M190,online!$A$2:$D$315,4,FALSE)</f>
        <v>Eri</v>
      </c>
      <c r="D190" s="181">
        <f>VLOOKUP(M190,online!$A$2:$F$315,6,FALSE)</f>
        <v>1</v>
      </c>
      <c r="E190" s="181" t="str">
        <f>VLOOKUP(M190,online!$A$2:$G$315,7,FALSE)</f>
        <v>Škoda Felicia Sportline</v>
      </c>
      <c r="F190" s="181">
        <f>VLOOKUP(M190,online!$A$2:$H$315,8,FALSE)</f>
        <v>1289</v>
      </c>
      <c r="G190" s="183" t="s">
        <v>103</v>
      </c>
      <c r="H190" s="182" t="str">
        <f>VLOOKUP(M190,online!$A$2:$J$315,10,FALSE)</f>
        <v/>
      </c>
      <c r="I190" s="181" t="str">
        <f>VLOOKUP(M190,online!$A$2:$K$315,11,FALSE)</f>
        <v/>
      </c>
      <c r="J190" s="182" t="str">
        <f>VLOOKUP(M190,online!$A$2:$L$315,12,FALSE)</f>
        <v/>
      </c>
      <c r="K190" s="181" t="str">
        <f>VLOOKUP(M190,online!$A$2:$M$315,13,FALSE)</f>
        <v>A</v>
      </c>
      <c r="L190" s="182" t="str">
        <f>VLOOKUP(M190,online!$A$2:$N$315,14,FALSE)</f>
        <v>A</v>
      </c>
      <c r="M190" s="174">
        <v>180.0</v>
      </c>
      <c r="N190" s="172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</row>
    <row r="191">
      <c r="A191" s="172">
        <v>172.0</v>
      </c>
      <c r="B191" s="183" t="s">
        <v>271</v>
      </c>
      <c r="C191" s="183" t="s">
        <v>272</v>
      </c>
      <c r="D191" s="183">
        <v>1.0</v>
      </c>
      <c r="E191" s="183" t="s">
        <v>273</v>
      </c>
      <c r="F191" s="186">
        <v>45383.0</v>
      </c>
      <c r="G191" s="183" t="s">
        <v>111</v>
      </c>
      <c r="H191" s="184" t="s">
        <v>161</v>
      </c>
      <c r="I191" s="183" t="s">
        <v>161</v>
      </c>
      <c r="J191" s="184" t="s">
        <v>161</v>
      </c>
      <c r="K191" s="183" t="s">
        <v>161</v>
      </c>
      <c r="L191" s="184" t="s">
        <v>161</v>
      </c>
      <c r="M191" s="174"/>
      <c r="N191" s="172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</row>
    <row r="192">
      <c r="A192" s="172">
        <v>173.0</v>
      </c>
      <c r="B192" s="181" t="str">
        <f>VLOOKUP(M192,online!$A$2:$C$315,3,FALSE)</f>
        <v>Jirka Herdina</v>
      </c>
      <c r="C192" s="181" t="str">
        <f>VLOOKUP(M192,online!$A$2:$D$315,4,FALSE)</f>
        <v>Calimero</v>
      </c>
      <c r="D192" s="181">
        <f>VLOOKUP(M192,online!$A$2:$F$315,6,FALSE)</f>
        <v>2</v>
      </c>
      <c r="E192" s="181" t="str">
        <f>VLOOKUP(M192,online!$A$2:$G$315,7,FALSE)</f>
        <v>škoda cabrioQ</v>
      </c>
      <c r="F192" s="181">
        <f>VLOOKUP(M192,online!$A$2:$H$315,8,FALSE)</f>
        <v>1600</v>
      </c>
      <c r="G192" s="181" t="str">
        <f>VLOOKUP(M192,online!$A$2:$I$315,9,FALSE)</f>
        <v/>
      </c>
      <c r="H192" s="182" t="str">
        <f>VLOOKUP(M192,online!$A$2:$J$315,10,FALSE)</f>
        <v/>
      </c>
      <c r="I192" s="181" t="str">
        <f>VLOOKUP(M192,online!$A$2:$K$315,11,FALSE)</f>
        <v/>
      </c>
      <c r="J192" s="182" t="str">
        <f>VLOOKUP(M192,online!$A$2:$L$315,12,FALSE)</f>
        <v>A</v>
      </c>
      <c r="K192" s="181" t="str">
        <f>VLOOKUP(M192,online!$A$2:$M$315,13,FALSE)</f>
        <v/>
      </c>
      <c r="L192" s="182" t="str">
        <f>VLOOKUP(M192,online!$A$2:$N$315,14,FALSE)</f>
        <v/>
      </c>
      <c r="M192" s="174">
        <v>47.0</v>
      </c>
      <c r="N192" s="172"/>
      <c r="O192" s="66"/>
      <c r="P192" s="179" t="s">
        <v>274</v>
      </c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</row>
    <row r="193">
      <c r="A193" s="172">
        <v>174.0</v>
      </c>
      <c r="B193" s="181" t="str">
        <f>VLOOKUP(M193,online!$A$2:$C$315,3,FALSE)</f>
        <v>Tomáš Kloček</v>
      </c>
      <c r="C193" s="181" t="str">
        <f>VLOOKUP(M193,online!$A$2:$D$315,4,FALSE)</f>
        <v>Lopez</v>
      </c>
      <c r="D193" s="181">
        <f>VLOOKUP(M193,online!$A$2:$F$315,6,FALSE)</f>
        <v>1</v>
      </c>
      <c r="E193" s="181" t="str">
        <f>VLOOKUP(M193,online!$A$2:$G$315,7,FALSE)</f>
        <v>Favorit</v>
      </c>
      <c r="F193" s="181">
        <f>VLOOKUP(M193,online!$A$2:$H$315,8,FALSE)</f>
        <v>1300</v>
      </c>
      <c r="G193" s="183" t="s">
        <v>103</v>
      </c>
      <c r="H193" s="182" t="str">
        <f>VLOOKUP(M193,online!$A$2:$J$315,10,FALSE)</f>
        <v/>
      </c>
      <c r="I193" s="181" t="str">
        <f>VLOOKUP(M193,online!$A$2:$K$315,11,FALSE)</f>
        <v>N3P</v>
      </c>
      <c r="J193" s="182" t="str">
        <f>VLOOKUP(M193,online!$A$2:$L$315,12,FALSE)</f>
        <v>N</v>
      </c>
      <c r="K193" s="181" t="str">
        <f>VLOOKUP(M193,online!$A$2:$M$315,13,FALSE)</f>
        <v>N+B</v>
      </c>
      <c r="L193" s="182" t="str">
        <f>VLOOKUP(M193,online!$A$2:$N$315,14,FALSE)</f>
        <v>A</v>
      </c>
      <c r="M193" s="174">
        <v>67.0</v>
      </c>
      <c r="N193" s="172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</row>
    <row r="194">
      <c r="A194" s="172">
        <v>175.0</v>
      </c>
      <c r="B194" s="181" t="str">
        <f>VLOOKUP(M194,online!$A$2:$C$315,3,FALSE)</f>
        <v>Martin Inguort</v>
      </c>
      <c r="C194" s="181" t="str">
        <f>VLOOKUP(M194,online!$A$2:$D$315,4,FALSE)</f>
        <v>Ingy</v>
      </c>
      <c r="D194" s="181">
        <f>VLOOKUP(M194,online!$A$2:$F$315,6,FALSE)</f>
        <v>2</v>
      </c>
      <c r="E194" s="181" t="str">
        <f>VLOOKUP(M194,online!$A$2:$G$315,7,FALSE)</f>
        <v>škoda 105 S</v>
      </c>
      <c r="F194" s="181">
        <f>VLOOKUP(M194,online!$A$2:$H$315,8,FALSE)</f>
        <v>1174</v>
      </c>
      <c r="G194" s="183" t="s">
        <v>98</v>
      </c>
      <c r="H194" s="184" t="s">
        <v>128</v>
      </c>
      <c r="I194" s="183" t="s">
        <v>160</v>
      </c>
      <c r="J194" s="182" t="str">
        <f>VLOOKUP(M194,online!$A$2:$L$315,12,FALSE)</f>
        <v>A</v>
      </c>
      <c r="K194" s="181" t="str">
        <f>VLOOKUP(M194,online!$A$2:$M$315,13,FALSE)</f>
        <v>A</v>
      </c>
      <c r="L194" s="182" t="str">
        <f>VLOOKUP(M194,online!$A$2:$N$315,14,FALSE)</f>
        <v>A</v>
      </c>
      <c r="M194" s="174">
        <v>55.0</v>
      </c>
      <c r="N194" s="172"/>
      <c r="O194" s="179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</row>
    <row r="195">
      <c r="A195" s="172">
        <v>176.0</v>
      </c>
      <c r="B195" s="183" t="s">
        <v>275</v>
      </c>
      <c r="C195" s="183" t="s">
        <v>276</v>
      </c>
      <c r="D195" s="183">
        <v>1.0</v>
      </c>
      <c r="E195" s="183" t="s">
        <v>165</v>
      </c>
      <c r="F195" s="181" t="str">
        <f>VLOOKUP(M195,online!$A$2:$H$315,8,FALSE)</f>
        <v>#N/A</v>
      </c>
      <c r="G195" s="183" t="s">
        <v>103</v>
      </c>
      <c r="H195" s="182" t="str">
        <f>VLOOKUP(M195,online!$A$2:$J$315,10,FALSE)</f>
        <v>#N/A</v>
      </c>
      <c r="I195" s="181" t="str">
        <f>VLOOKUP(M195,online!$A$2:$K$315,11,FALSE)</f>
        <v>#N/A</v>
      </c>
      <c r="J195" s="182" t="str">
        <f>VLOOKUP(M195,online!$A$2:$L$315,12,FALSE)</f>
        <v>#N/A</v>
      </c>
      <c r="K195" s="181" t="str">
        <f>VLOOKUP(M195,online!$A$2:$M$315,13,FALSE)</f>
        <v>#N/A</v>
      </c>
      <c r="L195" s="182" t="str">
        <f>VLOOKUP(M195,online!$A$2:$N$315,14,FALSE)</f>
        <v>#N/A</v>
      </c>
      <c r="M195" s="174"/>
      <c r="N195" s="172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</row>
    <row r="196">
      <c r="A196" s="172">
        <v>177.0</v>
      </c>
      <c r="B196" s="183" t="s">
        <v>277</v>
      </c>
      <c r="C196" s="183" t="s">
        <v>278</v>
      </c>
      <c r="D196" s="183">
        <v>2.0</v>
      </c>
      <c r="E196" s="183">
        <v>130.0</v>
      </c>
      <c r="F196" s="181" t="str">
        <f>VLOOKUP(M196,online!$A$2:$H$315,8,FALSE)</f>
        <v>#N/A</v>
      </c>
      <c r="G196" s="183" t="s">
        <v>111</v>
      </c>
      <c r="H196" s="184" t="s">
        <v>161</v>
      </c>
      <c r="I196" s="183" t="s">
        <v>100</v>
      </c>
      <c r="J196" s="184" t="s">
        <v>161</v>
      </c>
      <c r="K196" s="183" t="s">
        <v>161</v>
      </c>
      <c r="L196" s="184" t="s">
        <v>161</v>
      </c>
      <c r="M196" s="174"/>
      <c r="N196" s="172"/>
      <c r="O196" s="66"/>
      <c r="P196" s="179" t="s">
        <v>279</v>
      </c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</row>
    <row r="197">
      <c r="A197" s="172">
        <v>178.0</v>
      </c>
      <c r="B197" s="181" t="str">
        <f>VLOOKUP(M197,online!$A$2:$C$315,3,FALSE)</f>
        <v>František Basetlik</v>
      </c>
      <c r="C197" s="181" t="str">
        <f>VLOOKUP(M197,online!$A$2:$D$315,4,FALSE)</f>
        <v>Baset</v>
      </c>
      <c r="D197" s="181">
        <f>VLOOKUP(M197,online!$A$2:$F$315,6,FALSE)</f>
        <v>2</v>
      </c>
      <c r="E197" s="181" t="str">
        <f>VLOOKUP(M197,online!$A$2:$G$315,7,FALSE)</f>
        <v>110 R</v>
      </c>
      <c r="F197" s="181">
        <f>VLOOKUP(M197,online!$A$2:$H$315,8,FALSE)</f>
        <v>1300</v>
      </c>
      <c r="G197" s="181" t="str">
        <f>VLOOKUP(M197,online!$A$2:$I$315,9,FALSE)</f>
        <v>Z1</v>
      </c>
      <c r="H197" s="182" t="str">
        <f>VLOOKUP(M197,online!$A$2:$J$315,10,FALSE)</f>
        <v>A1</v>
      </c>
      <c r="I197" s="181" t="str">
        <f>VLOOKUP(M197,online!$A$2:$K$315,11,FALSE)</f>
        <v>N3Z</v>
      </c>
      <c r="J197" s="182" t="str">
        <f>VLOOKUP(M197,online!$A$2:$L$315,12,FALSE)</f>
        <v>N</v>
      </c>
      <c r="K197" s="181" t="str">
        <f>VLOOKUP(M197,online!$A$2:$M$315,13,FALSE)</f>
        <v>A</v>
      </c>
      <c r="L197" s="182" t="str">
        <f>VLOOKUP(M197,online!$A$2:$N$315,14,FALSE)</f>
        <v>A</v>
      </c>
      <c r="M197" s="174">
        <v>9.0</v>
      </c>
      <c r="N197" s="172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</row>
    <row r="198">
      <c r="A198" s="172">
        <v>179.0</v>
      </c>
      <c r="B198" s="181" t="str">
        <f>VLOOKUP(M198,online!$A$2:$C$315,3,FALSE)</f>
        <v>Matěj Tomek</v>
      </c>
      <c r="C198" s="181" t="str">
        <f>VLOOKUP(M198,online!$A$2:$D$315,4,FALSE)</f>
        <v>Matěj</v>
      </c>
      <c r="D198" s="181">
        <f>VLOOKUP(M198,online!$A$2:$F$315,6,FALSE)</f>
        <v>2</v>
      </c>
      <c r="E198" s="181" t="str">
        <f>VLOOKUP(M198,online!$A$2:$G$315,7,FALSE)</f>
        <v>Felicia</v>
      </c>
      <c r="F198" s="181">
        <f>VLOOKUP(M198,online!$A$2:$H$315,8,FALSE)</f>
        <v>1289</v>
      </c>
      <c r="G198" s="183" t="s">
        <v>103</v>
      </c>
      <c r="H198" s="182" t="str">
        <f>VLOOKUP(M198,online!$A$2:$J$315,10,FALSE)</f>
        <v/>
      </c>
      <c r="I198" s="181" t="str">
        <f>VLOOKUP(M198,online!$A$2:$K$315,11,FALSE)</f>
        <v/>
      </c>
      <c r="J198" s="182" t="str">
        <f>VLOOKUP(M198,online!$A$2:$L$315,12,FALSE)</f>
        <v/>
      </c>
      <c r="K198" s="181" t="str">
        <f>VLOOKUP(M198,online!$A$2:$M$315,13,FALSE)</f>
        <v>A</v>
      </c>
      <c r="L198" s="182" t="str">
        <f>VLOOKUP(M198,online!$A$2:$N$315,14,FALSE)</f>
        <v>A</v>
      </c>
      <c r="M198" s="174">
        <v>181.0</v>
      </c>
      <c r="N198" s="172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</row>
    <row r="199">
      <c r="A199" s="172">
        <v>180.0</v>
      </c>
      <c r="B199" s="181" t="str">
        <f>VLOOKUP(M199,online!$A$2:$C$315,3,FALSE)</f>
        <v>Petr Mukařovský</v>
      </c>
      <c r="C199" s="181" t="str">
        <f>VLOOKUP(M199,online!$A$2:$D$315,4,FALSE)</f>
        <v>Peťa</v>
      </c>
      <c r="D199" s="181">
        <f>VLOOKUP(M199,online!$A$2:$F$315,6,FALSE)</f>
        <v>1</v>
      </c>
      <c r="E199" s="181" t="str">
        <f>VLOOKUP(M199,online!$A$2:$G$315,7,FALSE)</f>
        <v>Škoda Felicia</v>
      </c>
      <c r="F199" s="181">
        <f>VLOOKUP(M199,online!$A$2:$H$315,8,FALSE)</f>
        <v>1289</v>
      </c>
      <c r="G199" s="183" t="s">
        <v>103</v>
      </c>
      <c r="H199" s="182" t="str">
        <f>VLOOKUP(M199,online!$A$2:$J$315,10,FALSE)</f>
        <v/>
      </c>
      <c r="I199" s="181" t="str">
        <f>VLOOKUP(M199,online!$A$2:$K$315,11,FALSE)</f>
        <v/>
      </c>
      <c r="J199" s="182" t="str">
        <f>VLOOKUP(M199,online!$A$2:$L$315,12,FALSE)</f>
        <v/>
      </c>
      <c r="K199" s="181" t="str">
        <f>VLOOKUP(M199,online!$A$2:$M$315,13,FALSE)</f>
        <v>A</v>
      </c>
      <c r="L199" s="182" t="str">
        <f>VLOOKUP(M199,online!$A$2:$N$315,14,FALSE)</f>
        <v>A</v>
      </c>
      <c r="M199" s="174">
        <v>110.0</v>
      </c>
      <c r="N199" s="172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</row>
    <row r="200">
      <c r="A200" s="172">
        <v>181.0</v>
      </c>
      <c r="B200" s="181" t="str">
        <f>VLOOKUP(M200,online!$A$2:$C$315,3,FALSE)</f>
        <v>Pavel Vařeka</v>
      </c>
      <c r="C200" s="181" t="str">
        <f>VLOOKUP(M200,online!$A$2:$D$315,4,FALSE)</f>
        <v>Felis</v>
      </c>
      <c r="D200" s="181">
        <f>VLOOKUP(M200,online!$A$2:$F$315,6,FALSE)</f>
        <v>3</v>
      </c>
      <c r="E200" s="181" t="str">
        <f>VLOOKUP(M200,online!$A$2:$G$315,7,FALSE)</f>
        <v>Škoda Felicia GLXi</v>
      </c>
      <c r="F200" s="181">
        <f>VLOOKUP(M200,online!$A$2:$H$315,8,FALSE)</f>
        <v>1000</v>
      </c>
      <c r="G200" s="183" t="s">
        <v>103</v>
      </c>
      <c r="H200" s="182" t="str">
        <f>VLOOKUP(M200,online!$A$2:$J$315,10,FALSE)</f>
        <v>B1</v>
      </c>
      <c r="I200" s="181" t="str">
        <f>VLOOKUP(M200,online!$A$2:$K$315,11,FALSE)</f>
        <v>N3P</v>
      </c>
      <c r="J200" s="182" t="str">
        <f>VLOOKUP(M200,online!$A$2:$L$315,12,FALSE)</f>
        <v/>
      </c>
      <c r="K200" s="181" t="str">
        <f>VLOOKUP(M200,online!$A$2:$M$315,13,FALSE)</f>
        <v>A</v>
      </c>
      <c r="L200" s="182" t="str">
        <f>VLOOKUP(M200,online!$A$2:$N$315,14,FALSE)</f>
        <v>A</v>
      </c>
      <c r="M200" s="174">
        <v>189.0</v>
      </c>
      <c r="N200" s="172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</row>
    <row r="201">
      <c r="A201" s="172">
        <v>182.0</v>
      </c>
      <c r="B201" s="181" t="str">
        <f>VLOOKUP(M201,online!$A$2:$C$315,3,FALSE)</f>
        <v>Jaromír Pokorný</v>
      </c>
      <c r="C201" s="183" t="s">
        <v>280</v>
      </c>
      <c r="D201" s="181">
        <f>VLOOKUP(M201,online!$A$2:$F$315,6,FALSE)</f>
        <v>1</v>
      </c>
      <c r="E201" s="181" t="str">
        <f>VLOOKUP(M201,online!$A$2:$G$315,7,FALSE)</f>
        <v>Škoda 120l</v>
      </c>
      <c r="F201" s="181">
        <f>VLOOKUP(M201,online!$A$2:$H$315,8,FALSE)</f>
        <v>1174</v>
      </c>
      <c r="G201" s="181" t="str">
        <f>VLOOKUP(M201,online!$A$2:$I$315,9,FALSE)</f>
        <v>Z1</v>
      </c>
      <c r="H201" s="182" t="str">
        <f>VLOOKUP(M201,online!$A$2:$J$315,10,FALSE)</f>
        <v>A1</v>
      </c>
      <c r="I201" s="181" t="str">
        <f>VLOOKUP(M201,online!$A$2:$K$315,11,FALSE)</f>
        <v>N2</v>
      </c>
      <c r="J201" s="182" t="str">
        <f>VLOOKUP(M201,online!$A$2:$L$315,12,FALSE)</f>
        <v>N</v>
      </c>
      <c r="K201" s="181" t="str">
        <f>VLOOKUP(M201,online!$A$2:$M$315,13,FALSE)</f>
        <v>A</v>
      </c>
      <c r="L201" s="182" t="str">
        <f>VLOOKUP(M201,online!$A$2:$N$315,14,FALSE)</f>
        <v>A</v>
      </c>
      <c r="M201" s="174">
        <v>136.0</v>
      </c>
      <c r="N201" s="172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</row>
    <row r="202">
      <c r="A202" s="172">
        <v>183.0</v>
      </c>
      <c r="B202" s="181" t="str">
        <f>VLOOKUP(M202,online!$A$2:$C$315,3,FALSE)</f>
        <v>Václav Kršek</v>
      </c>
      <c r="C202" s="181" t="str">
        <f>VLOOKUP(M202,online!$A$2:$D$315,4,FALSE)</f>
        <v>Skodovak71</v>
      </c>
      <c r="D202" s="181">
        <f>VLOOKUP(M202,online!$A$2:$F$315,6,FALSE)</f>
        <v>2</v>
      </c>
      <c r="E202" s="181" t="str">
        <f>VLOOKUP(M202,online!$A$2:$G$315,7,FALSE)</f>
        <v>Škoda 125L</v>
      </c>
      <c r="F202" s="181">
        <f>VLOOKUP(M202,online!$A$2:$H$315,8,FALSE)</f>
        <v>1300</v>
      </c>
      <c r="G202" s="181" t="str">
        <f>VLOOKUP(M202,online!$A$2:$I$315,9,FALSE)</f>
        <v>Z1</v>
      </c>
      <c r="H202" s="182" t="str">
        <f>VLOOKUP(M202,online!$A$2:$J$315,10,FALSE)</f>
        <v>A1</v>
      </c>
      <c r="I202" s="181" t="str">
        <f>VLOOKUP(M202,online!$A$2:$K$315,11,FALSE)</f>
        <v>N3Z</v>
      </c>
      <c r="J202" s="182" t="str">
        <f>VLOOKUP(M202,online!$A$2:$L$315,12,FALSE)</f>
        <v>A</v>
      </c>
      <c r="K202" s="181" t="str">
        <f>VLOOKUP(M202,online!$A$2:$M$315,13,FALSE)</f>
        <v>A</v>
      </c>
      <c r="L202" s="182" t="str">
        <f>VLOOKUP(M202,online!$A$2:$N$315,14,FALSE)</f>
        <v>A</v>
      </c>
      <c r="M202" s="174">
        <v>83.0</v>
      </c>
      <c r="N202" s="172"/>
      <c r="O202" s="179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</row>
    <row r="203">
      <c r="A203" s="172">
        <v>184.0</v>
      </c>
      <c r="B203" s="183" t="s">
        <v>281</v>
      </c>
      <c r="C203" s="183" t="s">
        <v>282</v>
      </c>
      <c r="D203" s="183">
        <v>2.0</v>
      </c>
      <c r="E203" s="183">
        <v>120.0</v>
      </c>
      <c r="F203" s="183">
        <v>1200.0</v>
      </c>
      <c r="G203" s="183" t="s">
        <v>111</v>
      </c>
      <c r="H203" s="184" t="s">
        <v>161</v>
      </c>
      <c r="I203" s="183" t="s">
        <v>161</v>
      </c>
      <c r="J203" s="184" t="s">
        <v>161</v>
      </c>
      <c r="K203" s="183" t="s">
        <v>161</v>
      </c>
      <c r="L203" s="184" t="s">
        <v>199</v>
      </c>
      <c r="M203" s="174"/>
      <c r="N203" s="172"/>
      <c r="O203" s="179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</row>
    <row r="204">
      <c r="A204" s="172">
        <v>185.0</v>
      </c>
      <c r="B204" s="183" t="s">
        <v>283</v>
      </c>
      <c r="C204" s="183" t="s">
        <v>284</v>
      </c>
      <c r="D204" s="183">
        <v>3.0</v>
      </c>
      <c r="E204" s="183" t="s">
        <v>165</v>
      </c>
      <c r="F204" s="183">
        <v>1300.0</v>
      </c>
      <c r="G204" s="183" t="s">
        <v>103</v>
      </c>
      <c r="H204" s="184" t="s">
        <v>50</v>
      </c>
      <c r="I204" s="183" t="s">
        <v>45</v>
      </c>
      <c r="J204" s="184" t="s">
        <v>161</v>
      </c>
      <c r="K204" s="183" t="s">
        <v>161</v>
      </c>
      <c r="L204" s="184" t="s">
        <v>199</v>
      </c>
      <c r="M204" s="174"/>
      <c r="N204" s="172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</row>
    <row r="205">
      <c r="A205" s="172">
        <v>186.0</v>
      </c>
      <c r="B205" s="183" t="s">
        <v>285</v>
      </c>
      <c r="C205" s="183" t="s">
        <v>286</v>
      </c>
      <c r="D205" s="183">
        <v>2.0</v>
      </c>
      <c r="E205" s="183" t="s">
        <v>257</v>
      </c>
      <c r="F205" s="183">
        <v>1900.0</v>
      </c>
      <c r="G205" s="183" t="s">
        <v>103</v>
      </c>
      <c r="H205" s="184" t="s">
        <v>161</v>
      </c>
      <c r="I205" s="183" t="s">
        <v>161</v>
      </c>
      <c r="J205" s="184" t="s">
        <v>161</v>
      </c>
      <c r="K205" s="183" t="s">
        <v>161</v>
      </c>
      <c r="L205" s="184" t="s">
        <v>199</v>
      </c>
      <c r="M205" s="174"/>
      <c r="N205" s="172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</row>
    <row r="206">
      <c r="A206" s="172">
        <v>187.0</v>
      </c>
      <c r="B206" s="183" t="s">
        <v>287</v>
      </c>
      <c r="C206" s="183" t="s">
        <v>288</v>
      </c>
      <c r="D206" s="183">
        <v>1.0</v>
      </c>
      <c r="E206" s="183" t="s">
        <v>289</v>
      </c>
      <c r="F206" s="183">
        <v>1300.0</v>
      </c>
      <c r="G206" s="183" t="s">
        <v>111</v>
      </c>
      <c r="H206" s="184" t="s">
        <v>161</v>
      </c>
      <c r="I206" s="183" t="s">
        <v>161</v>
      </c>
      <c r="J206" s="184" t="s">
        <v>161</v>
      </c>
      <c r="K206" s="183" t="s">
        <v>161</v>
      </c>
      <c r="L206" s="184" t="s">
        <v>161</v>
      </c>
      <c r="M206" s="174"/>
      <c r="N206" s="172"/>
      <c r="O206" s="179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</row>
    <row r="207">
      <c r="A207" s="172">
        <v>188.0</v>
      </c>
      <c r="B207" s="181" t="str">
        <f>VLOOKUP(M207,online!$A$2:$C$315,3,FALSE)</f>
        <v>Tomáš Vaněček</v>
      </c>
      <c r="C207" s="181" t="str">
        <f>VLOOKUP(M207,online!$A$2:$D$315,4,FALSE)</f>
        <v>Váňa</v>
      </c>
      <c r="D207" s="181">
        <f>VLOOKUP(M207,online!$A$2:$F$315,6,FALSE)</f>
        <v>2</v>
      </c>
      <c r="E207" s="181" t="str">
        <f>VLOOKUP(M207,online!$A$2:$G$315,7,FALSE)</f>
        <v>Audi 90 b2</v>
      </c>
      <c r="F207" s="181">
        <f>VLOOKUP(M207,online!$A$2:$H$315,8,FALSE)</f>
        <v>1985</v>
      </c>
      <c r="G207" s="181" t="str">
        <f>VLOOKUP(M207,online!$A$2:$I$315,9,FALSE)</f>
        <v/>
      </c>
      <c r="H207" s="182" t="str">
        <f>VLOOKUP(M207,online!$A$2:$J$315,10,FALSE)</f>
        <v/>
      </c>
      <c r="I207" s="181" t="str">
        <f>VLOOKUP(M207,online!$A$2:$K$315,11,FALSE)</f>
        <v/>
      </c>
      <c r="J207" s="182" t="str">
        <f>VLOOKUP(M207,online!$A$2:$L$315,12,FALSE)</f>
        <v/>
      </c>
      <c r="K207" s="181" t="str">
        <f>VLOOKUP(M207,online!$A$2:$M$315,13,FALSE)</f>
        <v>A</v>
      </c>
      <c r="L207" s="182" t="str">
        <f>VLOOKUP(M207,online!$A$2:$N$315,14,FALSE)</f>
        <v>A</v>
      </c>
      <c r="M207" s="174">
        <v>186.0</v>
      </c>
      <c r="N207" s="172"/>
      <c r="O207" s="179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</row>
    <row r="208">
      <c r="A208" s="172">
        <v>189.0</v>
      </c>
      <c r="B208" s="181" t="str">
        <f>VLOOKUP(M208,online!$A$2:$C$315,3,FALSE)</f>
        <v>Ondřej Novák</v>
      </c>
      <c r="C208" s="181" t="str">
        <f>VLOOKUP(M208,online!$A$2:$D$315,4,FALSE)</f>
        <v>NOVÁČCI</v>
      </c>
      <c r="D208" s="181">
        <f>VLOOKUP(M208,online!$A$2:$F$315,6,FALSE)</f>
        <v>2</v>
      </c>
      <c r="E208" s="181" t="str">
        <f>VLOOKUP(M208,online!$A$2:$G$315,7,FALSE)</f>
        <v>Škoda 125L</v>
      </c>
      <c r="F208" s="181">
        <f>VLOOKUP(M208,online!$A$2:$H$315,8,FALSE)</f>
        <v>1174</v>
      </c>
      <c r="G208" s="181" t="str">
        <f>VLOOKUP(M208,online!$A$2:$I$315,9,FALSE)</f>
        <v>Z1</v>
      </c>
      <c r="H208" s="182" t="str">
        <f>VLOOKUP(M208,online!$A$2:$J$315,10,FALSE)</f>
        <v>A1</v>
      </c>
      <c r="I208" s="181" t="str">
        <f>VLOOKUP(M208,online!$A$2:$K$315,11,FALSE)</f>
        <v>N2</v>
      </c>
      <c r="J208" s="182" t="str">
        <f>VLOOKUP(M208,online!$A$2:$L$315,12,FALSE)</f>
        <v>N</v>
      </c>
      <c r="K208" s="181" t="str">
        <f>VLOOKUP(M208,online!$A$2:$M$315,13,FALSE)</f>
        <v>A</v>
      </c>
      <c r="L208" s="182" t="str">
        <f>VLOOKUP(M208,online!$A$2:$N$315,14,FALSE)</f>
        <v>A</v>
      </c>
      <c r="M208" s="174">
        <v>119.0</v>
      </c>
      <c r="N208" s="172"/>
      <c r="O208" s="179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</row>
    <row r="209">
      <c r="A209" s="172">
        <v>190.0</v>
      </c>
      <c r="B209" s="183" t="s">
        <v>290</v>
      </c>
      <c r="C209" s="183" t="s">
        <v>291</v>
      </c>
      <c r="D209" s="183">
        <v>1.0</v>
      </c>
      <c r="E209" s="183" t="s">
        <v>292</v>
      </c>
      <c r="F209" s="183">
        <v>1100.0</v>
      </c>
      <c r="G209" s="183" t="s">
        <v>111</v>
      </c>
      <c r="H209" s="184" t="s">
        <v>128</v>
      </c>
      <c r="I209" s="183" t="s">
        <v>293</v>
      </c>
      <c r="J209" s="184" t="s">
        <v>161</v>
      </c>
      <c r="K209" s="183" t="s">
        <v>161</v>
      </c>
      <c r="L209" s="184" t="s">
        <v>106</v>
      </c>
      <c r="M209" s="174"/>
      <c r="N209" s="172"/>
      <c r="O209" s="66"/>
      <c r="P209" s="179">
        <v>600.0</v>
      </c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</row>
    <row r="210">
      <c r="A210" s="172">
        <v>191.0</v>
      </c>
      <c r="B210" s="181" t="str">
        <f>VLOOKUP(M210,online!$A$2:$C$315,3,FALSE)</f>
        <v>Ladislav Adamek</v>
      </c>
      <c r="C210" s="181" t="str">
        <f>VLOOKUP(M210,online!$A$2:$D$315,4,FALSE)</f>
        <v>Croco</v>
      </c>
      <c r="D210" s="181">
        <f>VLOOKUP(M210,online!$A$2:$F$315,6,FALSE)</f>
        <v>1</v>
      </c>
      <c r="E210" s="181" t="str">
        <f>VLOOKUP(M210,online!$A$2:$G$315,7,FALSE)</f>
        <v>Škoda Felicia</v>
      </c>
      <c r="F210" s="181">
        <f>VLOOKUP(M210,online!$A$2:$H$315,8,FALSE)</f>
        <v>1300</v>
      </c>
      <c r="G210" s="183" t="s">
        <v>103</v>
      </c>
      <c r="H210" s="184" t="s">
        <v>50</v>
      </c>
      <c r="I210" s="183" t="s">
        <v>45</v>
      </c>
      <c r="J210" s="182" t="str">
        <f>VLOOKUP(M210,online!$A$2:$L$315,12,FALSE)</f>
        <v/>
      </c>
      <c r="K210" s="181" t="str">
        <f>VLOOKUP(M210,online!$A$2:$M$315,13,FALSE)</f>
        <v>A</v>
      </c>
      <c r="L210" s="182" t="str">
        <f>VLOOKUP(M210,online!$A$2:$N$315,14,FALSE)</f>
        <v>A</v>
      </c>
      <c r="M210" s="174">
        <v>1.0</v>
      </c>
      <c r="N210" s="172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</row>
    <row r="211">
      <c r="A211" s="172">
        <v>192.0</v>
      </c>
      <c r="B211" s="181" t="str">
        <f>VLOOKUP(M211,online!$A$2:$C$315,3,FALSE)</f>
        <v>Ladislav Adamek ml.</v>
      </c>
      <c r="C211" s="181" t="str">
        <f>VLOOKUP(M211,online!$A$2:$D$315,4,FALSE)</f>
        <v>Gufino VR6</v>
      </c>
      <c r="D211" s="181">
        <f>VLOOKUP(M211,online!$A$2:$F$315,6,FALSE)</f>
        <v>1</v>
      </c>
      <c r="E211" s="181" t="str">
        <f>VLOOKUP(M211,online!$A$2:$G$315,7,FALSE)</f>
        <v>Škoda Octavia</v>
      </c>
      <c r="F211" s="181">
        <f>VLOOKUP(M211,online!$A$2:$H$315,8,FALSE)</f>
        <v>1600</v>
      </c>
      <c r="G211" s="183" t="s">
        <v>110</v>
      </c>
      <c r="H211" s="182" t="str">
        <f>VLOOKUP(M211,online!$A$2:$J$315,10,FALSE)</f>
        <v/>
      </c>
      <c r="I211" s="181" t="str">
        <f>VLOOKUP(M211,online!$A$2:$K$315,11,FALSE)</f>
        <v/>
      </c>
      <c r="J211" s="182" t="str">
        <f>VLOOKUP(M211,online!$A$2:$L$315,12,FALSE)</f>
        <v/>
      </c>
      <c r="K211" s="181" t="str">
        <f>VLOOKUP(M211,online!$A$2:$M$315,13,FALSE)</f>
        <v>A</v>
      </c>
      <c r="L211" s="182" t="str">
        <f>VLOOKUP(M211,online!$A$2:$N$315,14,FALSE)</f>
        <v>A</v>
      </c>
      <c r="M211" s="174">
        <v>3.0</v>
      </c>
      <c r="N211" s="172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</row>
    <row r="212">
      <c r="A212" s="172">
        <v>193.0</v>
      </c>
      <c r="B212" s="183" t="s">
        <v>294</v>
      </c>
      <c r="C212" s="183" t="s">
        <v>295</v>
      </c>
      <c r="D212" s="183">
        <v>2.0</v>
      </c>
      <c r="E212" s="183" t="s">
        <v>296</v>
      </c>
      <c r="F212" s="183">
        <v>1900.0</v>
      </c>
      <c r="G212" s="183" t="s">
        <v>110</v>
      </c>
      <c r="H212" s="184" t="s">
        <v>297</v>
      </c>
      <c r="I212" s="183" t="s">
        <v>56</v>
      </c>
      <c r="J212" s="184" t="s">
        <v>161</v>
      </c>
      <c r="K212" s="183" t="s">
        <v>161</v>
      </c>
      <c r="L212" s="184" t="s">
        <v>199</v>
      </c>
      <c r="M212" s="174"/>
      <c r="N212" s="172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</row>
    <row r="213">
      <c r="A213" s="172">
        <v>194.0</v>
      </c>
      <c r="B213" s="181" t="str">
        <f>VLOOKUP(M213,online!$A$2:$C$315,3,FALSE)</f>
        <v>Michal Bednář</v>
      </c>
      <c r="C213" s="181" t="str">
        <f>VLOOKUP(M213,online!$A$2:$D$315,4,FALSE)</f>
        <v>dna69</v>
      </c>
      <c r="D213" s="181">
        <f>VLOOKUP(M213,online!$A$2:$F$315,6,FALSE)</f>
        <v>2</v>
      </c>
      <c r="E213" s="181" t="str">
        <f>VLOOKUP(M213,online!$A$2:$G$315,7,FALSE)</f>
        <v>785.135</v>
      </c>
      <c r="F213" s="181">
        <f>VLOOKUP(M213,online!$A$2:$H$315,8,FALSE)</f>
        <v>1289</v>
      </c>
      <c r="G213" s="181" t="str">
        <f>VLOOKUP(M213,online!$A$2:$I$315,9,FALSE)</f>
        <v>Z2</v>
      </c>
      <c r="H213" s="182" t="str">
        <f>VLOOKUP(M213,online!$A$2:$J$315,10,FALSE)</f>
        <v>B1</v>
      </c>
      <c r="I213" s="181" t="str">
        <f>VLOOKUP(M213,online!$A$2:$K$315,11,FALSE)</f>
        <v>N3P</v>
      </c>
      <c r="J213" s="182" t="str">
        <f>VLOOKUP(M213,online!$A$2:$L$315,12,FALSE)</f>
        <v>A</v>
      </c>
      <c r="K213" s="181" t="str">
        <f>VLOOKUP(M213,online!$A$2:$M$315,13,FALSE)</f>
        <v>A</v>
      </c>
      <c r="L213" s="182" t="str">
        <f>VLOOKUP(M213,online!$A$2:$N$315,14,FALSE)</f>
        <v>A</v>
      </c>
      <c r="M213" s="174">
        <v>10.0</v>
      </c>
      <c r="N213" s="172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</row>
    <row r="214">
      <c r="A214" s="172">
        <v>195.0</v>
      </c>
      <c r="B214" s="181" t="str">
        <f>VLOOKUP(M214,online!$A$2:$C$315,3,FALSE)</f>
        <v>Barák Ondřej</v>
      </c>
      <c r="C214" s="181" t="str">
        <f>VLOOKUP(M214,online!$A$2:$D$315,4,FALSE)</f>
        <v>Agyblack</v>
      </c>
      <c r="D214" s="181">
        <f>VLOOKUP(M214,online!$A$2:$F$315,6,FALSE)</f>
        <v>4</v>
      </c>
      <c r="E214" s="181" t="str">
        <f>VLOOKUP(M214,online!$A$2:$G$315,7,FALSE)</f>
        <v>Škoda favorit</v>
      </c>
      <c r="F214" s="181">
        <f>VLOOKUP(M214,online!$A$2:$H$315,8,FALSE)</f>
        <v>1298</v>
      </c>
      <c r="G214" s="181" t="str">
        <f>VLOOKUP(M214,online!$A$2:$I$315,9,FALSE)</f>
        <v>Z2</v>
      </c>
      <c r="H214" s="182" t="str">
        <f>VLOOKUP(M214,online!$A$2:$J$315,10,FALSE)</f>
        <v>B1</v>
      </c>
      <c r="I214" s="181" t="str">
        <f>VLOOKUP(M214,online!$A$2:$K$315,11,FALSE)</f>
        <v>N3P</v>
      </c>
      <c r="J214" s="182" t="str">
        <f>VLOOKUP(M214,online!$A$2:$L$315,12,FALSE)</f>
        <v>A</v>
      </c>
      <c r="K214" s="181" t="str">
        <f>VLOOKUP(M214,online!$A$2:$M$315,13,FALSE)</f>
        <v>A</v>
      </c>
      <c r="L214" s="182" t="str">
        <f>VLOOKUP(M214,online!$A$2:$N$315,14,FALSE)</f>
        <v>A</v>
      </c>
      <c r="M214" s="174">
        <v>6.0</v>
      </c>
      <c r="N214" s="172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</row>
    <row r="215">
      <c r="A215" s="172">
        <v>196.0</v>
      </c>
      <c r="B215" s="181" t="str">
        <f>VLOOKUP(M215,online!$A$2:$C$315,3,FALSE)</f>
        <v>Vladimír Šmíd</v>
      </c>
      <c r="C215" s="181" t="str">
        <f>VLOOKUP(M215,online!$A$2:$D$315,4,FALSE)</f>
        <v>Laďa</v>
      </c>
      <c r="D215" s="181">
        <f>VLOOKUP(M215,online!$A$2:$F$315,6,FALSE)</f>
        <v>1</v>
      </c>
      <c r="E215" s="181" t="str">
        <f>VLOOKUP(M215,online!$A$2:$G$315,7,FALSE)</f>
        <v>Škoda Octavia 985</v>
      </c>
      <c r="F215" s="181">
        <f>VLOOKUP(M215,online!$A$2:$H$315,8,FALSE)</f>
        <v>1089</v>
      </c>
      <c r="G215" s="181" t="str">
        <f>VLOOKUP(M215,online!$A$2:$I$315,9,FALSE)</f>
        <v>Z1</v>
      </c>
      <c r="H215" s="182" t="str">
        <f>VLOOKUP(M215,online!$A$2:$J$315,10,FALSE)</f>
        <v>A1</v>
      </c>
      <c r="I215" s="181" t="str">
        <f>VLOOKUP(M215,online!$A$2:$K$315,11,FALSE)</f>
        <v>N1</v>
      </c>
      <c r="J215" s="182" t="str">
        <f>VLOOKUP(M215,online!$A$2:$L$315,12,FALSE)</f>
        <v>A</v>
      </c>
      <c r="K215" s="181" t="str">
        <f>VLOOKUP(M215,online!$A$2:$M$315,13,FALSE)</f>
        <v>A</v>
      </c>
      <c r="L215" s="182" t="str">
        <f>VLOOKUP(M215,online!$A$2:$N$315,14,FALSE)</f>
        <v>A</v>
      </c>
      <c r="M215" s="174">
        <v>169.0</v>
      </c>
      <c r="N215" s="172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</row>
    <row r="216">
      <c r="A216" s="172">
        <v>197.0</v>
      </c>
      <c r="B216" s="181" t="str">
        <f>VLOOKUP(M216,online!$A$2:$C$315,3,FALSE)</f>
        <v>Martin Zubík</v>
      </c>
      <c r="C216" s="181" t="str">
        <f>VLOOKUP(M216,online!$A$2:$D$315,4,FALSE)</f>
        <v>Zub</v>
      </c>
      <c r="D216" s="181">
        <f>VLOOKUP(M216,online!$A$2:$F$315,6,FALSE)</f>
        <v>1</v>
      </c>
      <c r="E216" s="181" t="str">
        <f>VLOOKUP(M216,online!$A$2:$G$315,7,FALSE)</f>
        <v>Škoda Octavia rs</v>
      </c>
      <c r="F216" s="181">
        <f>VLOOKUP(M216,online!$A$2:$H$315,8,FALSE)</f>
        <v>1781</v>
      </c>
      <c r="G216" s="181" t="str">
        <f>VLOOKUP(M216,online!$A$2:$I$315,9,FALSE)</f>
        <v>Z3</v>
      </c>
      <c r="H216" s="182" t="str">
        <f>VLOOKUP(M216,online!$A$2:$J$315,10,FALSE)</f>
        <v>C2</v>
      </c>
      <c r="I216" s="181" t="str">
        <f>VLOOKUP(M216,online!$A$2:$K$315,11,FALSE)</f>
        <v>T2</v>
      </c>
      <c r="J216" s="182" t="str">
        <f>VLOOKUP(M216,online!$A$2:$L$315,12,FALSE)</f>
        <v>N</v>
      </c>
      <c r="K216" s="181" t="str">
        <f>VLOOKUP(M216,online!$A$2:$M$315,13,FALSE)</f>
        <v>A</v>
      </c>
      <c r="L216" s="182" t="str">
        <f>VLOOKUP(M216,online!$A$2:$N$315,14,FALSE)</f>
        <v>A</v>
      </c>
      <c r="M216" s="174">
        <v>199.0</v>
      </c>
      <c r="N216" s="172"/>
      <c r="O216" s="179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</row>
    <row r="217">
      <c r="A217" s="172">
        <v>198.0</v>
      </c>
      <c r="B217" s="183" t="s">
        <v>298</v>
      </c>
      <c r="C217" s="183" t="s">
        <v>299</v>
      </c>
      <c r="D217" s="183">
        <v>1.0</v>
      </c>
      <c r="E217" s="183" t="s">
        <v>257</v>
      </c>
      <c r="F217" s="183">
        <v>1300.0</v>
      </c>
      <c r="G217" s="183" t="s">
        <v>103</v>
      </c>
      <c r="H217" s="184" t="s">
        <v>44</v>
      </c>
      <c r="I217" s="183" t="s">
        <v>45</v>
      </c>
      <c r="J217" s="184" t="s">
        <v>161</v>
      </c>
      <c r="K217" s="183" t="s">
        <v>161</v>
      </c>
      <c r="L217" s="184" t="s">
        <v>199</v>
      </c>
      <c r="M217" s="174"/>
      <c r="N217" s="172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</row>
    <row r="218">
      <c r="A218" s="172">
        <v>199.0</v>
      </c>
      <c r="B218" s="181" t="str">
        <f>VLOOKUP(M218,online!$A$2:$C$315,3,FALSE)</f>
        <v>Michal Stránský</v>
      </c>
      <c r="C218" s="181" t="str">
        <f>VLOOKUP(M218,online!$A$2:$D$315,4,FALSE)</f>
        <v>Chali</v>
      </c>
      <c r="D218" s="181">
        <f>VLOOKUP(M218,online!$A$2:$F$315,6,FALSE)</f>
        <v>2</v>
      </c>
      <c r="E218" s="181" t="str">
        <f>VLOOKUP(M218,online!$A$2:$G$315,7,FALSE)</f>
        <v>Favorit</v>
      </c>
      <c r="F218" s="181">
        <f>VLOOKUP(M218,online!$A$2:$H$315,8,FALSE)</f>
        <v>1500</v>
      </c>
      <c r="G218" s="181" t="str">
        <f>VLOOKUP(M218,online!$A$2:$I$315,9,FALSE)</f>
        <v>Z2</v>
      </c>
      <c r="H218" s="182" t="str">
        <f>VLOOKUP(M218,online!$A$2:$J$315,10,FALSE)</f>
        <v>B2</v>
      </c>
      <c r="I218" s="181" t="str">
        <f>VLOOKUP(M218,online!$A$2:$K$315,11,FALSE)</f>
        <v>S3</v>
      </c>
      <c r="J218" s="182" t="str">
        <f>VLOOKUP(M218,online!$A$2:$L$315,12,FALSE)</f>
        <v>N</v>
      </c>
      <c r="K218" s="181" t="str">
        <f>VLOOKUP(M218,online!$A$2:$M$315,13,FALSE)</f>
        <v>A</v>
      </c>
      <c r="L218" s="182" t="str">
        <f>VLOOKUP(M218,online!$A$2:$N$315,14,FALSE)</f>
        <v>A</v>
      </c>
      <c r="M218" s="174">
        <v>158.0</v>
      </c>
      <c r="N218" s="172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</row>
    <row r="219">
      <c r="A219" s="172">
        <v>200.0</v>
      </c>
      <c r="B219" s="181" t="str">
        <f>VLOOKUP(M219,online!$A$2:$C$315,3,FALSE)</f>
        <v>Jan Břečka</v>
      </c>
      <c r="C219" s="181" t="str">
        <f>VLOOKUP(M219,online!$A$2:$D$315,4,FALSE)</f>
        <v>Jenda</v>
      </c>
      <c r="D219" s="181">
        <f>VLOOKUP(M219,online!$A$2:$F$315,6,FALSE)</f>
        <v>4</v>
      </c>
      <c r="E219" s="181" t="str">
        <f>VLOOKUP(M219,online!$A$2:$G$315,7,FALSE)</f>
        <v>Škoda Favorit</v>
      </c>
      <c r="F219" s="181">
        <f>VLOOKUP(M219,online!$A$2:$H$315,8,FALSE)</f>
        <v>1289</v>
      </c>
      <c r="G219" s="181" t="str">
        <f>VLOOKUP(M219,online!$A$2:$I$315,9,FALSE)</f>
        <v>Z2</v>
      </c>
      <c r="H219" s="182" t="str">
        <f>VLOOKUP(M219,online!$A$2:$J$315,10,FALSE)</f>
        <v>B2</v>
      </c>
      <c r="I219" s="181" t="str">
        <f>VLOOKUP(M219,online!$A$2:$K$315,11,FALSE)</f>
        <v>S2</v>
      </c>
      <c r="J219" s="182" t="str">
        <f>VLOOKUP(M219,online!$A$2:$L$315,12,FALSE)</f>
        <v>A</v>
      </c>
      <c r="K219" s="181" t="str">
        <f>VLOOKUP(M219,online!$A$2:$M$315,13,FALSE)</f>
        <v>A</v>
      </c>
      <c r="L219" s="182" t="str">
        <f>VLOOKUP(M219,online!$A$2:$N$315,14,FALSE)</f>
        <v>A</v>
      </c>
      <c r="M219" s="174">
        <v>24.0</v>
      </c>
      <c r="N219" s="172"/>
      <c r="O219" s="179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</row>
    <row r="220">
      <c r="A220" s="172">
        <v>201.0</v>
      </c>
      <c r="B220" s="181" t="str">
        <f>VLOOKUP(M220,online!$A$2:$C$315,3,FALSE)</f>
        <v>Tomáš Kouba</v>
      </c>
      <c r="C220" s="181" t="str">
        <f>VLOOKUP(M220,online!$A$2:$D$315,4,FALSE)</f>
        <v>Koubič</v>
      </c>
      <c r="D220" s="181">
        <f>VLOOKUP(M220,online!$A$2:$F$315,6,FALSE)</f>
        <v>2</v>
      </c>
      <c r="E220" s="181" t="str">
        <f>VLOOKUP(M220,online!$A$2:$G$315,7,FALSE)</f>
        <v>Škoda favorit</v>
      </c>
      <c r="F220" s="181">
        <f>VLOOKUP(M220,online!$A$2:$H$315,8,FALSE)</f>
        <v>1289</v>
      </c>
      <c r="G220" s="181" t="str">
        <f>VLOOKUP(M220,online!$A$2:$I$315,9,FALSE)</f>
        <v>Z2</v>
      </c>
      <c r="H220" s="182" t="str">
        <f>VLOOKUP(M220,online!$A$2:$J$315,10,FALSE)</f>
        <v/>
      </c>
      <c r="I220" s="181" t="str">
        <f>VLOOKUP(M220,online!$A$2:$K$315,11,FALSE)</f>
        <v/>
      </c>
      <c r="J220" s="182" t="str">
        <f>VLOOKUP(M220,online!$A$2:$L$315,12,FALSE)</f>
        <v/>
      </c>
      <c r="K220" s="181" t="str">
        <f>VLOOKUP(M220,online!$A$2:$M$315,13,FALSE)</f>
        <v>N</v>
      </c>
      <c r="L220" s="182" t="str">
        <f>VLOOKUP(M220,online!$A$2:$N$315,14,FALSE)</f>
        <v>A</v>
      </c>
      <c r="M220" s="174">
        <v>75.0</v>
      </c>
      <c r="N220" s="172"/>
      <c r="O220" s="179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</row>
    <row r="221">
      <c r="A221" s="172">
        <v>202.0</v>
      </c>
      <c r="B221" s="183" t="s">
        <v>300</v>
      </c>
      <c r="C221" s="183" t="s">
        <v>301</v>
      </c>
      <c r="D221" s="183">
        <v>3.0</v>
      </c>
      <c r="E221" s="183">
        <v>120.0</v>
      </c>
      <c r="F221" s="183">
        <v>1200.0</v>
      </c>
      <c r="G221" s="183" t="s">
        <v>111</v>
      </c>
      <c r="H221" s="184" t="s">
        <v>161</v>
      </c>
      <c r="I221" s="183" t="s">
        <v>161</v>
      </c>
      <c r="J221" s="184" t="s">
        <v>161</v>
      </c>
      <c r="K221" s="183" t="s">
        <v>161</v>
      </c>
      <c r="L221" s="184" t="s">
        <v>199</v>
      </c>
      <c r="M221" s="174"/>
      <c r="N221" s="172"/>
      <c r="O221" s="179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</row>
    <row r="222">
      <c r="A222" s="172">
        <v>203.0</v>
      </c>
      <c r="B222" s="181" t="str">
        <f>VLOOKUP(M222,online!$A$2:$C$315,3,FALSE)</f>
        <v>Lubomír Voňka</v>
      </c>
      <c r="C222" s="183" t="s">
        <v>302</v>
      </c>
      <c r="D222" s="181">
        <f>VLOOKUP(M222,online!$A$2:$F$315,6,FALSE)</f>
        <v>2</v>
      </c>
      <c r="E222" s="181" t="str">
        <f>VLOOKUP(M222,online!$A$2:$G$315,7,FALSE)</f>
        <v>Škoda Rapid 130</v>
      </c>
      <c r="F222" s="181">
        <f>VLOOKUP(M222,online!$A$2:$H$315,8,FALSE)</f>
        <v>1300</v>
      </c>
      <c r="G222" s="183" t="s">
        <v>111</v>
      </c>
      <c r="H222" s="182" t="str">
        <f>VLOOKUP(M222,online!$A$2:$J$315,10,FALSE)</f>
        <v/>
      </c>
      <c r="I222" s="181" t="str">
        <f>VLOOKUP(M222,online!$A$2:$K$315,11,FALSE)</f>
        <v/>
      </c>
      <c r="J222" s="182" t="str">
        <f>VLOOKUP(M222,online!$A$2:$L$315,12,FALSE)</f>
        <v>N</v>
      </c>
      <c r="K222" s="181" t="str">
        <f>VLOOKUP(M222,online!$A$2:$M$315,13,FALSE)</f>
        <v>A</v>
      </c>
      <c r="L222" s="182" t="str">
        <f>VLOOKUP(M222,online!$A$2:$N$315,14,FALSE)</f>
        <v>A</v>
      </c>
      <c r="M222" s="174">
        <v>194.0</v>
      </c>
      <c r="N222" s="172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</row>
    <row r="223">
      <c r="A223" s="172">
        <v>204.0</v>
      </c>
      <c r="B223" s="181" t="str">
        <f>VLOOKUP(M223,online!$A$2:$C$315,3,FALSE)</f>
        <v>Karel Belza</v>
      </c>
      <c r="C223" s="181" t="str">
        <f>VLOOKUP(M223,online!$A$2:$D$315,4,FALSE)</f>
        <v>Karlos</v>
      </c>
      <c r="D223" s="181">
        <f>VLOOKUP(M223,online!$A$2:$F$315,6,FALSE)</f>
        <v>3</v>
      </c>
      <c r="E223" s="181" t="str">
        <f>VLOOKUP(M223,online!$A$2:$G$315,7,FALSE)</f>
        <v>Skoda favorit edice prima</v>
      </c>
      <c r="F223" s="181">
        <f>VLOOKUP(M223,online!$A$2:$H$315,8,FALSE)</f>
        <v>1300</v>
      </c>
      <c r="G223" s="181" t="str">
        <f>VLOOKUP(M223,online!$A$2:$I$315,9,FALSE)</f>
        <v>Z2</v>
      </c>
      <c r="H223" s="182" t="str">
        <f>VLOOKUP(M223,online!$A$2:$J$315,10,FALSE)</f>
        <v>B1</v>
      </c>
      <c r="I223" s="181" t="str">
        <f>VLOOKUP(M223,online!$A$2:$K$315,11,FALSE)</f>
        <v>N3P</v>
      </c>
      <c r="J223" s="182" t="str">
        <f>VLOOKUP(M223,online!$A$2:$L$315,12,FALSE)</f>
        <v>N</v>
      </c>
      <c r="K223" s="181" t="str">
        <f>VLOOKUP(M223,online!$A$2:$M$315,13,FALSE)</f>
        <v>A</v>
      </c>
      <c r="L223" s="182" t="str">
        <f>VLOOKUP(M223,online!$A$2:$N$315,14,FALSE)</f>
        <v>A</v>
      </c>
      <c r="M223" s="174">
        <v>12.0</v>
      </c>
      <c r="N223" s="172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</row>
    <row r="224">
      <c r="A224" s="172">
        <v>205.0</v>
      </c>
      <c r="B224" s="181" t="str">
        <f>VLOOKUP(M224,online!$A$2:$C$315,3,FALSE)</f>
        <v>Michal Barák</v>
      </c>
      <c r="C224" s="181" t="str">
        <f>VLOOKUP(M224,online!$A$2:$D$315,4,FALSE)</f>
        <v>barin</v>
      </c>
      <c r="D224" s="181">
        <f>VLOOKUP(M224,online!$A$2:$F$315,6,FALSE)</f>
        <v>3</v>
      </c>
      <c r="E224" s="181" t="str">
        <f>VLOOKUP(M224,online!$A$2:$G$315,7,FALSE)</f>
        <v>Škoda Favorit</v>
      </c>
      <c r="F224" s="181">
        <f>VLOOKUP(M224,online!$A$2:$H$315,8,FALSE)</f>
        <v>1290</v>
      </c>
      <c r="G224" s="181" t="str">
        <f>VLOOKUP(M224,online!$A$2:$I$315,9,FALSE)</f>
        <v>Z2</v>
      </c>
      <c r="H224" s="182" t="str">
        <f>VLOOKUP(M224,online!$A$2:$J$315,10,FALSE)</f>
        <v>B1</v>
      </c>
      <c r="I224" s="181" t="str">
        <f>VLOOKUP(M224,online!$A$2:$K$315,11,FALSE)</f>
        <v>N3P</v>
      </c>
      <c r="J224" s="182" t="str">
        <f>VLOOKUP(M224,online!$A$2:$L$315,12,FALSE)</f>
        <v>A</v>
      </c>
      <c r="K224" s="181" t="str">
        <f>VLOOKUP(M224,online!$A$2:$M$315,13,FALSE)</f>
        <v>A</v>
      </c>
      <c r="L224" s="182" t="str">
        <f>VLOOKUP(M224,online!$A$2:$N$315,14,FALSE)</f>
        <v>A</v>
      </c>
      <c r="M224" s="174">
        <v>7.0</v>
      </c>
      <c r="N224" s="172"/>
      <c r="O224" s="179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</row>
    <row r="225">
      <c r="A225" s="172">
        <v>206.0</v>
      </c>
      <c r="B225" s="183" t="s">
        <v>303</v>
      </c>
      <c r="C225" s="183" t="s">
        <v>304</v>
      </c>
      <c r="D225" s="183">
        <v>2.0</v>
      </c>
      <c r="E225" s="183">
        <v>120.0</v>
      </c>
      <c r="F225" s="181" t="str">
        <f>VLOOKUP(M225,online!$A$2:$H$315,8,FALSE)</f>
        <v>#N/A</v>
      </c>
      <c r="G225" s="183" t="s">
        <v>111</v>
      </c>
      <c r="H225" s="184" t="s">
        <v>161</v>
      </c>
      <c r="I225" s="183" t="s">
        <v>161</v>
      </c>
      <c r="J225" s="184" t="s">
        <v>161</v>
      </c>
      <c r="K225" s="183" t="s">
        <v>161</v>
      </c>
      <c r="L225" s="184" t="s">
        <v>161</v>
      </c>
      <c r="M225" s="174"/>
      <c r="N225" s="172"/>
      <c r="O225" s="179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</row>
    <row r="226">
      <c r="A226" s="172">
        <v>207.0</v>
      </c>
      <c r="B226" s="183" t="s">
        <v>305</v>
      </c>
      <c r="C226" s="183" t="s">
        <v>306</v>
      </c>
      <c r="D226" s="183">
        <v>2.0</v>
      </c>
      <c r="E226" s="183">
        <v>120.0</v>
      </c>
      <c r="F226" s="183" t="s">
        <v>161</v>
      </c>
      <c r="G226" s="183" t="s">
        <v>111</v>
      </c>
      <c r="H226" s="184" t="s">
        <v>161</v>
      </c>
      <c r="I226" s="183" t="s">
        <v>161</v>
      </c>
      <c r="J226" s="184" t="s">
        <v>161</v>
      </c>
      <c r="K226" s="183" t="s">
        <v>106</v>
      </c>
      <c r="L226" s="184" t="s">
        <v>106</v>
      </c>
      <c r="M226" s="174"/>
      <c r="N226" s="172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</row>
    <row r="227">
      <c r="A227" s="172">
        <v>208.0</v>
      </c>
      <c r="B227" s="181" t="str">
        <f>VLOOKUP(M227,online!$A$2:$C$315,3,FALSE)</f>
        <v>Michal Sindelka</v>
      </c>
      <c r="C227" s="181" t="str">
        <f>VLOOKUP(M227,online!$A$2:$D$315,4,FALSE)</f>
        <v>col</v>
      </c>
      <c r="D227" s="181">
        <f>VLOOKUP(M227,online!$A$2:$F$315,6,FALSE)</f>
        <v>1</v>
      </c>
      <c r="E227" s="181" t="str">
        <f>VLOOKUP(M227,online!$A$2:$G$315,7,FALSE)</f>
        <v>Rapid</v>
      </c>
      <c r="F227" s="181">
        <f>VLOOKUP(M227,online!$A$2:$H$315,8,FALSE)</f>
        <v>1498</v>
      </c>
      <c r="G227" s="183" t="s">
        <v>111</v>
      </c>
      <c r="H227" s="184" t="s">
        <v>128</v>
      </c>
      <c r="I227" s="183" t="s">
        <v>100</v>
      </c>
      <c r="J227" s="182" t="str">
        <f>VLOOKUP(M227,online!$A$2:$L$315,12,FALSE)</f>
        <v>A</v>
      </c>
      <c r="K227" s="181" t="str">
        <f>VLOOKUP(M227,online!$A$2:$M$315,13,FALSE)</f>
        <v>A</v>
      </c>
      <c r="L227" s="182" t="str">
        <f>VLOOKUP(M227,online!$A$2:$N$315,14,FALSE)</f>
        <v>A</v>
      </c>
      <c r="M227" s="174">
        <v>166.0</v>
      </c>
      <c r="N227" s="172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</row>
    <row r="228">
      <c r="A228" s="172">
        <v>209.0</v>
      </c>
      <c r="B228" s="181" t="str">
        <f>VLOOKUP(M228,online!$A$2:$C$315,3,FALSE)</f>
        <v>Aleš Kocián</v>
      </c>
      <c r="C228" s="181" t="str">
        <f>VLOOKUP(M228,online!$A$2:$D$315,4,FALSE)</f>
        <v>STOPĚTKA</v>
      </c>
      <c r="D228" s="181">
        <f>VLOOKUP(M228,online!$A$2:$F$315,6,FALSE)</f>
        <v>2</v>
      </c>
      <c r="E228" s="181" t="str">
        <f>VLOOKUP(M228,online!$A$2:$G$315,7,FALSE)</f>
        <v>Škoda 105GL, 1983</v>
      </c>
      <c r="F228" s="181">
        <f>VLOOKUP(M228,online!$A$2:$H$315,8,FALSE)</f>
        <v>1046</v>
      </c>
      <c r="G228" s="181" t="str">
        <f>VLOOKUP(M228,online!$A$2:$I$315,9,FALSE)</f>
        <v>Z1</v>
      </c>
      <c r="H228" s="182" t="str">
        <f>VLOOKUP(M228,online!$A$2:$J$315,10,FALSE)</f>
        <v>A1</v>
      </c>
      <c r="I228" s="181" t="str">
        <f>VLOOKUP(M228,online!$A$2:$K$315,11,FALSE)</f>
        <v>N1</v>
      </c>
      <c r="J228" s="182" t="str">
        <f>VLOOKUP(M228,online!$A$2:$L$315,12,FALSE)</f>
        <v>N</v>
      </c>
      <c r="K228" s="181" t="str">
        <f>VLOOKUP(M228,online!$A$2:$M$315,13,FALSE)</f>
        <v>A</v>
      </c>
      <c r="L228" s="182" t="str">
        <f>VLOOKUP(M228,online!$A$2:$N$315,14,FALSE)</f>
        <v>A</v>
      </c>
      <c r="M228" s="174">
        <v>69.0</v>
      </c>
      <c r="N228" s="172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</row>
    <row r="229">
      <c r="A229" s="172">
        <v>210.0</v>
      </c>
      <c r="B229" s="181" t="str">
        <f>VLOOKUP(M229,online!$A$2:$C$315,3,FALSE)</f>
        <v>Sabina Řízková</v>
      </c>
      <c r="C229" s="181" t="str">
        <f>VLOOKUP(M229,online!$A$2:$D$315,4,FALSE)</f>
        <v>Sabča</v>
      </c>
      <c r="D229" s="181">
        <f>VLOOKUP(M229,online!$A$2:$F$315,6,FALSE)</f>
        <v>2</v>
      </c>
      <c r="E229" s="181" t="str">
        <f>VLOOKUP(M229,online!$A$2:$G$315,7,FALSE)</f>
        <v>Škoda Felicia</v>
      </c>
      <c r="F229" s="181">
        <f>VLOOKUP(M229,online!$A$2:$H$315,8,FALSE)</f>
        <v>1289</v>
      </c>
      <c r="G229" s="181" t="str">
        <f>VLOOKUP(M229,online!$A$2:$I$315,9,FALSE)</f>
        <v>Z3</v>
      </c>
      <c r="H229" s="182" t="str">
        <f>VLOOKUP(M229,online!$A$2:$J$315,10,FALSE)</f>
        <v>B1</v>
      </c>
      <c r="I229" s="181" t="str">
        <f>VLOOKUP(M229,online!$A$2:$K$315,11,FALSE)</f>
        <v>N3P</v>
      </c>
      <c r="J229" s="182" t="str">
        <f>VLOOKUP(M229,online!$A$2:$L$315,12,FALSE)</f>
        <v>A</v>
      </c>
      <c r="K229" s="181" t="str">
        <f>VLOOKUP(M229,online!$A$2:$M$315,13,FALSE)</f>
        <v>A</v>
      </c>
      <c r="L229" s="182" t="str">
        <f>VLOOKUP(M229,online!$A$2:$N$315,14,FALSE)</f>
        <v>A</v>
      </c>
      <c r="M229" s="174">
        <v>149.0</v>
      </c>
      <c r="N229" s="172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</row>
    <row r="230">
      <c r="A230" s="172">
        <v>211.0</v>
      </c>
      <c r="B230" s="183" t="s">
        <v>307</v>
      </c>
      <c r="C230" s="183" t="s">
        <v>308</v>
      </c>
      <c r="D230" s="183">
        <v>1.0</v>
      </c>
      <c r="E230" s="183" t="s">
        <v>309</v>
      </c>
      <c r="F230" s="183">
        <v>1300.0</v>
      </c>
      <c r="G230" s="183" t="s">
        <v>103</v>
      </c>
      <c r="H230" s="184" t="s">
        <v>161</v>
      </c>
      <c r="I230" s="183" t="s">
        <v>161</v>
      </c>
      <c r="J230" s="184" t="s">
        <v>161</v>
      </c>
      <c r="K230" s="183" t="s">
        <v>161</v>
      </c>
      <c r="L230" s="184" t="s">
        <v>161</v>
      </c>
      <c r="M230" s="174"/>
      <c r="N230" s="172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</row>
    <row r="231">
      <c r="A231" s="172">
        <v>212.0</v>
      </c>
      <c r="B231" s="181" t="str">
        <f>VLOOKUP(M231,online!$A$2:$C$315,3,FALSE)</f>
        <v>Radek Fišer</v>
      </c>
      <c r="C231" s="181" t="str">
        <f>VLOOKUP(M231,online!$A$2:$D$315,4,FALSE)</f>
        <v>Fífa</v>
      </c>
      <c r="D231" s="181">
        <f>VLOOKUP(M231,online!$A$2:$F$315,6,FALSE)</f>
        <v>1</v>
      </c>
      <c r="E231" s="181" t="str">
        <f>VLOOKUP(M231,online!$A$2:$G$315,7,FALSE)</f>
        <v>1000 MB</v>
      </c>
      <c r="F231" s="181">
        <f>VLOOKUP(M231,online!$A$2:$H$315,8,FALSE)</f>
        <v>1300</v>
      </c>
      <c r="G231" s="181" t="str">
        <f>VLOOKUP(M231,online!$A$2:$I$315,9,FALSE)</f>
        <v>Z1</v>
      </c>
      <c r="H231" s="182" t="str">
        <f>VLOOKUP(M231,online!$A$2:$J$315,10,FALSE)</f>
        <v>A2</v>
      </c>
      <c r="I231" s="183" t="s">
        <v>100</v>
      </c>
      <c r="J231" s="182" t="str">
        <f>VLOOKUP(M231,online!$A$2:$L$315,12,FALSE)</f>
        <v>N</v>
      </c>
      <c r="K231" s="181" t="str">
        <f>VLOOKUP(M231,online!$A$2:$M$315,13,FALSE)</f>
        <v>A</v>
      </c>
      <c r="L231" s="182" t="str">
        <f>VLOOKUP(M231,online!$A$2:$N$315,14,FALSE)</f>
        <v>N</v>
      </c>
      <c r="M231" s="174">
        <v>41.0</v>
      </c>
      <c r="N231" s="172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</row>
    <row r="232">
      <c r="A232" s="172">
        <v>213.0</v>
      </c>
      <c r="B232" s="183" t="s">
        <v>310</v>
      </c>
      <c r="C232" s="183" t="s">
        <v>311</v>
      </c>
      <c r="D232" s="183">
        <v>2.0</v>
      </c>
      <c r="E232" s="183">
        <v>125.0</v>
      </c>
      <c r="F232" s="183">
        <v>1200.0</v>
      </c>
      <c r="G232" s="183" t="s">
        <v>111</v>
      </c>
      <c r="H232" s="184" t="s">
        <v>199</v>
      </c>
      <c r="I232" s="183" t="s">
        <v>129</v>
      </c>
      <c r="J232" s="184" t="s">
        <v>161</v>
      </c>
      <c r="K232" s="183" t="s">
        <v>161</v>
      </c>
      <c r="L232" s="184" t="s">
        <v>106</v>
      </c>
      <c r="M232" s="174"/>
      <c r="N232" s="172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</row>
    <row r="233">
      <c r="A233" s="172">
        <v>214.0</v>
      </c>
      <c r="B233" s="183" t="s">
        <v>312</v>
      </c>
      <c r="C233" s="183" t="s">
        <v>313</v>
      </c>
      <c r="D233" s="183">
        <v>1.0</v>
      </c>
      <c r="E233" s="183" t="s">
        <v>182</v>
      </c>
      <c r="F233" s="183">
        <v>1300.0</v>
      </c>
      <c r="G233" s="183" t="s">
        <v>103</v>
      </c>
      <c r="H233" s="184" t="s">
        <v>44</v>
      </c>
      <c r="I233" s="183" t="s">
        <v>314</v>
      </c>
      <c r="J233" s="184" t="s">
        <v>161</v>
      </c>
      <c r="K233" s="183" t="s">
        <v>161</v>
      </c>
      <c r="L233" s="184" t="s">
        <v>199</v>
      </c>
      <c r="M233" s="174"/>
      <c r="N233" s="172"/>
      <c r="O233" s="179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</row>
    <row r="234">
      <c r="A234" s="172">
        <v>215.0</v>
      </c>
      <c r="B234" s="183" t="s">
        <v>315</v>
      </c>
      <c r="C234" s="183" t="s">
        <v>316</v>
      </c>
      <c r="D234" s="183">
        <v>2.0</v>
      </c>
      <c r="E234" s="183" t="s">
        <v>292</v>
      </c>
      <c r="F234" s="183">
        <v>1100.0</v>
      </c>
      <c r="G234" s="183" t="s">
        <v>111</v>
      </c>
      <c r="H234" s="182" t="str">
        <f>VLOOKUP(M234,online!$A$2:$J$315,10,FALSE)</f>
        <v>#N/A</v>
      </c>
      <c r="I234" s="183"/>
      <c r="J234" s="182" t="str">
        <f>VLOOKUP(M234,online!$A$2:$L$315,12,FALSE)</f>
        <v>#N/A</v>
      </c>
      <c r="K234" s="181" t="str">
        <f>VLOOKUP(M234,online!$A$2:$M$315,13,FALSE)</f>
        <v>#N/A</v>
      </c>
      <c r="L234" s="184" t="s">
        <v>106</v>
      </c>
      <c r="M234" s="174"/>
      <c r="N234" s="172"/>
      <c r="O234" s="66"/>
      <c r="P234" s="179" t="s">
        <v>317</v>
      </c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</row>
    <row r="235">
      <c r="A235" s="172">
        <v>216.0</v>
      </c>
      <c r="B235" s="183" t="s">
        <v>318</v>
      </c>
      <c r="C235" s="183" t="s">
        <v>319</v>
      </c>
      <c r="D235" s="183">
        <v>2.0</v>
      </c>
      <c r="E235" s="183">
        <v>105.0</v>
      </c>
      <c r="F235" s="183" t="s">
        <v>161</v>
      </c>
      <c r="G235" s="183" t="s">
        <v>103</v>
      </c>
      <c r="H235" s="184" t="s">
        <v>161</v>
      </c>
      <c r="I235" s="183" t="s">
        <v>161</v>
      </c>
      <c r="J235" s="184" t="s">
        <v>161</v>
      </c>
      <c r="K235" s="183" t="s">
        <v>161</v>
      </c>
      <c r="L235" s="184" t="s">
        <v>161</v>
      </c>
      <c r="M235" s="174"/>
      <c r="N235" s="172"/>
      <c r="O235" s="179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</row>
    <row r="236">
      <c r="A236" s="172">
        <v>217.0</v>
      </c>
      <c r="B236" s="183" t="s">
        <v>320</v>
      </c>
      <c r="C236" s="183" t="s">
        <v>321</v>
      </c>
      <c r="D236" s="183">
        <v>1.0</v>
      </c>
      <c r="E236" s="183">
        <v>100.0</v>
      </c>
      <c r="F236" s="181" t="str">
        <f>VLOOKUP(M236,online!$A$2:$H$315,8,FALSE)</f>
        <v>#N/A</v>
      </c>
      <c r="G236" s="183" t="s">
        <v>103</v>
      </c>
      <c r="H236" s="184" t="s">
        <v>161</v>
      </c>
      <c r="I236" s="183" t="s">
        <v>161</v>
      </c>
      <c r="J236" s="184" t="s">
        <v>161</v>
      </c>
      <c r="K236" s="183" t="s">
        <v>161</v>
      </c>
      <c r="L236" s="184" t="s">
        <v>161</v>
      </c>
      <c r="M236" s="174"/>
      <c r="N236" s="172"/>
      <c r="O236" s="179"/>
      <c r="P236" s="179" t="s">
        <v>322</v>
      </c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</row>
    <row r="237">
      <c r="A237" s="172">
        <v>218.0</v>
      </c>
      <c r="B237" s="183" t="s">
        <v>323</v>
      </c>
      <c r="C237" s="183" t="s">
        <v>324</v>
      </c>
      <c r="D237" s="183">
        <v>1.0</v>
      </c>
      <c r="E237" s="183" t="s">
        <v>325</v>
      </c>
      <c r="F237" s="183">
        <v>1800.0</v>
      </c>
      <c r="G237" s="183" t="s">
        <v>111</v>
      </c>
      <c r="H237" s="184" t="s">
        <v>161</v>
      </c>
      <c r="I237" s="183" t="s">
        <v>172</v>
      </c>
      <c r="J237" s="184" t="s">
        <v>161</v>
      </c>
      <c r="K237" s="183" t="s">
        <v>106</v>
      </c>
      <c r="L237" s="184" t="s">
        <v>106</v>
      </c>
      <c r="M237" s="174"/>
      <c r="N237" s="172"/>
      <c r="O237" s="66"/>
      <c r="P237" s="179" t="s">
        <v>326</v>
      </c>
      <c r="Q237" s="179" t="s">
        <v>327</v>
      </c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</row>
    <row r="238">
      <c r="A238" s="172">
        <v>219.0</v>
      </c>
      <c r="B238" s="183" t="s">
        <v>328</v>
      </c>
      <c r="C238" s="183" t="s">
        <v>329</v>
      </c>
      <c r="D238" s="183">
        <v>2.0</v>
      </c>
      <c r="E238" s="183" t="s">
        <v>193</v>
      </c>
      <c r="F238" s="183" t="s">
        <v>161</v>
      </c>
      <c r="G238" s="183" t="s">
        <v>110</v>
      </c>
      <c r="H238" s="184" t="s">
        <v>161</v>
      </c>
      <c r="I238" s="183" t="s">
        <v>161</v>
      </c>
      <c r="J238" s="184" t="s">
        <v>161</v>
      </c>
      <c r="K238" s="183" t="s">
        <v>161</v>
      </c>
      <c r="L238" s="184" t="s">
        <v>161</v>
      </c>
      <c r="M238" s="174"/>
      <c r="N238" s="172"/>
      <c r="O238" s="179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</row>
    <row r="239">
      <c r="A239" s="172">
        <v>220.0</v>
      </c>
      <c r="B239" s="181" t="str">
        <f>VLOOKUP(M239,online!$A$2:$C$315,3,FALSE)</f>
        <v>Zdeněk Lajčík</v>
      </c>
      <c r="C239" s="183" t="s">
        <v>301</v>
      </c>
      <c r="D239" s="181">
        <f>VLOOKUP(M239,online!$A$2:$F$315,6,FALSE)</f>
        <v>1</v>
      </c>
      <c r="E239" s="181" t="str">
        <f>VLOOKUP(M239,online!$A$2:$G$315,7,FALSE)</f>
        <v>Škoda 1000mb</v>
      </c>
      <c r="F239" s="181">
        <f>VLOOKUP(M239,online!$A$2:$H$315,8,FALSE)</f>
        <v>988</v>
      </c>
      <c r="G239" s="183" t="s">
        <v>111</v>
      </c>
      <c r="H239" s="182" t="str">
        <f>VLOOKUP(M239,online!$A$2:$J$315,10,FALSE)</f>
        <v/>
      </c>
      <c r="I239" s="181" t="str">
        <f>VLOOKUP(M239,online!$A$2:$K$315,11,FALSE)</f>
        <v/>
      </c>
      <c r="J239" s="182" t="str">
        <f>VLOOKUP(M239,online!$A$2:$L$315,12,FALSE)</f>
        <v>N</v>
      </c>
      <c r="K239" s="181" t="str">
        <f>VLOOKUP(M239,online!$A$2:$M$315,13,FALSE)</f>
        <v>A</v>
      </c>
      <c r="L239" s="182" t="str">
        <f>VLOOKUP(M239,online!$A$2:$N$315,14,FALSE)</f>
        <v>A</v>
      </c>
      <c r="M239" s="174">
        <v>93.0</v>
      </c>
      <c r="N239" s="172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</row>
    <row r="240">
      <c r="A240" s="172">
        <v>221.0</v>
      </c>
      <c r="B240" s="181" t="str">
        <f>VLOOKUP(M240,online!$A$2:$C$315,3,FALSE)</f>
        <v>Pavel Parma</v>
      </c>
      <c r="C240" s="181" t="str">
        <f>VLOOKUP(M240,online!$A$2:$D$315,4,FALSE)</f>
        <v>Škodamen</v>
      </c>
      <c r="D240" s="181">
        <f>VLOOKUP(M240,online!$A$2:$F$315,6,FALSE)</f>
        <v>2</v>
      </c>
      <c r="E240" s="181" t="str">
        <f>VLOOKUP(M240,online!$A$2:$G$315,7,FALSE)</f>
        <v>Škoda Octavia</v>
      </c>
      <c r="F240" s="181">
        <f>VLOOKUP(M240,online!$A$2:$H$315,8,FALSE)</f>
        <v>1984</v>
      </c>
      <c r="G240" s="181" t="str">
        <f>VLOOKUP(M240,online!$A$2:$I$315,9,FALSE)</f>
        <v>Z3</v>
      </c>
      <c r="H240" s="182" t="str">
        <f>VLOOKUP(M240,online!$A$2:$J$315,10,FALSE)</f>
        <v>B1</v>
      </c>
      <c r="I240" s="181" t="str">
        <f>VLOOKUP(M240,online!$A$2:$K$315,11,FALSE)</f>
        <v>N4</v>
      </c>
      <c r="J240" s="182" t="str">
        <f>VLOOKUP(M240,online!$A$2:$L$315,12,FALSE)</f>
        <v>N</v>
      </c>
      <c r="K240" s="181" t="str">
        <f>VLOOKUP(M240,online!$A$2:$M$315,13,FALSE)</f>
        <v>A</v>
      </c>
      <c r="L240" s="182" t="str">
        <f>VLOOKUP(M240,online!$A$2:$N$315,14,FALSE)</f>
        <v>A</v>
      </c>
      <c r="M240" s="174">
        <v>127.0</v>
      </c>
      <c r="N240" s="172"/>
      <c r="O240" s="179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</row>
    <row r="241">
      <c r="A241" s="172">
        <v>222.0</v>
      </c>
      <c r="B241" s="181" t="str">
        <f>VLOOKUP(M241,online!$A$2:$C$315,3,FALSE)</f>
        <v>Josef Parma</v>
      </c>
      <c r="C241" s="181" t="str">
        <f>VLOOKUP(M241,online!$A$2:$D$315,4,FALSE)</f>
        <v>Chosé</v>
      </c>
      <c r="D241" s="181">
        <f>VLOOKUP(M241,online!$A$2:$F$315,6,FALSE)</f>
        <v>2</v>
      </c>
      <c r="E241" s="181" t="str">
        <f>VLOOKUP(M241,online!$A$2:$G$315,7,FALSE)</f>
        <v>Škoda Felicia</v>
      </c>
      <c r="F241" s="181">
        <f>VLOOKUP(M241,online!$A$2:$H$315,8,FALSE)</f>
        <v>1289</v>
      </c>
      <c r="G241" s="181" t="str">
        <f>VLOOKUP(M241,online!$A$2:$I$315,9,FALSE)</f>
        <v>Z2</v>
      </c>
      <c r="H241" s="182" t="str">
        <f>VLOOKUP(M241,online!$A$2:$J$315,10,FALSE)</f>
        <v>B1</v>
      </c>
      <c r="I241" s="181" t="str">
        <f>VLOOKUP(M241,online!$A$2:$K$315,11,FALSE)</f>
        <v>N3P</v>
      </c>
      <c r="J241" s="182" t="str">
        <f>VLOOKUP(M241,online!$A$2:$L$315,12,FALSE)</f>
        <v>N</v>
      </c>
      <c r="K241" s="181" t="str">
        <f>VLOOKUP(M241,online!$A$2:$M$315,13,FALSE)</f>
        <v>A</v>
      </c>
      <c r="L241" s="182" t="str">
        <f>VLOOKUP(M241,online!$A$2:$N$315,14,FALSE)</f>
        <v>A</v>
      </c>
      <c r="M241" s="174">
        <v>128.0</v>
      </c>
      <c r="N241" s="172"/>
      <c r="O241" s="179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</row>
    <row r="242">
      <c r="A242" s="172">
        <v>223.0</v>
      </c>
      <c r="B242" s="181" t="str">
        <f>VLOOKUP(M242,online!$A$2:$C$315,3,FALSE)</f>
        <v>Milan Mareš</v>
      </c>
      <c r="C242" s="181" t="str">
        <f>VLOOKUP(M242,online!$A$2:$D$315,4,FALSE)</f>
        <v>Milmar</v>
      </c>
      <c r="D242" s="181">
        <f>VLOOKUP(M242,online!$A$2:$F$315,6,FALSE)</f>
        <v>2</v>
      </c>
      <c r="E242" s="181" t="str">
        <f>VLOOKUP(M242,online!$A$2:$G$315,7,FALSE)</f>
        <v>Škoda 120</v>
      </c>
      <c r="F242" s="181">
        <f>VLOOKUP(M242,online!$A$2:$H$315,8,FALSE)</f>
        <v>1200</v>
      </c>
      <c r="G242" s="181" t="str">
        <f>VLOOKUP(M242,online!$A$2:$I$315,9,FALSE)</f>
        <v>Z1</v>
      </c>
      <c r="H242" s="182" t="str">
        <f>VLOOKUP(M242,online!$A$2:$J$315,10,FALSE)</f>
        <v>A1</v>
      </c>
      <c r="I242" s="181" t="str">
        <f>VLOOKUP(M242,online!$A$2:$K$315,11,FALSE)</f>
        <v>N2</v>
      </c>
      <c r="J242" s="182" t="str">
        <f>VLOOKUP(M242,online!$A$2:$L$315,12,FALSE)</f>
        <v>A</v>
      </c>
      <c r="K242" s="181" t="str">
        <f>VLOOKUP(M242,online!$A$2:$M$315,13,FALSE)</f>
        <v>A</v>
      </c>
      <c r="L242" s="182" t="str">
        <f>VLOOKUP(M242,online!$A$2:$N$315,14,FALSE)</f>
        <v>A</v>
      </c>
      <c r="M242" s="174">
        <v>99.0</v>
      </c>
      <c r="N242" s="172"/>
      <c r="O242" s="179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</row>
    <row r="243">
      <c r="A243" s="172">
        <v>224.0</v>
      </c>
      <c r="B243" s="183" t="s">
        <v>330</v>
      </c>
      <c r="C243" s="183" t="s">
        <v>331</v>
      </c>
      <c r="D243" s="183">
        <v>2.0</v>
      </c>
      <c r="E243" s="183">
        <v>105.0</v>
      </c>
      <c r="F243" s="183" t="s">
        <v>161</v>
      </c>
      <c r="G243" s="183" t="s">
        <v>111</v>
      </c>
      <c r="H243" s="184" t="s">
        <v>161</v>
      </c>
      <c r="I243" s="183" t="s">
        <v>161</v>
      </c>
      <c r="J243" s="184" t="s">
        <v>161</v>
      </c>
      <c r="K243" s="183" t="s">
        <v>161</v>
      </c>
      <c r="L243" s="184" t="s">
        <v>161</v>
      </c>
      <c r="M243" s="174"/>
      <c r="N243" s="172"/>
      <c r="O243" s="179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</row>
    <row r="244">
      <c r="A244" s="172">
        <v>225.0</v>
      </c>
      <c r="B244" s="183" t="s">
        <v>332</v>
      </c>
      <c r="C244" s="183" t="s">
        <v>333</v>
      </c>
      <c r="D244" s="183">
        <v>2.0</v>
      </c>
      <c r="E244" s="183" t="s">
        <v>257</v>
      </c>
      <c r="F244" s="183">
        <v>13.0</v>
      </c>
      <c r="G244" s="183" t="s">
        <v>103</v>
      </c>
      <c r="H244" s="184" t="s">
        <v>161</v>
      </c>
      <c r="I244" s="183" t="s">
        <v>161</v>
      </c>
      <c r="J244" s="184" t="s">
        <v>161</v>
      </c>
      <c r="K244" s="183" t="s">
        <v>161</v>
      </c>
      <c r="L244" s="184" t="s">
        <v>161</v>
      </c>
      <c r="M244" s="174"/>
      <c r="N244" s="172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</row>
    <row r="245">
      <c r="A245" s="172">
        <v>226.0</v>
      </c>
      <c r="B245" s="183" t="s">
        <v>334</v>
      </c>
      <c r="C245" s="183" t="s">
        <v>335</v>
      </c>
      <c r="D245" s="183">
        <v>1.0</v>
      </c>
      <c r="E245" s="183" t="s">
        <v>336</v>
      </c>
      <c r="F245" s="183">
        <v>1900.0</v>
      </c>
      <c r="G245" s="183" t="s">
        <v>110</v>
      </c>
      <c r="H245" s="184" t="s">
        <v>161</v>
      </c>
      <c r="I245" s="183" t="s">
        <v>161</v>
      </c>
      <c r="J245" s="184" t="s">
        <v>161</v>
      </c>
      <c r="K245" s="183" t="s">
        <v>161</v>
      </c>
      <c r="L245" s="184" t="s">
        <v>161</v>
      </c>
      <c r="M245" s="174"/>
      <c r="N245" s="172"/>
      <c r="O245" s="179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</row>
    <row r="246">
      <c r="A246" s="172">
        <v>227.0</v>
      </c>
      <c r="B246" s="183" t="s">
        <v>337</v>
      </c>
      <c r="C246" s="183" t="s">
        <v>338</v>
      </c>
      <c r="D246" s="181" t="str">
        <f>VLOOKUP(M246,online!$A$2:$F$315,6,FALSE)</f>
        <v>#N/A</v>
      </c>
      <c r="E246" s="181" t="str">
        <f>VLOOKUP(M246,online!$A$2:$G$315,7,FALSE)</f>
        <v>#N/A</v>
      </c>
      <c r="F246" s="181" t="str">
        <f>VLOOKUP(M246,online!$A$2:$H$315,8,FALSE)</f>
        <v>#N/A</v>
      </c>
      <c r="G246" s="183" t="s">
        <v>111</v>
      </c>
      <c r="H246" s="182" t="str">
        <f>VLOOKUP(M246,online!$A$2:$J$315,10,FALSE)</f>
        <v>#N/A</v>
      </c>
      <c r="I246" s="181" t="str">
        <f>VLOOKUP(M246,online!$A$2:$K$315,11,FALSE)</f>
        <v>#N/A</v>
      </c>
      <c r="J246" s="182" t="str">
        <f>VLOOKUP(M246,online!$A$2:$L$315,12,FALSE)</f>
        <v>#N/A</v>
      </c>
      <c r="K246" s="181" t="str">
        <f>VLOOKUP(M246,online!$A$2:$M$315,13,FALSE)</f>
        <v>#N/A</v>
      </c>
      <c r="L246" s="182" t="str">
        <f>VLOOKUP(M246,online!$A$2:$N$315,14,FALSE)</f>
        <v>#N/A</v>
      </c>
      <c r="M246" s="187"/>
      <c r="N246" s="176"/>
      <c r="O246" s="188"/>
      <c r="P246" s="188" t="s">
        <v>339</v>
      </c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</row>
    <row r="247">
      <c r="A247" s="172">
        <v>228.0</v>
      </c>
      <c r="B247" s="183" t="s">
        <v>340</v>
      </c>
      <c r="C247" s="183" t="s">
        <v>341</v>
      </c>
      <c r="D247" s="183">
        <v>1.0</v>
      </c>
      <c r="E247" s="183" t="s">
        <v>257</v>
      </c>
      <c r="F247" s="183">
        <v>1300.0</v>
      </c>
      <c r="G247" s="183" t="s">
        <v>103</v>
      </c>
      <c r="H247" s="184" t="s">
        <v>161</v>
      </c>
      <c r="I247" s="183" t="s">
        <v>161</v>
      </c>
      <c r="J247" s="184" t="s">
        <v>161</v>
      </c>
      <c r="K247" s="183" t="s">
        <v>161</v>
      </c>
      <c r="L247" s="184" t="s">
        <v>199</v>
      </c>
      <c r="M247" s="174"/>
      <c r="N247" s="17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</row>
    <row r="248">
      <c r="A248" s="172">
        <v>229.0</v>
      </c>
      <c r="B248" s="181" t="str">
        <f>VLOOKUP(M248,online!$A$2:$C$315,3,FALSE)</f>
        <v>Vlastimil Adamek</v>
      </c>
      <c r="C248" s="181" t="str">
        <f>VLOOKUP(M248,online!$A$2:$D$315,4,FALSE)</f>
        <v>Vatik</v>
      </c>
      <c r="D248" s="181">
        <f>VLOOKUP(M248,online!$A$2:$F$315,6,FALSE)</f>
        <v>1</v>
      </c>
      <c r="E248" s="181" t="str">
        <f>VLOOKUP(M248,online!$A$2:$G$315,7,FALSE)</f>
        <v>Škoda Favorit pick-up</v>
      </c>
      <c r="F248" s="181">
        <f>VLOOKUP(M248,online!$A$2:$H$315,8,FALSE)</f>
        <v>1300</v>
      </c>
      <c r="G248" s="183" t="s">
        <v>103</v>
      </c>
      <c r="H248" s="182" t="str">
        <f>VLOOKUP(M248,online!$A$2:$J$315,10,FALSE)</f>
        <v/>
      </c>
      <c r="I248" s="181" t="str">
        <f>VLOOKUP(M248,online!$A$2:$K$315,11,FALSE)</f>
        <v/>
      </c>
      <c r="J248" s="182" t="str">
        <f>VLOOKUP(M248,online!$A$2:$L$315,12,FALSE)</f>
        <v>A</v>
      </c>
      <c r="K248" s="181" t="str">
        <f>VLOOKUP(M248,online!$A$2:$M$315,13,FALSE)</f>
        <v>A</v>
      </c>
      <c r="L248" s="182" t="str">
        <f>VLOOKUP(M248,online!$A$2:$N$315,14,FALSE)</f>
        <v/>
      </c>
      <c r="M248" s="174">
        <v>2.0</v>
      </c>
      <c r="N248" s="172"/>
      <c r="O248" s="179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</row>
    <row r="249">
      <c r="A249" s="172">
        <v>230.0</v>
      </c>
      <c r="B249" s="183" t="s">
        <v>342</v>
      </c>
      <c r="C249" s="183" t="s">
        <v>343</v>
      </c>
      <c r="D249" s="183">
        <v>1.0</v>
      </c>
      <c r="E249" s="183" t="s">
        <v>336</v>
      </c>
      <c r="F249" s="183" t="s">
        <v>344</v>
      </c>
      <c r="G249" s="183" t="s">
        <v>110</v>
      </c>
      <c r="H249" s="184" t="s">
        <v>161</v>
      </c>
      <c r="I249" s="183" t="s">
        <v>161</v>
      </c>
      <c r="J249" s="184" t="s">
        <v>161</v>
      </c>
      <c r="K249" s="183" t="s">
        <v>161</v>
      </c>
      <c r="L249" s="184" t="s">
        <v>161</v>
      </c>
      <c r="M249" s="174"/>
      <c r="N249" s="172"/>
      <c r="O249" s="179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</row>
    <row r="250">
      <c r="A250" s="172">
        <v>231.0</v>
      </c>
      <c r="B250" s="183" t="s">
        <v>345</v>
      </c>
      <c r="C250" s="183" t="s">
        <v>346</v>
      </c>
      <c r="D250" s="183">
        <v>1.0</v>
      </c>
      <c r="E250" s="183" t="s">
        <v>292</v>
      </c>
      <c r="F250" s="183" t="s">
        <v>161</v>
      </c>
      <c r="G250" s="183" t="s">
        <v>111</v>
      </c>
      <c r="H250" s="184" t="s">
        <v>161</v>
      </c>
      <c r="I250" s="183" t="s">
        <v>161</v>
      </c>
      <c r="J250" s="184" t="s">
        <v>161</v>
      </c>
      <c r="K250" s="183" t="s">
        <v>161</v>
      </c>
      <c r="L250" s="184" t="s">
        <v>161</v>
      </c>
      <c r="M250" s="187"/>
      <c r="N250" s="172"/>
      <c r="O250" s="179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</row>
    <row r="251">
      <c r="A251" s="172">
        <v>232.0</v>
      </c>
      <c r="B251" s="181" t="str">
        <f>VLOOKUP(M251,online!$A$2:$C$315,3,FALSE)</f>
        <v>Josef Karlec</v>
      </c>
      <c r="C251" s="181" t="str">
        <f>VLOOKUP(M251,online!$A$2:$D$315,4,FALSE)</f>
        <v/>
      </c>
      <c r="D251" s="181">
        <f>VLOOKUP(M251,online!$A$2:$F$315,6,FALSE)</f>
        <v>1</v>
      </c>
      <c r="E251" s="181" t="str">
        <f>VLOOKUP(M251,online!$A$2:$G$315,7,FALSE)</f>
        <v>Škoda 120l</v>
      </c>
      <c r="F251" s="181">
        <f>VLOOKUP(M251,online!$A$2:$H$315,8,FALSE)</f>
        <v>1174</v>
      </c>
      <c r="G251" s="183" t="s">
        <v>111</v>
      </c>
      <c r="H251" s="182" t="str">
        <f>VLOOKUP(M251,online!$A$2:$J$315,10,FALSE)</f>
        <v/>
      </c>
      <c r="I251" s="181" t="str">
        <f>VLOOKUP(M251,online!$A$2:$K$315,11,FALSE)</f>
        <v/>
      </c>
      <c r="J251" s="182" t="str">
        <f>VLOOKUP(M251,online!$A$2:$L$315,12,FALSE)</f>
        <v/>
      </c>
      <c r="K251" s="181" t="str">
        <f>VLOOKUP(M251,online!$A$2:$M$315,13,FALSE)</f>
        <v>A</v>
      </c>
      <c r="L251" s="182" t="str">
        <f>VLOOKUP(M251,online!$A$2:$N$315,14,FALSE)</f>
        <v>A</v>
      </c>
      <c r="M251" s="174">
        <v>65.0</v>
      </c>
      <c r="N251" s="172"/>
      <c r="O251" s="179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</row>
    <row r="252">
      <c r="A252" s="172">
        <v>233.0</v>
      </c>
      <c r="B252" s="181" t="str">
        <f>VLOOKUP(M252,online!$A$2:$C$315,3,FALSE)</f>
        <v>Matouš Lochman</v>
      </c>
      <c r="C252" s="181" t="str">
        <f>VLOOKUP(M252,online!$A$2:$D$315,4,FALSE)</f>
        <v>Matt</v>
      </c>
      <c r="D252" s="181">
        <f>VLOOKUP(M252,online!$A$2:$F$315,6,FALSE)</f>
        <v>1</v>
      </c>
      <c r="E252" s="181" t="str">
        <f>VLOOKUP(M252,online!$A$2:$G$315,7,FALSE)</f>
        <v>Škoda Fabia 3</v>
      </c>
      <c r="F252" s="181">
        <f>VLOOKUP(M252,online!$A$2:$H$315,8,FALSE)</f>
        <v>1200</v>
      </c>
      <c r="G252" s="181" t="str">
        <f>VLOOKUP(M252,online!$A$2:$I$315,9,FALSE)</f>
        <v>Z3</v>
      </c>
      <c r="H252" s="182" t="str">
        <f>VLOOKUP(M252,online!$A$2:$J$315,10,FALSE)</f>
        <v>C1</v>
      </c>
      <c r="I252" s="181" t="str">
        <f>VLOOKUP(M252,online!$A$2:$K$315,11,FALSE)</f>
        <v>T1</v>
      </c>
      <c r="J252" s="182" t="str">
        <f>VLOOKUP(M252,online!$A$2:$L$315,12,FALSE)</f>
        <v>N</v>
      </c>
      <c r="K252" s="181" t="str">
        <f>VLOOKUP(M252,online!$A$2:$M$315,13,FALSE)</f>
        <v>A</v>
      </c>
      <c r="L252" s="182" t="str">
        <f>VLOOKUP(M252,online!$A$2:$N$315,14,FALSE)</f>
        <v>A</v>
      </c>
      <c r="M252" s="174">
        <v>94.0</v>
      </c>
      <c r="N252" s="172"/>
      <c r="O252" s="179"/>
      <c r="P252" s="185"/>
      <c r="Q252" s="190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</row>
    <row r="253">
      <c r="A253" s="172">
        <v>234.0</v>
      </c>
      <c r="B253" s="181" t="str">
        <f>VLOOKUP(M253,online!$A$2:$C$315,3,FALSE)</f>
        <v>Zuzana Kudlacova</v>
      </c>
      <c r="C253" s="181" t="str">
        <f>VLOOKUP(M253,online!$A$2:$D$315,4,FALSE)</f>
        <v>My Lady</v>
      </c>
      <c r="D253" s="181">
        <f>VLOOKUP(M253,online!$A$2:$F$315,6,FALSE)</f>
        <v>1</v>
      </c>
      <c r="E253" s="181" t="str">
        <f>VLOOKUP(M253,online!$A$2:$G$315,7,FALSE)</f>
        <v>Skoda fabia</v>
      </c>
      <c r="F253" s="181">
        <f>VLOOKUP(M253,online!$A$2:$H$315,8,FALSE)</f>
        <v>1200</v>
      </c>
      <c r="G253" s="183" t="s">
        <v>110</v>
      </c>
      <c r="H253" s="182" t="str">
        <f>VLOOKUP(M253,online!$A$2:$J$315,10,FALSE)</f>
        <v/>
      </c>
      <c r="I253" s="181" t="str">
        <f>VLOOKUP(M253,online!$A$2:$K$315,11,FALSE)</f>
        <v/>
      </c>
      <c r="J253" s="182" t="str">
        <f>VLOOKUP(M253,online!$A$2:$L$315,12,FALSE)</f>
        <v/>
      </c>
      <c r="K253" s="181" t="str">
        <f>VLOOKUP(M253,online!$A$2:$M$315,13,FALSE)</f>
        <v>A</v>
      </c>
      <c r="L253" s="182" t="str">
        <f>VLOOKUP(M253,online!$A$2:$N$315,14,FALSE)</f>
        <v>A</v>
      </c>
      <c r="M253" s="174">
        <v>90.0</v>
      </c>
      <c r="N253" s="172"/>
      <c r="O253" s="179"/>
      <c r="P253" s="185"/>
      <c r="Q253" s="190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</row>
    <row r="254">
      <c r="A254" s="172">
        <v>235.0</v>
      </c>
      <c r="B254" s="183" t="s">
        <v>347</v>
      </c>
      <c r="C254" s="183" t="s">
        <v>348</v>
      </c>
      <c r="D254" s="183">
        <v>1.0</v>
      </c>
      <c r="E254" s="183" t="s">
        <v>349</v>
      </c>
      <c r="F254" s="181" t="str">
        <f>VLOOKUP(M254,online!$A$2:$H$315,8,FALSE)</f>
        <v>#N/A</v>
      </c>
      <c r="G254" s="183" t="s">
        <v>111</v>
      </c>
      <c r="H254" s="182" t="str">
        <f>VLOOKUP(M254,online!$A$2:$J$315,10,FALSE)</f>
        <v>#N/A</v>
      </c>
      <c r="I254" s="181" t="str">
        <f>VLOOKUP(M254,online!$A$2:$K$315,11,FALSE)</f>
        <v>#N/A</v>
      </c>
      <c r="J254" s="182" t="str">
        <f>VLOOKUP(M254,online!$A$2:$L$315,12,FALSE)</f>
        <v>#N/A</v>
      </c>
      <c r="K254" s="181" t="str">
        <f>VLOOKUP(M254,online!$A$2:$M$315,13,FALSE)</f>
        <v>#N/A</v>
      </c>
      <c r="L254" s="182" t="str">
        <f>VLOOKUP(M254,online!$A$2:$N$315,14,FALSE)</f>
        <v>#N/A</v>
      </c>
      <c r="M254" s="174"/>
      <c r="N254" s="172"/>
      <c r="O254" s="179"/>
      <c r="P254" s="179" t="s">
        <v>350</v>
      </c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</row>
    <row r="255">
      <c r="A255" s="172">
        <v>236.0</v>
      </c>
      <c r="B255" s="183" t="s">
        <v>351</v>
      </c>
      <c r="C255" s="183" t="s">
        <v>352</v>
      </c>
      <c r="D255" s="183">
        <v>1.0</v>
      </c>
      <c r="E255" s="183" t="s">
        <v>353</v>
      </c>
      <c r="F255" s="183" t="s">
        <v>161</v>
      </c>
      <c r="G255" s="183" t="s">
        <v>103</v>
      </c>
      <c r="H255" s="184" t="s">
        <v>161</v>
      </c>
      <c r="I255" s="183" t="s">
        <v>161</v>
      </c>
      <c r="J255" s="184" t="s">
        <v>161</v>
      </c>
      <c r="K255" s="183" t="s">
        <v>161</v>
      </c>
      <c r="L255" s="184" t="s">
        <v>161</v>
      </c>
      <c r="M255" s="174"/>
      <c r="N255" s="172"/>
      <c r="O255" s="179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</row>
    <row r="256">
      <c r="A256" s="172">
        <v>237.0</v>
      </c>
      <c r="B256" s="183" t="s">
        <v>354</v>
      </c>
      <c r="C256" s="183" t="s">
        <v>355</v>
      </c>
      <c r="D256" s="181" t="str">
        <f>VLOOKUP(M256,online!$A$2:$F$315,6,FALSE)</f>
        <v>#N/A</v>
      </c>
      <c r="E256" s="181" t="str">
        <f>VLOOKUP(M256,online!$A$2:$G$315,7,FALSE)</f>
        <v>#N/A</v>
      </c>
      <c r="F256" s="181" t="str">
        <f>VLOOKUP(M256,online!$A$2:$H$315,8,FALSE)</f>
        <v>#N/A</v>
      </c>
      <c r="G256" s="183" t="s">
        <v>103</v>
      </c>
      <c r="H256" s="182" t="str">
        <f>VLOOKUP(M256,online!$A$2:$J$315,10,FALSE)</f>
        <v>#N/A</v>
      </c>
      <c r="I256" s="181" t="str">
        <f>VLOOKUP(M256,online!$A$2:$K$315,11,FALSE)</f>
        <v>#N/A</v>
      </c>
      <c r="J256" s="182" t="str">
        <f>VLOOKUP(M256,online!$A$2:$L$315,12,FALSE)</f>
        <v>#N/A</v>
      </c>
      <c r="K256" s="181" t="str">
        <f>VLOOKUP(M256,online!$A$2:$M$315,13,FALSE)</f>
        <v>#N/A</v>
      </c>
      <c r="L256" s="182" t="str">
        <f>VLOOKUP(M256,online!$A$2:$N$315,14,FALSE)</f>
        <v>#N/A</v>
      </c>
      <c r="M256" s="174"/>
      <c r="N256" s="176"/>
      <c r="O256" s="66"/>
      <c r="P256" s="179" t="s">
        <v>356</v>
      </c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</row>
    <row r="257">
      <c r="A257" s="172">
        <v>238.0</v>
      </c>
      <c r="B257" s="181" t="str">
        <f>VLOOKUP(M257,online!$A$2:$C$315,3,FALSE)</f>
        <v>Jan Zikl</v>
      </c>
      <c r="C257" s="181" t="str">
        <f>VLOOKUP(M257,online!$A$2:$D$315,4,FALSE)</f>
        <v>Ziki</v>
      </c>
      <c r="D257" s="181">
        <f>VLOOKUP(M257,online!$A$2:$F$315,6,FALSE)</f>
        <v>1</v>
      </c>
      <c r="E257" s="181" t="str">
        <f>VLOOKUP(M257,online!$A$2:$G$315,7,FALSE)</f>
        <v>Octavia 2 RS</v>
      </c>
      <c r="F257" s="181">
        <f>VLOOKUP(M257,online!$A$2:$H$315,8,FALSE)</f>
        <v>1968</v>
      </c>
      <c r="G257" s="183" t="s">
        <v>110</v>
      </c>
      <c r="H257" s="182" t="str">
        <f>VLOOKUP(M257,online!$A$2:$J$315,10,FALSE)</f>
        <v/>
      </c>
      <c r="I257" s="181" t="str">
        <f>VLOOKUP(M257,online!$A$2:$K$315,11,FALSE)</f>
        <v/>
      </c>
      <c r="J257" s="182" t="str">
        <f>VLOOKUP(M257,online!$A$2:$L$315,12,FALSE)</f>
        <v/>
      </c>
      <c r="K257" s="181" t="str">
        <f>VLOOKUP(M257,online!$A$2:$M$315,13,FALSE)</f>
        <v>A</v>
      </c>
      <c r="L257" s="182" t="str">
        <f>VLOOKUP(M257,online!$A$2:$N$315,14,FALSE)</f>
        <v>A</v>
      </c>
      <c r="M257" s="174">
        <v>197.0</v>
      </c>
      <c r="N257" s="172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</row>
    <row r="258">
      <c r="A258" s="172">
        <v>239.0</v>
      </c>
      <c r="B258" s="183" t="s">
        <v>357</v>
      </c>
      <c r="C258" s="183" t="s">
        <v>358</v>
      </c>
      <c r="D258" s="183">
        <v>2.0</v>
      </c>
      <c r="E258" s="183">
        <v>110.0</v>
      </c>
      <c r="F258" s="183" t="s">
        <v>161</v>
      </c>
      <c r="G258" s="183" t="s">
        <v>111</v>
      </c>
      <c r="H258" s="184" t="s">
        <v>161</v>
      </c>
      <c r="I258" s="183" t="s">
        <v>161</v>
      </c>
      <c r="J258" s="184" t="s">
        <v>161</v>
      </c>
      <c r="K258" s="183" t="s">
        <v>161</v>
      </c>
      <c r="L258" s="184" t="s">
        <v>161</v>
      </c>
      <c r="M258" s="187"/>
      <c r="N258" s="17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</row>
    <row r="259">
      <c r="A259" s="172">
        <v>240.0</v>
      </c>
      <c r="B259" s="183" t="s">
        <v>359</v>
      </c>
      <c r="C259" s="183" t="s">
        <v>360</v>
      </c>
      <c r="D259" s="183">
        <v>1.0</v>
      </c>
      <c r="E259" s="183">
        <v>105.0</v>
      </c>
      <c r="F259" s="183" t="s">
        <v>161</v>
      </c>
      <c r="G259" s="183" t="s">
        <v>111</v>
      </c>
      <c r="H259" s="184" t="s">
        <v>161</v>
      </c>
      <c r="I259" s="183" t="s">
        <v>161</v>
      </c>
      <c r="J259" s="184" t="s">
        <v>161</v>
      </c>
      <c r="K259" s="183" t="s">
        <v>161</v>
      </c>
      <c r="L259" s="184" t="s">
        <v>161</v>
      </c>
      <c r="M259" s="174" t="s">
        <v>161</v>
      </c>
      <c r="N259" s="17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</row>
    <row r="260">
      <c r="A260" s="172">
        <v>241.0</v>
      </c>
      <c r="B260" s="181" t="str">
        <f>VLOOKUP(M260,online!$A$2:$C$315,3,FALSE)</f>
        <v>Jiří bartoníček</v>
      </c>
      <c r="C260" s="181" t="str">
        <f>VLOOKUP(M260,online!$A$2:$D$315,4,FALSE)</f>
        <v>Bart</v>
      </c>
      <c r="D260" s="181">
        <f>VLOOKUP(M260,online!$A$2:$F$315,6,FALSE)</f>
        <v>2</v>
      </c>
      <c r="E260" s="181" t="str">
        <f>VLOOKUP(M260,online!$A$2:$G$315,7,FALSE)</f>
        <v>Octavia ii</v>
      </c>
      <c r="F260" s="181">
        <f>VLOOKUP(M260,online!$A$2:$H$315,8,FALSE)</f>
        <v>2000</v>
      </c>
      <c r="G260" s="181" t="str">
        <f>VLOOKUP(M260,online!$A$2:$I$315,9,FALSE)</f>
        <v>Z3</v>
      </c>
      <c r="H260" s="182" t="str">
        <f>VLOOKUP(M260,online!$A$2:$J$315,10,FALSE)</f>
        <v>C2</v>
      </c>
      <c r="I260" s="181" t="str">
        <f>VLOOKUP(M260,online!$A$2:$K$315,11,FALSE)</f>
        <v>T3</v>
      </c>
      <c r="J260" s="182" t="str">
        <f>VLOOKUP(M260,online!$A$2:$L$315,12,FALSE)</f>
        <v>A</v>
      </c>
      <c r="K260" s="181" t="str">
        <f>VLOOKUP(M260,online!$A$2:$M$315,13,FALSE)</f>
        <v/>
      </c>
      <c r="L260" s="182" t="str">
        <f>VLOOKUP(M260,online!$A$2:$N$315,14,FALSE)</f>
        <v>A</v>
      </c>
      <c r="M260" s="174">
        <v>8.0</v>
      </c>
      <c r="N260" s="17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</row>
    <row r="261">
      <c r="A261" s="172">
        <v>242.0</v>
      </c>
      <c r="B261" s="181" t="str">
        <f>VLOOKUP(M261,online!$A$2:$C$315,3,FALSE)</f>
        <v>Martin Němec</v>
      </c>
      <c r="C261" s="183" t="s">
        <v>361</v>
      </c>
      <c r="D261" s="181">
        <f>VLOOKUP(M261,online!$A$2:$F$315,6,FALSE)</f>
        <v>1</v>
      </c>
      <c r="E261" s="181" t="str">
        <f>VLOOKUP(M261,online!$A$2:$G$315,7,FALSE)</f>
        <v>Favorit</v>
      </c>
      <c r="F261" s="181">
        <f>VLOOKUP(M261,online!$A$2:$H$315,8,FALSE)</f>
        <v>1289</v>
      </c>
      <c r="G261" s="181" t="str">
        <f>VLOOKUP(M261,online!$A$2:$I$315,9,FALSE)</f>
        <v>Z2</v>
      </c>
      <c r="H261" s="182" t="str">
        <f>VLOOKUP(M261,online!$A$2:$J$315,10,FALSE)</f>
        <v>B1</v>
      </c>
      <c r="I261" s="181" t="str">
        <f>VLOOKUP(M261,online!$A$2:$K$315,11,FALSE)</f>
        <v>N3P</v>
      </c>
      <c r="J261" s="182" t="str">
        <f>VLOOKUP(M261,online!$A$2:$L$315,12,FALSE)</f>
        <v>N</v>
      </c>
      <c r="K261" s="183" t="s">
        <v>161</v>
      </c>
      <c r="L261" s="182" t="str">
        <f>VLOOKUP(M261,online!$A$2:$N$315,14,FALSE)</f>
        <v>N</v>
      </c>
      <c r="M261" s="174">
        <v>113.0</v>
      </c>
      <c r="N261" s="17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</row>
    <row r="262">
      <c r="A262" s="172">
        <v>243.0</v>
      </c>
      <c r="B262" s="183" t="s">
        <v>362</v>
      </c>
      <c r="C262" s="183" t="s">
        <v>363</v>
      </c>
      <c r="D262" s="183">
        <v>1.0</v>
      </c>
      <c r="E262" s="183" t="s">
        <v>257</v>
      </c>
      <c r="F262" s="183">
        <v>1289.0</v>
      </c>
      <c r="G262" s="183" t="s">
        <v>103</v>
      </c>
      <c r="H262" s="184" t="s">
        <v>161</v>
      </c>
      <c r="I262" s="183" t="s">
        <v>45</v>
      </c>
      <c r="J262" s="184" t="s">
        <v>161</v>
      </c>
      <c r="K262" s="183" t="s">
        <v>161</v>
      </c>
      <c r="L262" s="184" t="s">
        <v>161</v>
      </c>
      <c r="M262" s="187"/>
      <c r="N262" s="17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</row>
    <row r="263">
      <c r="A263" s="172">
        <v>244.0</v>
      </c>
      <c r="B263" s="183" t="s">
        <v>364</v>
      </c>
      <c r="C263" s="183" t="s">
        <v>365</v>
      </c>
      <c r="D263" s="183">
        <v>1.0</v>
      </c>
      <c r="E263" s="183" t="s">
        <v>366</v>
      </c>
      <c r="F263" s="183" t="s">
        <v>344</v>
      </c>
      <c r="G263" s="183" t="s">
        <v>110</v>
      </c>
      <c r="H263" s="184" t="s">
        <v>161</v>
      </c>
      <c r="I263" s="183" t="s">
        <v>161</v>
      </c>
      <c r="J263" s="184" t="s">
        <v>161</v>
      </c>
      <c r="K263" s="183" t="s">
        <v>161</v>
      </c>
      <c r="L263" s="184" t="s">
        <v>161</v>
      </c>
      <c r="M263" s="187"/>
      <c r="N263" s="17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</row>
    <row r="264">
      <c r="A264" s="172">
        <v>245.0</v>
      </c>
      <c r="B264" s="183" t="s">
        <v>367</v>
      </c>
      <c r="C264" s="183" t="s">
        <v>368</v>
      </c>
      <c r="D264" s="181" t="str">
        <f>VLOOKUP(M264,online!$A$2:$F$315,6,FALSE)</f>
        <v>#N/A</v>
      </c>
      <c r="E264" s="183" t="s">
        <v>369</v>
      </c>
      <c r="F264" s="183" t="s">
        <v>370</v>
      </c>
      <c r="G264" s="183" t="s">
        <v>110</v>
      </c>
      <c r="H264" s="184" t="s">
        <v>161</v>
      </c>
      <c r="I264" s="183" t="s">
        <v>161</v>
      </c>
      <c r="J264" s="184" t="s">
        <v>161</v>
      </c>
      <c r="K264" s="183" t="s">
        <v>161</v>
      </c>
      <c r="L264" s="184" t="s">
        <v>161</v>
      </c>
      <c r="M264" s="187"/>
      <c r="N264" s="17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</row>
    <row r="265">
      <c r="A265" s="172">
        <v>246.0</v>
      </c>
      <c r="B265" s="181" t="str">
        <f>VLOOKUP(M265,online!$A$2:$C$315,3,FALSE)</f>
        <v>Adam Krchňák</v>
      </c>
      <c r="C265" s="181" t="str">
        <f>VLOOKUP(M265,online!$A$2:$D$315,4,FALSE)</f>
        <v>Mr.Angry</v>
      </c>
      <c r="D265" s="181">
        <f>VLOOKUP(M265,online!$A$2:$F$315,6,FALSE)</f>
        <v>2</v>
      </c>
      <c r="E265" s="183" t="s">
        <v>371</v>
      </c>
      <c r="F265" s="181">
        <f>VLOOKUP(M265,online!$A$2:$H$315,8,FALSE)</f>
        <v>1289</v>
      </c>
      <c r="G265" s="181" t="str">
        <f>VLOOKUP(M265,online!$A$2:$I$315,9,FALSE)</f>
        <v>Z2</v>
      </c>
      <c r="H265" s="182" t="str">
        <f>VLOOKUP(M265,online!$A$2:$J$315,10,FALSE)</f>
        <v>B1</v>
      </c>
      <c r="I265" s="181" t="str">
        <f>VLOOKUP(M265,online!$A$2:$K$315,11,FALSE)</f>
        <v>N3P</v>
      </c>
      <c r="J265" s="182" t="str">
        <f>VLOOKUP(M265,online!$A$2:$L$315,12,FALSE)</f>
        <v>N</v>
      </c>
      <c r="K265" s="181" t="str">
        <f>VLOOKUP(M265,online!$A$2:$M$315,13,FALSE)</f>
        <v>N</v>
      </c>
      <c r="L265" s="182" t="str">
        <f>VLOOKUP(M265,online!$A$2:$N$315,14,FALSE)</f>
        <v>A</v>
      </c>
      <c r="M265" s="174">
        <v>81.0</v>
      </c>
      <c r="N265" s="17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</row>
    <row r="266">
      <c r="A266" s="172"/>
      <c r="B266" s="181"/>
      <c r="C266" s="181"/>
      <c r="D266" s="181"/>
      <c r="E266" s="181"/>
      <c r="F266" s="181"/>
      <c r="G266" s="181"/>
      <c r="H266" s="182"/>
      <c r="I266" s="181"/>
      <c r="J266" s="182"/>
      <c r="K266" s="181"/>
      <c r="L266" s="182"/>
      <c r="M266" s="187"/>
      <c r="N266" s="17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</row>
    <row r="267">
      <c r="A267" s="172"/>
      <c r="B267" s="181"/>
      <c r="C267" s="181"/>
      <c r="D267" s="181"/>
      <c r="E267" s="181"/>
      <c r="F267" s="181"/>
      <c r="G267" s="181"/>
      <c r="H267" s="182"/>
      <c r="I267" s="181"/>
      <c r="J267" s="182"/>
      <c r="K267" s="181"/>
      <c r="L267" s="182"/>
      <c r="M267" s="187"/>
      <c r="N267" s="17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</row>
    <row r="268">
      <c r="A268" s="172"/>
      <c r="B268" s="181"/>
      <c r="C268" s="181"/>
      <c r="D268" s="181"/>
      <c r="E268" s="181"/>
      <c r="F268" s="181"/>
      <c r="G268" s="181"/>
      <c r="H268" s="182"/>
      <c r="I268" s="181"/>
      <c r="J268" s="182"/>
      <c r="K268" s="181"/>
      <c r="L268" s="182"/>
      <c r="M268" s="187"/>
      <c r="N268" s="17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</row>
    <row r="269">
      <c r="A269" s="172"/>
      <c r="B269" s="181"/>
      <c r="C269" s="181"/>
      <c r="D269" s="181"/>
      <c r="E269" s="181"/>
      <c r="F269" s="181"/>
      <c r="G269" s="181"/>
      <c r="H269" s="182"/>
      <c r="I269" s="181"/>
      <c r="J269" s="182"/>
      <c r="K269" s="181"/>
      <c r="L269" s="182"/>
      <c r="M269" s="187"/>
      <c r="N269" s="17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</row>
    <row r="270">
      <c r="A270" s="172"/>
      <c r="B270" s="181"/>
      <c r="C270" s="181"/>
      <c r="D270" s="181"/>
      <c r="E270" s="181"/>
      <c r="F270" s="181"/>
      <c r="G270" s="181"/>
      <c r="H270" s="182"/>
      <c r="I270" s="181"/>
      <c r="J270" s="182"/>
      <c r="K270" s="181"/>
      <c r="L270" s="182"/>
      <c r="M270" s="187"/>
      <c r="N270" s="17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</row>
    <row r="271">
      <c r="A271" s="172"/>
      <c r="B271" s="181"/>
      <c r="C271" s="181"/>
      <c r="D271" s="181"/>
      <c r="E271" s="181"/>
      <c r="F271" s="181"/>
      <c r="G271" s="181"/>
      <c r="H271" s="182"/>
      <c r="I271" s="181"/>
      <c r="J271" s="182"/>
      <c r="K271" s="181"/>
      <c r="L271" s="182"/>
      <c r="M271" s="187"/>
      <c r="N271" s="17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</row>
    <row r="272">
      <c r="A272" s="172"/>
      <c r="B272" s="181"/>
      <c r="C272" s="181"/>
      <c r="D272" s="181"/>
      <c r="E272" s="181"/>
      <c r="F272" s="181"/>
      <c r="G272" s="181"/>
      <c r="H272" s="182"/>
      <c r="I272" s="181"/>
      <c r="J272" s="182"/>
      <c r="K272" s="181"/>
      <c r="L272" s="182"/>
      <c r="M272" s="187"/>
      <c r="N272" s="17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</row>
    <row r="273">
      <c r="A273" s="172"/>
      <c r="B273" s="181"/>
      <c r="C273" s="181"/>
      <c r="D273" s="181"/>
      <c r="E273" s="181"/>
      <c r="F273" s="181"/>
      <c r="G273" s="181"/>
      <c r="H273" s="182"/>
      <c r="I273" s="181"/>
      <c r="J273" s="182"/>
      <c r="K273" s="181"/>
      <c r="L273" s="182"/>
      <c r="M273" s="191"/>
      <c r="N273" s="89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</row>
    <row r="274">
      <c r="A274" s="172"/>
      <c r="B274" s="181"/>
      <c r="C274" s="181"/>
      <c r="D274" s="181"/>
      <c r="E274" s="181"/>
      <c r="F274" s="181"/>
      <c r="G274" s="181"/>
      <c r="H274" s="182"/>
      <c r="I274" s="181"/>
      <c r="J274" s="182"/>
      <c r="K274" s="181"/>
      <c r="L274" s="182"/>
      <c r="M274" s="191"/>
      <c r="N274" s="89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</row>
    <row r="275">
      <c r="A275" s="172"/>
      <c r="B275" s="181"/>
      <c r="C275" s="181"/>
      <c r="D275" s="181"/>
      <c r="E275" s="181"/>
      <c r="F275" s="181"/>
      <c r="G275" s="181"/>
      <c r="H275" s="182"/>
      <c r="I275" s="181"/>
      <c r="J275" s="182"/>
      <c r="K275" s="181"/>
      <c r="L275" s="182"/>
      <c r="M275" s="191"/>
      <c r="N275" s="89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</row>
    <row r="276">
      <c r="A276" s="172"/>
      <c r="B276" s="181"/>
      <c r="C276" s="181"/>
      <c r="D276" s="181"/>
      <c r="E276" s="181"/>
      <c r="F276" s="181"/>
      <c r="G276" s="181"/>
      <c r="H276" s="182"/>
      <c r="I276" s="181"/>
      <c r="J276" s="182"/>
      <c r="K276" s="181"/>
      <c r="L276" s="182"/>
      <c r="M276" s="191"/>
      <c r="N276" s="89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</row>
    <row r="277">
      <c r="A277" s="172"/>
      <c r="B277" s="181"/>
      <c r="C277" s="181"/>
      <c r="D277" s="181"/>
      <c r="E277" s="181"/>
      <c r="F277" s="181"/>
      <c r="G277" s="181"/>
      <c r="H277" s="182"/>
      <c r="I277" s="181"/>
      <c r="J277" s="182"/>
      <c r="K277" s="181"/>
      <c r="L277" s="182"/>
      <c r="M277" s="191"/>
      <c r="N277" s="89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</row>
    <row r="278">
      <c r="A278" s="172"/>
      <c r="B278" s="181"/>
      <c r="C278" s="181"/>
      <c r="D278" s="181"/>
      <c r="E278" s="181"/>
      <c r="F278" s="181"/>
      <c r="G278" s="181"/>
      <c r="H278" s="182"/>
      <c r="I278" s="181"/>
      <c r="J278" s="182"/>
      <c r="K278" s="181"/>
      <c r="L278" s="182"/>
      <c r="M278" s="191"/>
      <c r="N278" s="89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</row>
    <row r="279">
      <c r="A279" s="172"/>
      <c r="B279" s="181"/>
      <c r="C279" s="181"/>
      <c r="D279" s="181"/>
      <c r="E279" s="181"/>
      <c r="F279" s="181"/>
      <c r="G279" s="181"/>
      <c r="H279" s="182"/>
      <c r="I279" s="181"/>
      <c r="J279" s="182"/>
      <c r="K279" s="181"/>
      <c r="L279" s="182"/>
      <c r="M279" s="191"/>
      <c r="N279" s="89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</row>
    <row r="280">
      <c r="A280" s="172"/>
      <c r="B280" s="181"/>
      <c r="C280" s="181"/>
      <c r="D280" s="181"/>
      <c r="E280" s="181"/>
      <c r="F280" s="181"/>
      <c r="G280" s="181"/>
      <c r="H280" s="182"/>
      <c r="I280" s="181"/>
      <c r="J280" s="182"/>
      <c r="K280" s="181"/>
      <c r="L280" s="182"/>
      <c r="M280" s="191"/>
      <c r="N280" s="89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</row>
    <row r="281">
      <c r="A281" s="172"/>
      <c r="B281" s="181"/>
      <c r="C281" s="181"/>
      <c r="D281" s="181"/>
      <c r="E281" s="181"/>
      <c r="F281" s="181"/>
      <c r="G281" s="181"/>
      <c r="H281" s="182"/>
      <c r="I281" s="181"/>
      <c r="J281" s="182"/>
      <c r="K281" s="181"/>
      <c r="L281" s="182"/>
      <c r="M281" s="191"/>
      <c r="N281" s="89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</row>
    <row r="282">
      <c r="A282" s="172"/>
      <c r="B282" s="181"/>
      <c r="C282" s="181"/>
      <c r="D282" s="181"/>
      <c r="E282" s="181"/>
      <c r="F282" s="181"/>
      <c r="G282" s="181"/>
      <c r="H282" s="182"/>
      <c r="I282" s="181"/>
      <c r="J282" s="182"/>
      <c r="K282" s="181"/>
      <c r="L282" s="182"/>
      <c r="M282" s="191"/>
      <c r="N282" s="89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</row>
    <row r="283">
      <c r="A283" s="172"/>
      <c r="B283" s="181"/>
      <c r="C283" s="181"/>
      <c r="D283" s="181"/>
      <c r="E283" s="181"/>
      <c r="F283" s="181"/>
      <c r="G283" s="181"/>
      <c r="H283" s="182"/>
      <c r="I283" s="181"/>
      <c r="J283" s="182"/>
      <c r="K283" s="181"/>
      <c r="L283" s="182"/>
      <c r="M283" s="191"/>
      <c r="N283" s="89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</row>
    <row r="284">
      <c r="A284" s="172"/>
      <c r="B284" s="181"/>
      <c r="C284" s="181"/>
      <c r="D284" s="181"/>
      <c r="E284" s="181"/>
      <c r="F284" s="181"/>
      <c r="G284" s="181"/>
      <c r="H284" s="182"/>
      <c r="I284" s="181"/>
      <c r="J284" s="182"/>
      <c r="K284" s="181"/>
      <c r="L284" s="182"/>
      <c r="M284" s="191"/>
      <c r="N284" s="89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</row>
    <row r="285">
      <c r="A285" s="172"/>
      <c r="B285" s="181"/>
      <c r="C285" s="181"/>
      <c r="D285" s="181"/>
      <c r="E285" s="181"/>
      <c r="F285" s="181"/>
      <c r="G285" s="181"/>
      <c r="H285" s="182"/>
      <c r="I285" s="181"/>
      <c r="J285" s="182"/>
      <c r="K285" s="181"/>
      <c r="L285" s="182"/>
      <c r="M285" s="192"/>
      <c r="N285" s="89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</row>
    <row r="286">
      <c r="A286" s="172"/>
      <c r="B286" s="181"/>
      <c r="C286" s="181"/>
      <c r="D286" s="181"/>
      <c r="E286" s="181"/>
      <c r="F286" s="181"/>
      <c r="G286" s="181"/>
      <c r="H286" s="182"/>
      <c r="I286" s="181"/>
      <c r="J286" s="182"/>
      <c r="K286" s="181"/>
      <c r="L286" s="182"/>
      <c r="M286" s="191"/>
      <c r="N286" s="89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</row>
    <row r="287">
      <c r="A287" s="172"/>
      <c r="B287" s="181"/>
      <c r="C287" s="181"/>
      <c r="D287" s="181"/>
      <c r="E287" s="181"/>
      <c r="F287" s="181"/>
      <c r="G287" s="181"/>
      <c r="H287" s="182"/>
      <c r="I287" s="181"/>
      <c r="J287" s="182"/>
      <c r="K287" s="181"/>
      <c r="L287" s="182"/>
      <c r="M287" s="191"/>
      <c r="N287" s="89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</row>
    <row r="288">
      <c r="A288" s="172"/>
      <c r="B288" s="181"/>
      <c r="C288" s="181"/>
      <c r="D288" s="181"/>
      <c r="E288" s="181"/>
      <c r="F288" s="181"/>
      <c r="G288" s="181"/>
      <c r="H288" s="182"/>
      <c r="I288" s="181"/>
      <c r="J288" s="182"/>
      <c r="K288" s="181"/>
      <c r="L288" s="182"/>
      <c r="M288" s="191"/>
      <c r="N288" s="89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</row>
    <row r="289">
      <c r="A289" s="172"/>
      <c r="B289" s="181"/>
      <c r="C289" s="181"/>
      <c r="D289" s="181"/>
      <c r="E289" s="181"/>
      <c r="F289" s="181"/>
      <c r="G289" s="181"/>
      <c r="H289" s="182"/>
      <c r="I289" s="181"/>
      <c r="J289" s="182"/>
      <c r="K289" s="181"/>
      <c r="L289" s="182"/>
      <c r="M289" s="191"/>
      <c r="N289" s="89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</row>
    <row r="290">
      <c r="A290" s="172"/>
      <c r="B290" s="181"/>
      <c r="C290" s="181"/>
      <c r="D290" s="181"/>
      <c r="E290" s="181"/>
      <c r="F290" s="181"/>
      <c r="G290" s="181"/>
      <c r="H290" s="182"/>
      <c r="I290" s="181"/>
      <c r="J290" s="182"/>
      <c r="K290" s="181"/>
      <c r="L290" s="182"/>
      <c r="M290" s="191"/>
      <c r="N290" s="89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</row>
    <row r="291">
      <c r="A291" s="172"/>
      <c r="B291" s="181"/>
      <c r="C291" s="181"/>
      <c r="D291" s="181"/>
      <c r="E291" s="181"/>
      <c r="F291" s="181"/>
      <c r="G291" s="181"/>
      <c r="H291" s="182"/>
      <c r="I291" s="181"/>
      <c r="J291" s="182"/>
      <c r="K291" s="181"/>
      <c r="L291" s="182"/>
      <c r="M291" s="191"/>
      <c r="N291" s="89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</row>
    <row r="292">
      <c r="A292" s="172"/>
      <c r="B292" s="181"/>
      <c r="C292" s="181"/>
      <c r="D292" s="181"/>
      <c r="E292" s="181"/>
      <c r="F292" s="181"/>
      <c r="G292" s="181"/>
      <c r="H292" s="182"/>
      <c r="I292" s="181"/>
      <c r="J292" s="182"/>
      <c r="K292" s="181"/>
      <c r="L292" s="182"/>
      <c r="M292" s="191"/>
      <c r="N292" s="89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</row>
    <row r="293">
      <c r="A293" s="172"/>
      <c r="B293" s="181"/>
      <c r="C293" s="181"/>
      <c r="D293" s="181"/>
      <c r="E293" s="181"/>
      <c r="F293" s="181"/>
      <c r="G293" s="181"/>
      <c r="H293" s="182"/>
      <c r="I293" s="181"/>
      <c r="J293" s="182"/>
      <c r="K293" s="181"/>
      <c r="L293" s="182"/>
      <c r="M293" s="191"/>
      <c r="N293" s="89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</row>
    <row r="294">
      <c r="A294" s="172"/>
      <c r="B294" s="181"/>
      <c r="C294" s="181"/>
      <c r="D294" s="181"/>
      <c r="E294" s="181"/>
      <c r="F294" s="181"/>
      <c r="G294" s="181"/>
      <c r="H294" s="182"/>
      <c r="I294" s="181"/>
      <c r="J294" s="182"/>
      <c r="K294" s="181"/>
      <c r="L294" s="182"/>
      <c r="M294" s="191"/>
      <c r="N294" s="89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</row>
    <row r="295">
      <c r="A295" s="172"/>
      <c r="B295" s="181"/>
      <c r="C295" s="181"/>
      <c r="D295" s="181"/>
      <c r="E295" s="181"/>
      <c r="F295" s="181"/>
      <c r="G295" s="181"/>
      <c r="H295" s="182"/>
      <c r="I295" s="181"/>
      <c r="J295" s="182"/>
      <c r="K295" s="181"/>
      <c r="L295" s="182"/>
      <c r="M295" s="191"/>
      <c r="N295" s="89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</row>
    <row r="296">
      <c r="A296" s="172"/>
      <c r="B296" s="181"/>
      <c r="C296" s="181"/>
      <c r="D296" s="181"/>
      <c r="E296" s="181"/>
      <c r="F296" s="181"/>
      <c r="G296" s="181"/>
      <c r="H296" s="182"/>
      <c r="I296" s="181"/>
      <c r="J296" s="182"/>
      <c r="K296" s="181"/>
      <c r="L296" s="182"/>
      <c r="M296" s="191"/>
      <c r="N296" s="89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</row>
    <row r="297">
      <c r="A297" s="172"/>
      <c r="B297" s="181"/>
      <c r="C297" s="181"/>
      <c r="D297" s="181"/>
      <c r="E297" s="181"/>
      <c r="F297" s="181"/>
      <c r="G297" s="181"/>
      <c r="H297" s="182"/>
      <c r="I297" s="181"/>
      <c r="J297" s="182"/>
      <c r="K297" s="181"/>
      <c r="L297" s="182"/>
      <c r="M297" s="191"/>
      <c r="N297" s="89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</row>
    <row r="298">
      <c r="A298" s="172"/>
      <c r="B298" s="181"/>
      <c r="C298" s="181"/>
      <c r="D298" s="181"/>
      <c r="E298" s="181"/>
      <c r="F298" s="181"/>
      <c r="G298" s="181"/>
      <c r="H298" s="182"/>
      <c r="I298" s="181"/>
      <c r="J298" s="182"/>
      <c r="K298" s="181"/>
      <c r="L298" s="182"/>
      <c r="M298" s="191"/>
      <c r="N298" s="89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</row>
    <row r="299">
      <c r="A299" s="172"/>
      <c r="B299" s="181"/>
      <c r="C299" s="181"/>
      <c r="D299" s="181"/>
      <c r="E299" s="181"/>
      <c r="F299" s="181"/>
      <c r="G299" s="181"/>
      <c r="H299" s="182"/>
      <c r="I299" s="181"/>
      <c r="J299" s="182"/>
      <c r="K299" s="181"/>
      <c r="L299" s="182"/>
      <c r="M299" s="191"/>
      <c r="N299" s="89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</row>
    <row r="300">
      <c r="A300" s="172"/>
      <c r="B300" s="181"/>
      <c r="C300" s="181"/>
      <c r="D300" s="181"/>
      <c r="E300" s="181"/>
      <c r="F300" s="181"/>
      <c r="G300" s="181"/>
      <c r="H300" s="182"/>
      <c r="I300" s="181"/>
      <c r="J300" s="182"/>
      <c r="K300" s="181"/>
      <c r="L300" s="182"/>
      <c r="M300" s="191"/>
      <c r="N300" s="89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</row>
    <row r="301">
      <c r="A301" s="172"/>
      <c r="B301" s="181"/>
      <c r="C301" s="181"/>
      <c r="D301" s="181"/>
      <c r="E301" s="181"/>
      <c r="F301" s="181"/>
      <c r="G301" s="181"/>
      <c r="H301" s="182"/>
      <c r="I301" s="181"/>
      <c r="J301" s="182"/>
      <c r="K301" s="181"/>
      <c r="L301" s="182"/>
      <c r="M301" s="191"/>
      <c r="N301" s="89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</row>
    <row r="302">
      <c r="A302" s="172"/>
      <c r="B302" s="181"/>
      <c r="C302" s="181"/>
      <c r="D302" s="181"/>
      <c r="E302" s="181"/>
      <c r="F302" s="181"/>
      <c r="G302" s="181"/>
      <c r="H302" s="182"/>
      <c r="I302" s="181"/>
      <c r="J302" s="182"/>
      <c r="K302" s="181"/>
      <c r="L302" s="182"/>
      <c r="M302" s="191"/>
      <c r="N302" s="89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</row>
    <row r="303">
      <c r="A303" s="172"/>
      <c r="B303" s="181"/>
      <c r="C303" s="181"/>
      <c r="D303" s="181"/>
      <c r="E303" s="181"/>
      <c r="F303" s="181"/>
      <c r="G303" s="181"/>
      <c r="H303" s="182"/>
      <c r="I303" s="181"/>
      <c r="J303" s="182"/>
      <c r="K303" s="181"/>
      <c r="L303" s="182"/>
      <c r="M303" s="191"/>
      <c r="N303" s="89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</row>
    <row r="304">
      <c r="A304" s="172"/>
      <c r="B304" s="181"/>
      <c r="C304" s="181"/>
      <c r="D304" s="181"/>
      <c r="E304" s="181"/>
      <c r="F304" s="181"/>
      <c r="G304" s="181"/>
      <c r="H304" s="182"/>
      <c r="I304" s="181"/>
      <c r="J304" s="182"/>
      <c r="K304" s="181"/>
      <c r="L304" s="182"/>
      <c r="M304" s="191"/>
      <c r="N304" s="89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</row>
    <row r="305">
      <c r="A305" s="172"/>
      <c r="B305" s="181"/>
      <c r="C305" s="181"/>
      <c r="D305" s="181"/>
      <c r="E305" s="181"/>
      <c r="F305" s="181"/>
      <c r="G305" s="181"/>
      <c r="H305" s="182"/>
      <c r="I305" s="181"/>
      <c r="J305" s="182"/>
      <c r="K305" s="181"/>
      <c r="L305" s="182"/>
      <c r="M305" s="191"/>
      <c r="N305" s="89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</row>
    <row r="306">
      <c r="A306" s="172"/>
      <c r="B306" s="181"/>
      <c r="C306" s="181"/>
      <c r="D306" s="181"/>
      <c r="E306" s="181"/>
      <c r="F306" s="181"/>
      <c r="G306" s="181"/>
      <c r="H306" s="182"/>
      <c r="I306" s="181"/>
      <c r="J306" s="182"/>
      <c r="K306" s="181"/>
      <c r="L306" s="182"/>
      <c r="M306" s="191"/>
      <c r="N306" s="89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</row>
    <row r="307">
      <c r="A307" s="172"/>
      <c r="B307" s="181"/>
      <c r="C307" s="181"/>
      <c r="D307" s="181"/>
      <c r="E307" s="181"/>
      <c r="F307" s="181"/>
      <c r="G307" s="181"/>
      <c r="H307" s="182"/>
      <c r="I307" s="181"/>
      <c r="J307" s="182"/>
      <c r="K307" s="181"/>
      <c r="L307" s="182"/>
      <c r="M307" s="191"/>
      <c r="N307" s="89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</row>
    <row r="308">
      <c r="A308" s="172"/>
      <c r="B308" s="181"/>
      <c r="C308" s="181"/>
      <c r="D308" s="181"/>
      <c r="E308" s="181"/>
      <c r="F308" s="181"/>
      <c r="G308" s="181"/>
      <c r="H308" s="182"/>
      <c r="I308" s="181"/>
      <c r="J308" s="182"/>
      <c r="K308" s="181"/>
      <c r="L308" s="182"/>
      <c r="M308" s="191"/>
      <c r="N308" s="89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</row>
    <row r="309">
      <c r="A309" s="66"/>
      <c r="B309" s="66"/>
      <c r="C309" s="66"/>
      <c r="D309" s="66"/>
      <c r="E309" s="66"/>
      <c r="F309" s="66"/>
      <c r="G309" s="193"/>
      <c r="H309" s="194"/>
      <c r="I309" s="66"/>
      <c r="J309" s="194"/>
      <c r="K309" s="66"/>
      <c r="L309" s="194"/>
      <c r="M309" s="191"/>
      <c r="N309" s="89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</row>
    <row r="310">
      <c r="A310" s="66"/>
      <c r="B310" s="66"/>
      <c r="C310" s="66"/>
      <c r="D310" s="66"/>
      <c r="E310" s="66"/>
      <c r="F310" s="66"/>
      <c r="G310" s="193"/>
      <c r="H310" s="194"/>
      <c r="I310" s="66"/>
      <c r="J310" s="194"/>
      <c r="K310" s="66"/>
      <c r="L310" s="194"/>
      <c r="M310" s="191"/>
      <c r="N310" s="89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</row>
    <row r="311">
      <c r="A311" s="66"/>
      <c r="B311" s="66"/>
      <c r="C311" s="66"/>
      <c r="D311" s="66"/>
      <c r="E311" s="66"/>
      <c r="F311" s="66"/>
      <c r="G311" s="193"/>
      <c r="H311" s="194"/>
      <c r="I311" s="66"/>
      <c r="J311" s="194"/>
      <c r="K311" s="66"/>
      <c r="L311" s="194"/>
      <c r="M311" s="191"/>
      <c r="N311" s="89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</row>
    <row r="312">
      <c r="A312" s="66"/>
      <c r="B312" s="66"/>
      <c r="C312" s="66"/>
      <c r="D312" s="66"/>
      <c r="E312" s="66"/>
      <c r="F312" s="66"/>
      <c r="G312" s="193"/>
      <c r="H312" s="194"/>
      <c r="I312" s="66"/>
      <c r="J312" s="194"/>
      <c r="K312" s="66"/>
      <c r="L312" s="194"/>
      <c r="M312" s="191"/>
      <c r="N312" s="89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</row>
    <row r="313">
      <c r="A313" s="66"/>
      <c r="B313" s="66"/>
      <c r="C313" s="66"/>
      <c r="D313" s="66"/>
      <c r="E313" s="66"/>
      <c r="F313" s="66"/>
      <c r="G313" s="193"/>
      <c r="H313" s="194"/>
      <c r="I313" s="66"/>
      <c r="J313" s="194"/>
      <c r="K313" s="66"/>
      <c r="L313" s="194"/>
      <c r="M313" s="191"/>
      <c r="N313" s="89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</row>
    <row r="314">
      <c r="A314" s="66"/>
      <c r="B314" s="66"/>
      <c r="C314" s="66"/>
      <c r="D314" s="66"/>
      <c r="E314" s="66"/>
      <c r="F314" s="66"/>
      <c r="G314" s="193"/>
      <c r="H314" s="194"/>
      <c r="I314" s="66"/>
      <c r="J314" s="194"/>
      <c r="K314" s="66"/>
      <c r="L314" s="194"/>
      <c r="M314" s="191"/>
      <c r="N314" s="89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</row>
    <row r="315">
      <c r="A315" s="66"/>
      <c r="B315" s="66"/>
      <c r="C315" s="66"/>
      <c r="D315" s="66"/>
      <c r="E315" s="66"/>
      <c r="F315" s="66"/>
      <c r="G315" s="193"/>
      <c r="H315" s="194"/>
      <c r="I315" s="66"/>
      <c r="J315" s="194"/>
      <c r="K315" s="66"/>
      <c r="L315" s="194"/>
      <c r="M315" s="191"/>
      <c r="N315" s="89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</row>
    <row r="316">
      <c r="A316" s="66"/>
      <c r="B316" s="66"/>
      <c r="C316" s="66"/>
      <c r="D316" s="66"/>
      <c r="E316" s="66"/>
      <c r="F316" s="66"/>
      <c r="G316" s="193"/>
      <c r="H316" s="194"/>
      <c r="I316" s="66"/>
      <c r="J316" s="194"/>
      <c r="K316" s="66"/>
      <c r="L316" s="194"/>
      <c r="M316" s="191"/>
      <c r="N316" s="89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</row>
    <row r="317">
      <c r="A317" s="66"/>
      <c r="B317" s="66"/>
      <c r="C317" s="66"/>
      <c r="D317" s="66"/>
      <c r="E317" s="66"/>
      <c r="F317" s="66"/>
      <c r="G317" s="193"/>
      <c r="H317" s="194"/>
      <c r="I317" s="66"/>
      <c r="J317" s="194"/>
      <c r="K317" s="66"/>
      <c r="L317" s="194"/>
      <c r="M317" s="191"/>
      <c r="N317" s="89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</row>
    <row r="318">
      <c r="A318" s="66"/>
      <c r="B318" s="66"/>
      <c r="C318" s="66"/>
      <c r="D318" s="66"/>
      <c r="E318" s="66"/>
      <c r="F318" s="66"/>
      <c r="G318" s="193"/>
      <c r="H318" s="194"/>
      <c r="I318" s="66"/>
      <c r="J318" s="194"/>
      <c r="K318" s="66"/>
      <c r="L318" s="194"/>
      <c r="M318" s="191"/>
      <c r="N318" s="89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</row>
    <row r="319">
      <c r="A319" s="66"/>
      <c r="B319" s="66"/>
      <c r="C319" s="66"/>
      <c r="D319" s="66"/>
      <c r="E319" s="66"/>
      <c r="F319" s="66"/>
      <c r="G319" s="193"/>
      <c r="H319" s="194"/>
      <c r="I319" s="66"/>
      <c r="J319" s="194"/>
      <c r="K319" s="66"/>
      <c r="L319" s="194"/>
      <c r="M319" s="191"/>
      <c r="N319" s="89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</row>
    <row r="320">
      <c r="A320" s="66"/>
      <c r="B320" s="66"/>
      <c r="C320" s="66"/>
      <c r="D320" s="66"/>
      <c r="E320" s="66"/>
      <c r="F320" s="66"/>
      <c r="G320" s="193"/>
      <c r="H320" s="194"/>
      <c r="I320" s="66"/>
      <c r="J320" s="194"/>
      <c r="K320" s="66"/>
      <c r="L320" s="194"/>
      <c r="M320" s="191"/>
      <c r="N320" s="89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</row>
    <row r="321">
      <c r="A321" s="66"/>
      <c r="B321" s="66"/>
      <c r="C321" s="66"/>
      <c r="D321" s="66"/>
      <c r="E321" s="66"/>
      <c r="F321" s="66"/>
      <c r="G321" s="193"/>
      <c r="H321" s="194"/>
      <c r="I321" s="66"/>
      <c r="J321" s="194"/>
      <c r="K321" s="66"/>
      <c r="L321" s="194"/>
      <c r="M321" s="191"/>
      <c r="N321" s="89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</row>
    <row r="322">
      <c r="A322" s="66"/>
      <c r="B322" s="66"/>
      <c r="C322" s="66"/>
      <c r="D322" s="66"/>
      <c r="E322" s="66"/>
      <c r="F322" s="66"/>
      <c r="G322" s="193"/>
      <c r="H322" s="194"/>
      <c r="I322" s="66"/>
      <c r="J322" s="194"/>
      <c r="K322" s="66"/>
      <c r="L322" s="194"/>
      <c r="M322" s="191"/>
      <c r="N322" s="89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</row>
    <row r="323">
      <c r="A323" s="66"/>
      <c r="B323" s="66"/>
      <c r="C323" s="66"/>
      <c r="D323" s="66"/>
      <c r="E323" s="66"/>
      <c r="F323" s="66"/>
      <c r="G323" s="193"/>
      <c r="H323" s="194"/>
      <c r="I323" s="66"/>
      <c r="J323" s="194"/>
      <c r="K323" s="66"/>
      <c r="L323" s="194"/>
      <c r="M323" s="191"/>
      <c r="N323" s="89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</row>
    <row r="324">
      <c r="A324" s="66"/>
      <c r="B324" s="66"/>
      <c r="C324" s="66"/>
      <c r="D324" s="66"/>
      <c r="E324" s="66"/>
      <c r="F324" s="66"/>
      <c r="G324" s="193"/>
      <c r="H324" s="194"/>
      <c r="I324" s="66"/>
      <c r="J324" s="194"/>
      <c r="K324" s="66"/>
      <c r="L324" s="194"/>
      <c r="M324" s="191"/>
      <c r="N324" s="89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</row>
    <row r="325">
      <c r="A325" s="66"/>
      <c r="B325" s="66"/>
      <c r="C325" s="66"/>
      <c r="D325" s="66"/>
      <c r="E325" s="66"/>
      <c r="F325" s="66"/>
      <c r="G325" s="193"/>
      <c r="H325" s="194"/>
      <c r="I325" s="66"/>
      <c r="J325" s="194"/>
      <c r="K325" s="66"/>
      <c r="L325" s="194"/>
      <c r="M325" s="191"/>
      <c r="N325" s="89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</row>
    <row r="326">
      <c r="A326" s="66"/>
      <c r="B326" s="66"/>
      <c r="C326" s="66"/>
      <c r="D326" s="66"/>
      <c r="E326" s="66"/>
      <c r="F326" s="66"/>
      <c r="G326" s="193"/>
      <c r="H326" s="194"/>
      <c r="I326" s="66"/>
      <c r="J326" s="194"/>
      <c r="K326" s="66"/>
      <c r="L326" s="194"/>
      <c r="M326" s="191"/>
      <c r="N326" s="89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</row>
    <row r="327">
      <c r="A327" s="66"/>
      <c r="B327" s="66"/>
      <c r="C327" s="66"/>
      <c r="D327" s="66"/>
      <c r="E327" s="66"/>
      <c r="F327" s="66"/>
      <c r="G327" s="193"/>
      <c r="H327" s="194"/>
      <c r="I327" s="66"/>
      <c r="J327" s="194"/>
      <c r="K327" s="66"/>
      <c r="L327" s="194"/>
      <c r="M327" s="191"/>
      <c r="N327" s="89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</row>
    <row r="328">
      <c r="A328" s="66"/>
      <c r="B328" s="66"/>
      <c r="C328" s="66"/>
      <c r="D328" s="66"/>
      <c r="E328" s="66"/>
      <c r="F328" s="66"/>
      <c r="G328" s="193"/>
      <c r="H328" s="194"/>
      <c r="I328" s="66"/>
      <c r="J328" s="194"/>
      <c r="K328" s="66"/>
      <c r="L328" s="194"/>
      <c r="M328" s="191"/>
      <c r="N328" s="89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</row>
    <row r="329">
      <c r="A329" s="66"/>
      <c r="B329" s="66"/>
      <c r="C329" s="66"/>
      <c r="D329" s="66"/>
      <c r="E329" s="66"/>
      <c r="F329" s="66"/>
      <c r="G329" s="193"/>
      <c r="H329" s="194"/>
      <c r="I329" s="66"/>
      <c r="J329" s="194"/>
      <c r="K329" s="66"/>
      <c r="L329" s="194"/>
      <c r="M329" s="191"/>
      <c r="N329" s="89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</row>
    <row r="330">
      <c r="A330" s="66"/>
      <c r="B330" s="66"/>
      <c r="C330" s="66"/>
      <c r="D330" s="66"/>
      <c r="E330" s="66"/>
      <c r="F330" s="66"/>
      <c r="G330" s="193"/>
      <c r="H330" s="194"/>
      <c r="I330" s="66"/>
      <c r="J330" s="194"/>
      <c r="K330" s="66"/>
      <c r="L330" s="194"/>
      <c r="M330" s="191"/>
      <c r="N330" s="89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</row>
    <row r="331">
      <c r="A331" s="66"/>
      <c r="B331" s="66"/>
      <c r="C331" s="66"/>
      <c r="D331" s="66"/>
      <c r="E331" s="66"/>
      <c r="F331" s="66"/>
      <c r="G331" s="193"/>
      <c r="H331" s="194"/>
      <c r="I331" s="66"/>
      <c r="J331" s="194"/>
      <c r="K331" s="66"/>
      <c r="L331" s="194"/>
      <c r="M331" s="191"/>
      <c r="N331" s="89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</row>
    <row r="332">
      <c r="A332" s="66"/>
      <c r="B332" s="66"/>
      <c r="C332" s="66"/>
      <c r="D332" s="66"/>
      <c r="E332" s="66"/>
      <c r="F332" s="66"/>
      <c r="G332" s="193"/>
      <c r="H332" s="194"/>
      <c r="I332" s="66"/>
      <c r="J332" s="194"/>
      <c r="K332" s="66"/>
      <c r="L332" s="194"/>
      <c r="M332" s="191"/>
      <c r="N332" s="89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</row>
    <row r="333">
      <c r="A333" s="66"/>
      <c r="B333" s="66"/>
      <c r="C333" s="66"/>
      <c r="D333" s="66"/>
      <c r="E333" s="66"/>
      <c r="F333" s="66"/>
      <c r="G333" s="193"/>
      <c r="H333" s="194"/>
      <c r="I333" s="66"/>
      <c r="J333" s="194"/>
      <c r="K333" s="66"/>
      <c r="L333" s="194"/>
      <c r="M333" s="191"/>
      <c r="N333" s="89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</row>
    <row r="334">
      <c r="A334" s="66"/>
      <c r="B334" s="66"/>
      <c r="C334" s="66"/>
      <c r="D334" s="66"/>
      <c r="E334" s="66"/>
      <c r="F334" s="66"/>
      <c r="G334" s="193"/>
      <c r="H334" s="194"/>
      <c r="I334" s="66"/>
      <c r="J334" s="194"/>
      <c r="K334" s="66"/>
      <c r="L334" s="194"/>
      <c r="M334" s="191"/>
      <c r="N334" s="89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</row>
    <row r="335">
      <c r="A335" s="66"/>
      <c r="B335" s="66"/>
      <c r="C335" s="66"/>
      <c r="D335" s="66"/>
      <c r="E335" s="66"/>
      <c r="F335" s="66"/>
      <c r="G335" s="193"/>
      <c r="H335" s="194"/>
      <c r="I335" s="66"/>
      <c r="J335" s="194"/>
      <c r="K335" s="66"/>
      <c r="L335" s="194"/>
      <c r="M335" s="191"/>
      <c r="N335" s="89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</row>
    <row r="336">
      <c r="A336" s="66"/>
      <c r="B336" s="66"/>
      <c r="C336" s="66"/>
      <c r="D336" s="66"/>
      <c r="E336" s="66"/>
      <c r="F336" s="66"/>
      <c r="G336" s="193"/>
      <c r="H336" s="194"/>
      <c r="I336" s="66"/>
      <c r="J336" s="194"/>
      <c r="K336" s="66"/>
      <c r="L336" s="194"/>
      <c r="M336" s="191"/>
      <c r="N336" s="89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</row>
    <row r="337">
      <c r="A337" s="66"/>
      <c r="B337" s="66"/>
      <c r="C337" s="66"/>
      <c r="D337" s="66"/>
      <c r="E337" s="66"/>
      <c r="F337" s="66"/>
      <c r="G337" s="193"/>
      <c r="H337" s="194"/>
      <c r="I337" s="66"/>
      <c r="J337" s="194"/>
      <c r="K337" s="66"/>
      <c r="L337" s="194"/>
      <c r="M337" s="191"/>
      <c r="N337" s="89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</row>
    <row r="338">
      <c r="A338" s="66"/>
      <c r="B338" s="66"/>
      <c r="C338" s="66"/>
      <c r="D338" s="66"/>
      <c r="E338" s="66"/>
      <c r="F338" s="66"/>
      <c r="G338" s="193"/>
      <c r="H338" s="194"/>
      <c r="I338" s="66"/>
      <c r="J338" s="194"/>
      <c r="K338" s="66"/>
      <c r="L338" s="194"/>
      <c r="M338" s="191"/>
      <c r="N338" s="89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</row>
    <row r="339">
      <c r="A339" s="66"/>
      <c r="B339" s="66"/>
      <c r="C339" s="66"/>
      <c r="D339" s="66"/>
      <c r="E339" s="66"/>
      <c r="F339" s="66"/>
      <c r="G339" s="193"/>
      <c r="H339" s="194"/>
      <c r="I339" s="66"/>
      <c r="J339" s="194"/>
      <c r="K339" s="66"/>
      <c r="L339" s="194"/>
      <c r="M339" s="191"/>
      <c r="N339" s="89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</row>
    <row r="340">
      <c r="A340" s="66"/>
      <c r="B340" s="66"/>
      <c r="C340" s="66"/>
      <c r="D340" s="66"/>
      <c r="E340" s="66"/>
      <c r="F340" s="66"/>
      <c r="G340" s="193"/>
      <c r="H340" s="194"/>
      <c r="I340" s="66"/>
      <c r="J340" s="194"/>
      <c r="K340" s="66"/>
      <c r="L340" s="194"/>
      <c r="M340" s="191"/>
      <c r="N340" s="89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</row>
    <row r="341">
      <c r="A341" s="66"/>
      <c r="B341" s="66"/>
      <c r="C341" s="66"/>
      <c r="D341" s="66"/>
      <c r="E341" s="66"/>
      <c r="F341" s="66"/>
      <c r="G341" s="193"/>
      <c r="H341" s="194"/>
      <c r="I341" s="66"/>
      <c r="J341" s="194"/>
      <c r="K341" s="66"/>
      <c r="L341" s="194"/>
      <c r="M341" s="191"/>
      <c r="N341" s="89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</row>
    <row r="342">
      <c r="A342" s="66"/>
      <c r="B342" s="66"/>
      <c r="C342" s="66"/>
      <c r="D342" s="66"/>
      <c r="E342" s="66"/>
      <c r="F342" s="66"/>
      <c r="G342" s="193"/>
      <c r="H342" s="194"/>
      <c r="I342" s="66"/>
      <c r="J342" s="194"/>
      <c r="K342" s="66"/>
      <c r="L342" s="194"/>
      <c r="M342" s="191"/>
      <c r="N342" s="89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</row>
    <row r="343">
      <c r="A343" s="66"/>
      <c r="B343" s="66"/>
      <c r="C343" s="66"/>
      <c r="D343" s="66"/>
      <c r="E343" s="66"/>
      <c r="F343" s="66"/>
      <c r="G343" s="193"/>
      <c r="H343" s="194"/>
      <c r="I343" s="66"/>
      <c r="J343" s="194"/>
      <c r="K343" s="66"/>
      <c r="L343" s="194"/>
      <c r="M343" s="191"/>
      <c r="N343" s="89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</row>
    <row r="344">
      <c r="A344" s="66"/>
      <c r="B344" s="66"/>
      <c r="C344" s="66"/>
      <c r="D344" s="66"/>
      <c r="E344" s="66"/>
      <c r="F344" s="66"/>
      <c r="G344" s="193"/>
      <c r="H344" s="194"/>
      <c r="I344" s="66"/>
      <c r="J344" s="194"/>
      <c r="K344" s="66"/>
      <c r="L344" s="194"/>
      <c r="M344" s="191"/>
      <c r="N344" s="89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</row>
    <row r="345">
      <c r="A345" s="66"/>
      <c r="B345" s="66"/>
      <c r="C345" s="66"/>
      <c r="D345" s="66"/>
      <c r="E345" s="66"/>
      <c r="F345" s="66"/>
      <c r="G345" s="193"/>
      <c r="H345" s="194"/>
      <c r="I345" s="66"/>
      <c r="J345" s="194"/>
      <c r="K345" s="66"/>
      <c r="L345" s="194"/>
      <c r="M345" s="191"/>
      <c r="N345" s="89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</row>
    <row r="346">
      <c r="A346" s="66"/>
      <c r="B346" s="66"/>
      <c r="C346" s="66"/>
      <c r="D346" s="66"/>
      <c r="E346" s="66"/>
      <c r="F346" s="66"/>
      <c r="G346" s="193"/>
      <c r="H346" s="194"/>
      <c r="I346" s="66"/>
      <c r="J346" s="194"/>
      <c r="K346" s="66"/>
      <c r="L346" s="194"/>
      <c r="M346" s="191"/>
      <c r="N346" s="89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</row>
    <row r="347">
      <c r="A347" s="66"/>
      <c r="B347" s="66"/>
      <c r="C347" s="66"/>
      <c r="D347" s="66"/>
      <c r="E347" s="66"/>
      <c r="F347" s="66"/>
      <c r="G347" s="193"/>
      <c r="H347" s="194"/>
      <c r="I347" s="66"/>
      <c r="J347" s="194"/>
      <c r="K347" s="66"/>
      <c r="L347" s="194"/>
      <c r="M347" s="191"/>
      <c r="N347" s="89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</row>
    <row r="348">
      <c r="A348" s="66"/>
      <c r="B348" s="66"/>
      <c r="C348" s="66"/>
      <c r="D348" s="66"/>
      <c r="E348" s="66"/>
      <c r="F348" s="66"/>
      <c r="G348" s="193"/>
      <c r="H348" s="194"/>
      <c r="I348" s="66"/>
      <c r="J348" s="194"/>
      <c r="K348" s="66"/>
      <c r="L348" s="194"/>
      <c r="M348" s="191"/>
      <c r="N348" s="89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</row>
    <row r="349">
      <c r="A349" s="66"/>
      <c r="B349" s="66"/>
      <c r="C349" s="66"/>
      <c r="D349" s="66"/>
      <c r="E349" s="66"/>
      <c r="F349" s="66"/>
      <c r="G349" s="193"/>
      <c r="H349" s="194"/>
      <c r="I349" s="66"/>
      <c r="J349" s="194"/>
      <c r="K349" s="66"/>
      <c r="L349" s="194"/>
      <c r="M349" s="191"/>
      <c r="N349" s="89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</row>
    <row r="350">
      <c r="A350" s="66"/>
      <c r="B350" s="66"/>
      <c r="C350" s="66"/>
      <c r="D350" s="66"/>
      <c r="E350" s="66"/>
      <c r="F350" s="66"/>
      <c r="G350" s="193"/>
      <c r="H350" s="194"/>
      <c r="I350" s="66"/>
      <c r="J350" s="194"/>
      <c r="K350" s="66"/>
      <c r="L350" s="194"/>
      <c r="M350" s="191"/>
      <c r="N350" s="89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</row>
    <row r="351">
      <c r="A351" s="66"/>
      <c r="B351" s="66"/>
      <c r="C351" s="66"/>
      <c r="D351" s="66"/>
      <c r="E351" s="66"/>
      <c r="F351" s="66"/>
      <c r="G351" s="193"/>
      <c r="H351" s="194"/>
      <c r="I351" s="66"/>
      <c r="J351" s="194"/>
      <c r="K351" s="66"/>
      <c r="L351" s="194"/>
      <c r="M351" s="191"/>
      <c r="N351" s="89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</row>
    <row r="352">
      <c r="A352" s="66"/>
      <c r="B352" s="66"/>
      <c r="C352" s="66"/>
      <c r="D352" s="66"/>
      <c r="E352" s="66"/>
      <c r="F352" s="66"/>
      <c r="G352" s="193"/>
      <c r="H352" s="194"/>
      <c r="I352" s="66"/>
      <c r="J352" s="194"/>
      <c r="K352" s="66"/>
      <c r="L352" s="194"/>
      <c r="M352" s="191"/>
      <c r="N352" s="89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</row>
    <row r="353">
      <c r="A353" s="66"/>
      <c r="B353" s="66"/>
      <c r="C353" s="66"/>
      <c r="D353" s="66"/>
      <c r="E353" s="66"/>
      <c r="F353" s="66"/>
      <c r="G353" s="193"/>
      <c r="H353" s="194"/>
      <c r="I353" s="66"/>
      <c r="J353" s="194"/>
      <c r="K353" s="66"/>
      <c r="L353" s="194"/>
      <c r="M353" s="191"/>
      <c r="N353" s="89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</row>
    <row r="354">
      <c r="A354" s="66"/>
      <c r="B354" s="66"/>
      <c r="C354" s="66"/>
      <c r="D354" s="66"/>
      <c r="E354" s="66"/>
      <c r="F354" s="66"/>
      <c r="G354" s="193"/>
      <c r="H354" s="194"/>
      <c r="I354" s="66"/>
      <c r="J354" s="194"/>
      <c r="K354" s="66"/>
      <c r="L354" s="194"/>
      <c r="M354" s="191"/>
      <c r="N354" s="89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</row>
    <row r="355">
      <c r="A355" s="66"/>
      <c r="B355" s="66"/>
      <c r="C355" s="66"/>
      <c r="D355" s="66"/>
      <c r="E355" s="66"/>
      <c r="F355" s="66"/>
      <c r="G355" s="193"/>
      <c r="H355" s="194"/>
      <c r="I355" s="66"/>
      <c r="J355" s="194"/>
      <c r="K355" s="66"/>
      <c r="L355" s="194"/>
      <c r="M355" s="191"/>
      <c r="N355" s="89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</row>
    <row r="356">
      <c r="A356" s="66"/>
      <c r="B356" s="66"/>
      <c r="C356" s="66"/>
      <c r="D356" s="66"/>
      <c r="E356" s="66"/>
      <c r="F356" s="66"/>
      <c r="G356" s="193"/>
      <c r="H356" s="194"/>
      <c r="I356" s="66"/>
      <c r="J356" s="194"/>
      <c r="K356" s="66"/>
      <c r="L356" s="194"/>
      <c r="M356" s="191"/>
      <c r="N356" s="89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</row>
    <row r="357">
      <c r="A357" s="66"/>
      <c r="B357" s="66"/>
      <c r="C357" s="66"/>
      <c r="D357" s="66"/>
      <c r="E357" s="66"/>
      <c r="F357" s="66"/>
      <c r="G357" s="193"/>
      <c r="H357" s="194"/>
      <c r="I357" s="66"/>
      <c r="J357" s="194"/>
      <c r="K357" s="66"/>
      <c r="L357" s="194"/>
      <c r="M357" s="191"/>
      <c r="N357" s="89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</row>
    <row r="358">
      <c r="A358" s="66"/>
      <c r="B358" s="66"/>
      <c r="C358" s="66"/>
      <c r="D358" s="66"/>
      <c r="E358" s="66"/>
      <c r="F358" s="66"/>
      <c r="G358" s="193"/>
      <c r="H358" s="194"/>
      <c r="I358" s="66"/>
      <c r="J358" s="194"/>
      <c r="K358" s="66"/>
      <c r="L358" s="194"/>
      <c r="M358" s="191"/>
      <c r="N358" s="89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</row>
    <row r="359">
      <c r="A359" s="66"/>
      <c r="B359" s="66"/>
      <c r="C359" s="66"/>
      <c r="D359" s="66"/>
      <c r="E359" s="66"/>
      <c r="F359" s="66"/>
      <c r="G359" s="193"/>
      <c r="H359" s="194"/>
      <c r="I359" s="66"/>
      <c r="J359" s="194"/>
      <c r="K359" s="66"/>
      <c r="L359" s="194"/>
      <c r="M359" s="191"/>
      <c r="N359" s="89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</row>
    <row r="360">
      <c r="A360" s="66"/>
      <c r="B360" s="66"/>
      <c r="C360" s="66"/>
      <c r="D360" s="66"/>
      <c r="E360" s="66"/>
      <c r="F360" s="66"/>
      <c r="G360" s="193"/>
      <c r="H360" s="194"/>
      <c r="I360" s="66"/>
      <c r="J360" s="194"/>
      <c r="K360" s="66"/>
      <c r="L360" s="194"/>
      <c r="M360" s="191"/>
      <c r="N360" s="89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</row>
    <row r="361">
      <c r="A361" s="66"/>
      <c r="B361" s="66"/>
      <c r="C361" s="66"/>
      <c r="D361" s="66"/>
      <c r="E361" s="66"/>
      <c r="F361" s="66"/>
      <c r="G361" s="193"/>
      <c r="H361" s="194"/>
      <c r="I361" s="66"/>
      <c r="J361" s="194"/>
      <c r="K361" s="66"/>
      <c r="L361" s="194"/>
      <c r="M361" s="191"/>
      <c r="N361" s="89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</row>
    <row r="362">
      <c r="A362" s="66"/>
      <c r="B362" s="66"/>
      <c r="C362" s="66"/>
      <c r="D362" s="66"/>
      <c r="E362" s="66"/>
      <c r="F362" s="66"/>
      <c r="G362" s="193"/>
      <c r="H362" s="194"/>
      <c r="I362" s="66"/>
      <c r="J362" s="194"/>
      <c r="K362" s="66"/>
      <c r="L362" s="194"/>
      <c r="M362" s="191"/>
      <c r="N362" s="89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</row>
    <row r="363">
      <c r="A363" s="66"/>
      <c r="B363" s="66"/>
      <c r="C363" s="66"/>
      <c r="D363" s="66"/>
      <c r="E363" s="66"/>
      <c r="F363" s="66"/>
      <c r="G363" s="193"/>
      <c r="H363" s="194"/>
      <c r="I363" s="66"/>
      <c r="J363" s="194"/>
      <c r="K363" s="66"/>
      <c r="L363" s="194"/>
      <c r="M363" s="191"/>
      <c r="N363" s="89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</row>
    <row r="364">
      <c r="A364" s="66"/>
      <c r="B364" s="66"/>
      <c r="C364" s="66"/>
      <c r="D364" s="66"/>
      <c r="E364" s="66"/>
      <c r="F364" s="66"/>
      <c r="G364" s="193"/>
      <c r="H364" s="194"/>
      <c r="I364" s="66"/>
      <c r="J364" s="194"/>
      <c r="K364" s="66"/>
      <c r="L364" s="194"/>
      <c r="M364" s="191"/>
      <c r="N364" s="89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</row>
    <row r="365">
      <c r="A365" s="66"/>
      <c r="B365" s="66"/>
      <c r="C365" s="66"/>
      <c r="D365" s="66"/>
      <c r="E365" s="66"/>
      <c r="F365" s="66"/>
      <c r="G365" s="193"/>
      <c r="H365" s="194"/>
      <c r="I365" s="66"/>
      <c r="J365" s="194"/>
      <c r="K365" s="66"/>
      <c r="L365" s="194"/>
      <c r="M365" s="191"/>
      <c r="N365" s="89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</row>
    <row r="366">
      <c r="A366" s="66"/>
      <c r="B366" s="66"/>
      <c r="C366" s="66"/>
      <c r="D366" s="66"/>
      <c r="E366" s="66"/>
      <c r="F366" s="66"/>
      <c r="G366" s="193"/>
      <c r="H366" s="194"/>
      <c r="I366" s="66"/>
      <c r="J366" s="194"/>
      <c r="K366" s="66"/>
      <c r="L366" s="194"/>
      <c r="M366" s="191"/>
      <c r="N366" s="89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</row>
    <row r="367">
      <c r="A367" s="66"/>
      <c r="B367" s="66"/>
      <c r="C367" s="66"/>
      <c r="D367" s="66"/>
      <c r="E367" s="66"/>
      <c r="F367" s="66"/>
      <c r="G367" s="193"/>
      <c r="H367" s="194"/>
      <c r="I367" s="66"/>
      <c r="J367" s="194"/>
      <c r="K367" s="66"/>
      <c r="L367" s="194"/>
      <c r="M367" s="191"/>
      <c r="N367" s="89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</row>
    <row r="368">
      <c r="A368" s="66"/>
      <c r="B368" s="66"/>
      <c r="C368" s="66"/>
      <c r="D368" s="66"/>
      <c r="E368" s="66"/>
      <c r="F368" s="66"/>
      <c r="G368" s="193"/>
      <c r="H368" s="194"/>
      <c r="I368" s="66"/>
      <c r="J368" s="194"/>
      <c r="K368" s="66"/>
      <c r="L368" s="194"/>
      <c r="M368" s="191"/>
      <c r="N368" s="89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</row>
    <row r="369">
      <c r="A369" s="66"/>
      <c r="B369" s="66"/>
      <c r="C369" s="66"/>
      <c r="D369" s="66"/>
      <c r="E369" s="66"/>
      <c r="F369" s="66"/>
      <c r="G369" s="193"/>
      <c r="H369" s="194"/>
      <c r="I369" s="66"/>
      <c r="J369" s="194"/>
      <c r="K369" s="66"/>
      <c r="L369" s="194"/>
      <c r="M369" s="191"/>
      <c r="N369" s="89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</row>
    <row r="370">
      <c r="A370" s="66"/>
      <c r="B370" s="66"/>
      <c r="C370" s="66"/>
      <c r="D370" s="66"/>
      <c r="E370" s="66"/>
      <c r="F370" s="66"/>
      <c r="G370" s="193"/>
      <c r="H370" s="194"/>
      <c r="I370" s="66"/>
      <c r="J370" s="194"/>
      <c r="K370" s="66"/>
      <c r="L370" s="194"/>
      <c r="M370" s="191"/>
      <c r="N370" s="89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</row>
    <row r="371">
      <c r="A371" s="66"/>
      <c r="B371" s="66"/>
      <c r="C371" s="66"/>
      <c r="D371" s="66"/>
      <c r="E371" s="66"/>
      <c r="F371" s="66"/>
      <c r="G371" s="193"/>
      <c r="H371" s="194"/>
      <c r="I371" s="66"/>
      <c r="J371" s="194"/>
      <c r="K371" s="66"/>
      <c r="L371" s="194"/>
      <c r="M371" s="191"/>
      <c r="N371" s="89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</row>
    <row r="372">
      <c r="A372" s="66"/>
      <c r="B372" s="66"/>
      <c r="C372" s="66"/>
      <c r="D372" s="66"/>
      <c r="E372" s="66"/>
      <c r="F372" s="66"/>
      <c r="G372" s="193"/>
      <c r="H372" s="194"/>
      <c r="I372" s="66"/>
      <c r="J372" s="194"/>
      <c r="K372" s="66"/>
      <c r="L372" s="194"/>
      <c r="M372" s="191"/>
      <c r="N372" s="89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</row>
    <row r="373">
      <c r="A373" s="66"/>
      <c r="B373" s="66"/>
      <c r="C373" s="66"/>
      <c r="D373" s="66"/>
      <c r="E373" s="66"/>
      <c r="F373" s="66"/>
      <c r="G373" s="193"/>
      <c r="H373" s="194"/>
      <c r="I373" s="66"/>
      <c r="J373" s="194"/>
      <c r="K373" s="66"/>
      <c r="L373" s="194"/>
      <c r="M373" s="191"/>
      <c r="N373" s="89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</row>
    <row r="374">
      <c r="A374" s="66"/>
      <c r="B374" s="66"/>
      <c r="C374" s="66"/>
      <c r="D374" s="66"/>
      <c r="E374" s="66"/>
      <c r="F374" s="66"/>
      <c r="G374" s="193"/>
      <c r="H374" s="194"/>
      <c r="I374" s="66"/>
      <c r="J374" s="194"/>
      <c r="K374" s="66"/>
      <c r="L374" s="194"/>
      <c r="M374" s="191"/>
      <c r="N374" s="89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</row>
    <row r="375">
      <c r="A375" s="66"/>
      <c r="B375" s="66"/>
      <c r="C375" s="66"/>
      <c r="D375" s="66"/>
      <c r="E375" s="66"/>
      <c r="F375" s="66"/>
      <c r="G375" s="193"/>
      <c r="H375" s="194"/>
      <c r="I375" s="66"/>
      <c r="J375" s="194"/>
      <c r="K375" s="66"/>
      <c r="L375" s="194"/>
      <c r="M375" s="191"/>
      <c r="N375" s="89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</row>
    <row r="376">
      <c r="A376" s="66"/>
      <c r="B376" s="66"/>
      <c r="C376" s="66"/>
      <c r="D376" s="66"/>
      <c r="E376" s="66"/>
      <c r="F376" s="66"/>
      <c r="G376" s="193"/>
      <c r="H376" s="194"/>
      <c r="I376" s="66"/>
      <c r="J376" s="194"/>
      <c r="K376" s="66"/>
      <c r="L376" s="194"/>
      <c r="M376" s="191"/>
      <c r="N376" s="89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</row>
    <row r="377">
      <c r="A377" s="66"/>
      <c r="B377" s="66"/>
      <c r="C377" s="66"/>
      <c r="D377" s="66"/>
      <c r="E377" s="66"/>
      <c r="F377" s="66"/>
      <c r="G377" s="193"/>
      <c r="H377" s="194"/>
      <c r="I377" s="66"/>
      <c r="J377" s="194"/>
      <c r="K377" s="66"/>
      <c r="L377" s="194"/>
      <c r="M377" s="191"/>
      <c r="N377" s="89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</row>
    <row r="378">
      <c r="A378" s="66"/>
      <c r="B378" s="66"/>
      <c r="C378" s="66"/>
      <c r="D378" s="66"/>
      <c r="E378" s="66"/>
      <c r="F378" s="66"/>
      <c r="G378" s="193"/>
      <c r="H378" s="194"/>
      <c r="I378" s="66"/>
      <c r="J378" s="194"/>
      <c r="K378" s="66"/>
      <c r="L378" s="194"/>
      <c r="M378" s="191"/>
      <c r="N378" s="89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</row>
    <row r="379">
      <c r="A379" s="66"/>
      <c r="B379" s="66"/>
      <c r="C379" s="66"/>
      <c r="D379" s="66"/>
      <c r="E379" s="66"/>
      <c r="F379" s="66"/>
      <c r="G379" s="193"/>
      <c r="H379" s="194"/>
      <c r="I379" s="66"/>
      <c r="J379" s="194"/>
      <c r="K379" s="66"/>
      <c r="L379" s="194"/>
      <c r="M379" s="191"/>
      <c r="N379" s="89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</row>
    <row r="380">
      <c r="A380" s="66"/>
      <c r="B380" s="66"/>
      <c r="C380" s="66"/>
      <c r="D380" s="66"/>
      <c r="E380" s="66"/>
      <c r="F380" s="66"/>
      <c r="G380" s="193"/>
      <c r="H380" s="194"/>
      <c r="I380" s="66"/>
      <c r="J380" s="194"/>
      <c r="K380" s="66"/>
      <c r="L380" s="194"/>
      <c r="M380" s="191"/>
      <c r="N380" s="89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</row>
    <row r="381">
      <c r="A381" s="66"/>
      <c r="B381" s="66"/>
      <c r="C381" s="66"/>
      <c r="D381" s="66"/>
      <c r="E381" s="66"/>
      <c r="F381" s="66"/>
      <c r="G381" s="193"/>
      <c r="H381" s="194"/>
      <c r="I381" s="66"/>
      <c r="J381" s="194"/>
      <c r="K381" s="66"/>
      <c r="L381" s="194"/>
      <c r="M381" s="191"/>
      <c r="N381" s="89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</row>
    <row r="382">
      <c r="A382" s="66"/>
      <c r="B382" s="66"/>
      <c r="C382" s="66"/>
      <c r="D382" s="66"/>
      <c r="E382" s="66"/>
      <c r="F382" s="66"/>
      <c r="G382" s="193"/>
      <c r="H382" s="194"/>
      <c r="I382" s="66"/>
      <c r="J382" s="194"/>
      <c r="K382" s="66"/>
      <c r="L382" s="194"/>
      <c r="M382" s="191"/>
      <c r="N382" s="89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</row>
    <row r="383">
      <c r="A383" s="66"/>
      <c r="B383" s="66"/>
      <c r="C383" s="66"/>
      <c r="D383" s="66"/>
      <c r="E383" s="66"/>
      <c r="F383" s="66"/>
      <c r="G383" s="193"/>
      <c r="H383" s="194"/>
      <c r="I383" s="66"/>
      <c r="J383" s="194"/>
      <c r="K383" s="66"/>
      <c r="L383" s="194"/>
      <c r="M383" s="191"/>
      <c r="N383" s="89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</row>
    <row r="384">
      <c r="A384" s="66"/>
      <c r="B384" s="66"/>
      <c r="C384" s="66"/>
      <c r="D384" s="66"/>
      <c r="E384" s="66"/>
      <c r="F384" s="66"/>
      <c r="G384" s="193"/>
      <c r="H384" s="194"/>
      <c r="I384" s="66"/>
      <c r="J384" s="194"/>
      <c r="K384" s="66"/>
      <c r="L384" s="194"/>
      <c r="M384" s="191"/>
      <c r="N384" s="89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</row>
    <row r="385">
      <c r="A385" s="66"/>
      <c r="B385" s="66"/>
      <c r="C385" s="66"/>
      <c r="D385" s="66"/>
      <c r="E385" s="66"/>
      <c r="F385" s="66"/>
      <c r="G385" s="193"/>
      <c r="H385" s="194"/>
      <c r="I385" s="66"/>
      <c r="J385" s="194"/>
      <c r="K385" s="66"/>
      <c r="L385" s="194"/>
      <c r="M385" s="191"/>
      <c r="N385" s="89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</row>
    <row r="386">
      <c r="A386" s="66"/>
      <c r="B386" s="66"/>
      <c r="C386" s="66"/>
      <c r="D386" s="66"/>
      <c r="E386" s="66"/>
      <c r="F386" s="66"/>
      <c r="G386" s="193"/>
      <c r="H386" s="194"/>
      <c r="I386" s="66"/>
      <c r="J386" s="194"/>
      <c r="K386" s="66"/>
      <c r="L386" s="194"/>
      <c r="M386" s="191"/>
      <c r="N386" s="89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</row>
    <row r="387">
      <c r="A387" s="66"/>
      <c r="B387" s="66"/>
      <c r="C387" s="66"/>
      <c r="D387" s="66"/>
      <c r="E387" s="66"/>
      <c r="F387" s="66"/>
      <c r="G387" s="193"/>
      <c r="H387" s="194"/>
      <c r="I387" s="66"/>
      <c r="J387" s="194"/>
      <c r="K387" s="66"/>
      <c r="L387" s="194"/>
      <c r="M387" s="191"/>
      <c r="N387" s="89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</row>
    <row r="388">
      <c r="A388" s="66"/>
      <c r="B388" s="66"/>
      <c r="C388" s="66"/>
      <c r="D388" s="66"/>
      <c r="E388" s="66"/>
      <c r="F388" s="66"/>
      <c r="G388" s="193"/>
      <c r="H388" s="194"/>
      <c r="I388" s="66"/>
      <c r="J388" s="194"/>
      <c r="K388" s="66"/>
      <c r="L388" s="194"/>
      <c r="M388" s="191"/>
      <c r="N388" s="89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</row>
    <row r="389">
      <c r="A389" s="66"/>
      <c r="B389" s="66"/>
      <c r="C389" s="66"/>
      <c r="D389" s="66"/>
      <c r="E389" s="66"/>
      <c r="F389" s="66"/>
      <c r="G389" s="193"/>
      <c r="H389" s="194"/>
      <c r="I389" s="66"/>
      <c r="J389" s="194"/>
      <c r="K389" s="66"/>
      <c r="L389" s="194"/>
      <c r="M389" s="191"/>
      <c r="N389" s="89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</row>
    <row r="390">
      <c r="A390" s="66"/>
      <c r="B390" s="66"/>
      <c r="C390" s="66"/>
      <c r="D390" s="66"/>
      <c r="E390" s="66"/>
      <c r="F390" s="66"/>
      <c r="G390" s="193"/>
      <c r="H390" s="194"/>
      <c r="I390" s="66"/>
      <c r="J390" s="194"/>
      <c r="K390" s="66"/>
      <c r="L390" s="194"/>
      <c r="M390" s="191"/>
      <c r="N390" s="89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</row>
    <row r="391">
      <c r="A391" s="66"/>
      <c r="B391" s="66"/>
      <c r="C391" s="66"/>
      <c r="D391" s="66"/>
      <c r="E391" s="66"/>
      <c r="F391" s="66"/>
      <c r="G391" s="193"/>
      <c r="H391" s="194"/>
      <c r="I391" s="66"/>
      <c r="J391" s="194"/>
      <c r="K391" s="66"/>
      <c r="L391" s="194"/>
      <c r="M391" s="191"/>
      <c r="N391" s="89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</row>
    <row r="392">
      <c r="A392" s="66"/>
      <c r="B392" s="66"/>
      <c r="C392" s="66"/>
      <c r="D392" s="66"/>
      <c r="E392" s="66"/>
      <c r="F392" s="66"/>
      <c r="G392" s="193"/>
      <c r="H392" s="194"/>
      <c r="I392" s="66"/>
      <c r="J392" s="194"/>
      <c r="K392" s="66"/>
      <c r="L392" s="194"/>
      <c r="M392" s="191"/>
      <c r="N392" s="89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</row>
    <row r="393">
      <c r="A393" s="66"/>
      <c r="B393" s="66"/>
      <c r="C393" s="66"/>
      <c r="D393" s="66"/>
      <c r="E393" s="66"/>
      <c r="F393" s="66"/>
      <c r="G393" s="193"/>
      <c r="H393" s="194"/>
      <c r="I393" s="66"/>
      <c r="J393" s="194"/>
      <c r="K393" s="66"/>
      <c r="L393" s="194"/>
      <c r="M393" s="191"/>
      <c r="N393" s="89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</row>
    <row r="394">
      <c r="A394" s="66"/>
      <c r="B394" s="66"/>
      <c r="C394" s="66"/>
      <c r="D394" s="66"/>
      <c r="E394" s="66"/>
      <c r="F394" s="66"/>
      <c r="G394" s="193"/>
      <c r="H394" s="194"/>
      <c r="I394" s="66"/>
      <c r="J394" s="194"/>
      <c r="K394" s="66"/>
      <c r="L394" s="194"/>
      <c r="M394" s="191"/>
      <c r="N394" s="89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</row>
    <row r="395">
      <c r="A395" s="66"/>
      <c r="B395" s="66"/>
      <c r="C395" s="66"/>
      <c r="D395" s="66"/>
      <c r="E395" s="66"/>
      <c r="F395" s="66"/>
      <c r="G395" s="193"/>
      <c r="H395" s="194"/>
      <c r="I395" s="66"/>
      <c r="J395" s="194"/>
      <c r="K395" s="66"/>
      <c r="L395" s="194"/>
      <c r="M395" s="191"/>
      <c r="N395" s="89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</row>
    <row r="396">
      <c r="A396" s="66"/>
      <c r="B396" s="66"/>
      <c r="C396" s="66"/>
      <c r="D396" s="66"/>
      <c r="E396" s="66"/>
      <c r="F396" s="66"/>
      <c r="G396" s="193"/>
      <c r="H396" s="194"/>
      <c r="I396" s="66"/>
      <c r="J396" s="194"/>
      <c r="K396" s="66"/>
      <c r="L396" s="194"/>
      <c r="M396" s="191"/>
      <c r="N396" s="89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</row>
    <row r="397">
      <c r="A397" s="66"/>
      <c r="B397" s="66"/>
      <c r="C397" s="66"/>
      <c r="D397" s="66"/>
      <c r="E397" s="66"/>
      <c r="F397" s="66"/>
      <c r="G397" s="193"/>
      <c r="H397" s="194"/>
      <c r="I397" s="66"/>
      <c r="J397" s="194"/>
      <c r="K397" s="66"/>
      <c r="L397" s="194"/>
      <c r="M397" s="191"/>
      <c r="N397" s="89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</row>
    <row r="398">
      <c r="A398" s="66"/>
      <c r="B398" s="66"/>
      <c r="C398" s="66"/>
      <c r="D398" s="66"/>
      <c r="E398" s="66"/>
      <c r="F398" s="66"/>
      <c r="G398" s="193"/>
      <c r="H398" s="194"/>
      <c r="I398" s="66"/>
      <c r="J398" s="194"/>
      <c r="K398" s="66"/>
      <c r="L398" s="194"/>
      <c r="M398" s="191"/>
      <c r="N398" s="89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</row>
    <row r="399">
      <c r="A399" s="66"/>
      <c r="B399" s="66"/>
      <c r="C399" s="66"/>
      <c r="D399" s="66"/>
      <c r="E399" s="66"/>
      <c r="F399" s="66"/>
      <c r="G399" s="193"/>
      <c r="H399" s="194"/>
      <c r="I399" s="66"/>
      <c r="J399" s="194"/>
      <c r="K399" s="66"/>
      <c r="L399" s="194"/>
      <c r="M399" s="191"/>
      <c r="N399" s="89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</row>
    <row r="400">
      <c r="A400" s="66"/>
      <c r="B400" s="66"/>
      <c r="C400" s="66"/>
      <c r="D400" s="66"/>
      <c r="E400" s="66"/>
      <c r="F400" s="66"/>
      <c r="G400" s="193"/>
      <c r="H400" s="194"/>
      <c r="I400" s="66"/>
      <c r="J400" s="194"/>
      <c r="K400" s="66"/>
      <c r="L400" s="194"/>
      <c r="M400" s="191"/>
      <c r="N400" s="89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</row>
    <row r="401">
      <c r="A401" s="66"/>
      <c r="B401" s="66"/>
      <c r="C401" s="66"/>
      <c r="D401" s="66"/>
      <c r="E401" s="66"/>
      <c r="F401" s="66"/>
      <c r="G401" s="193"/>
      <c r="H401" s="194"/>
      <c r="I401" s="66"/>
      <c r="J401" s="194"/>
      <c r="K401" s="66"/>
      <c r="L401" s="194"/>
      <c r="M401" s="191"/>
      <c r="N401" s="89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</row>
    <row r="402">
      <c r="A402" s="66"/>
      <c r="B402" s="66"/>
      <c r="C402" s="66"/>
      <c r="D402" s="66"/>
      <c r="E402" s="66"/>
      <c r="F402" s="66"/>
      <c r="G402" s="193"/>
      <c r="H402" s="194"/>
      <c r="I402" s="66"/>
      <c r="J402" s="194"/>
      <c r="K402" s="66"/>
      <c r="L402" s="194"/>
      <c r="M402" s="191"/>
      <c r="N402" s="89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</row>
    <row r="403">
      <c r="A403" s="66"/>
      <c r="B403" s="66"/>
      <c r="C403" s="66"/>
      <c r="D403" s="66"/>
      <c r="E403" s="66"/>
      <c r="F403" s="66"/>
      <c r="G403" s="193"/>
      <c r="H403" s="194"/>
      <c r="I403" s="66"/>
      <c r="J403" s="194"/>
      <c r="K403" s="66"/>
      <c r="L403" s="194"/>
      <c r="M403" s="191"/>
      <c r="N403" s="89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</row>
    <row r="404">
      <c r="A404" s="66"/>
      <c r="B404" s="66"/>
      <c r="C404" s="66"/>
      <c r="D404" s="66"/>
      <c r="E404" s="66"/>
      <c r="F404" s="66"/>
      <c r="G404" s="193"/>
      <c r="H404" s="194"/>
      <c r="I404" s="66"/>
      <c r="J404" s="194"/>
      <c r="K404" s="66"/>
      <c r="L404" s="194"/>
      <c r="M404" s="191"/>
      <c r="N404" s="89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</row>
    <row r="405">
      <c r="A405" s="66"/>
      <c r="B405" s="66"/>
      <c r="C405" s="66"/>
      <c r="D405" s="66"/>
      <c r="E405" s="66"/>
      <c r="F405" s="66"/>
      <c r="G405" s="193"/>
      <c r="H405" s="194"/>
      <c r="I405" s="66"/>
      <c r="J405" s="194"/>
      <c r="K405" s="66"/>
      <c r="L405" s="194"/>
      <c r="M405" s="191"/>
      <c r="N405" s="89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</row>
    <row r="406">
      <c r="A406" s="66"/>
      <c r="B406" s="66"/>
      <c r="C406" s="66"/>
      <c r="D406" s="66"/>
      <c r="E406" s="66"/>
      <c r="F406" s="66"/>
      <c r="G406" s="193"/>
      <c r="H406" s="194"/>
      <c r="I406" s="66"/>
      <c r="J406" s="194"/>
      <c r="K406" s="66"/>
      <c r="L406" s="194"/>
      <c r="M406" s="191"/>
      <c r="N406" s="89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</row>
    <row r="407">
      <c r="A407" s="66"/>
      <c r="B407" s="66"/>
      <c r="C407" s="66"/>
      <c r="D407" s="66"/>
      <c r="E407" s="66"/>
      <c r="F407" s="66"/>
      <c r="G407" s="193"/>
      <c r="H407" s="194"/>
      <c r="I407" s="66"/>
      <c r="J407" s="194"/>
      <c r="K407" s="66"/>
      <c r="L407" s="194"/>
      <c r="M407" s="191"/>
      <c r="N407" s="89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</row>
    <row r="408">
      <c r="A408" s="66"/>
      <c r="B408" s="66"/>
      <c r="C408" s="66"/>
      <c r="D408" s="66"/>
      <c r="E408" s="66"/>
      <c r="F408" s="66"/>
      <c r="G408" s="193"/>
      <c r="H408" s="194"/>
      <c r="I408" s="66"/>
      <c r="J408" s="194"/>
      <c r="K408" s="66"/>
      <c r="L408" s="194"/>
      <c r="M408" s="191"/>
      <c r="N408" s="89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</row>
    <row r="409">
      <c r="A409" s="66"/>
      <c r="B409" s="66"/>
      <c r="C409" s="66"/>
      <c r="D409" s="66"/>
      <c r="E409" s="66"/>
      <c r="F409" s="66"/>
      <c r="G409" s="193"/>
      <c r="H409" s="194"/>
      <c r="I409" s="66"/>
      <c r="J409" s="194"/>
      <c r="K409" s="66"/>
      <c r="L409" s="194"/>
      <c r="M409" s="191"/>
      <c r="N409" s="89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</row>
    <row r="410">
      <c r="A410" s="66"/>
      <c r="B410" s="66"/>
      <c r="C410" s="66"/>
      <c r="D410" s="66"/>
      <c r="E410" s="66"/>
      <c r="F410" s="66"/>
      <c r="G410" s="193"/>
      <c r="H410" s="194"/>
      <c r="I410" s="66"/>
      <c r="J410" s="194"/>
      <c r="K410" s="66"/>
      <c r="L410" s="194"/>
      <c r="M410" s="191"/>
      <c r="N410" s="89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</row>
    <row r="411">
      <c r="A411" s="66"/>
      <c r="B411" s="66"/>
      <c r="C411" s="66"/>
      <c r="D411" s="66"/>
      <c r="E411" s="66"/>
      <c r="F411" s="66"/>
      <c r="G411" s="193"/>
      <c r="H411" s="194"/>
      <c r="I411" s="66"/>
      <c r="J411" s="194"/>
      <c r="K411" s="66"/>
      <c r="L411" s="194"/>
      <c r="M411" s="191"/>
      <c r="N411" s="89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</row>
    <row r="412">
      <c r="A412" s="66"/>
      <c r="B412" s="66"/>
      <c r="C412" s="66"/>
      <c r="D412" s="66"/>
      <c r="E412" s="66"/>
      <c r="F412" s="66"/>
      <c r="G412" s="193"/>
      <c r="H412" s="194"/>
      <c r="I412" s="66"/>
      <c r="J412" s="194"/>
      <c r="K412" s="66"/>
      <c r="L412" s="194"/>
      <c r="M412" s="191"/>
      <c r="N412" s="89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</row>
    <row r="413">
      <c r="A413" s="66"/>
      <c r="B413" s="66"/>
      <c r="C413" s="66"/>
      <c r="D413" s="66"/>
      <c r="E413" s="66"/>
      <c r="F413" s="66"/>
      <c r="G413" s="193"/>
      <c r="H413" s="194"/>
      <c r="I413" s="66"/>
      <c r="J413" s="194"/>
      <c r="K413" s="66"/>
      <c r="L413" s="194"/>
      <c r="M413" s="191"/>
      <c r="N413" s="89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</row>
    <row r="414">
      <c r="A414" s="66"/>
      <c r="B414" s="66"/>
      <c r="C414" s="66"/>
      <c r="D414" s="66"/>
      <c r="E414" s="66"/>
      <c r="F414" s="66"/>
      <c r="G414" s="193"/>
      <c r="H414" s="194"/>
      <c r="I414" s="66"/>
      <c r="J414" s="194"/>
      <c r="K414" s="66"/>
      <c r="L414" s="194"/>
      <c r="M414" s="191"/>
      <c r="N414" s="89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</row>
    <row r="415">
      <c r="A415" s="66"/>
      <c r="B415" s="66"/>
      <c r="C415" s="66"/>
      <c r="D415" s="66"/>
      <c r="E415" s="66"/>
      <c r="F415" s="66"/>
      <c r="G415" s="193"/>
      <c r="H415" s="194"/>
      <c r="I415" s="66"/>
      <c r="J415" s="194"/>
      <c r="K415" s="66"/>
      <c r="L415" s="194"/>
      <c r="M415" s="191"/>
      <c r="N415" s="89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</row>
    <row r="416">
      <c r="A416" s="66"/>
      <c r="B416" s="66"/>
      <c r="C416" s="66"/>
      <c r="D416" s="66"/>
      <c r="E416" s="66"/>
      <c r="F416" s="66"/>
      <c r="G416" s="193"/>
      <c r="H416" s="194"/>
      <c r="I416" s="66"/>
      <c r="J416" s="194"/>
      <c r="K416" s="66"/>
      <c r="L416" s="194"/>
      <c r="M416" s="191"/>
      <c r="N416" s="89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</row>
    <row r="417">
      <c r="A417" s="66"/>
      <c r="B417" s="66"/>
      <c r="C417" s="66"/>
      <c r="D417" s="66"/>
      <c r="E417" s="66"/>
      <c r="F417" s="66"/>
      <c r="G417" s="193"/>
      <c r="H417" s="194"/>
      <c r="I417" s="66"/>
      <c r="J417" s="194"/>
      <c r="K417" s="66"/>
      <c r="L417" s="194"/>
      <c r="M417" s="191"/>
      <c r="N417" s="89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</row>
    <row r="418">
      <c r="A418" s="66"/>
      <c r="B418" s="66"/>
      <c r="C418" s="66"/>
      <c r="D418" s="66"/>
      <c r="E418" s="66"/>
      <c r="F418" s="66"/>
      <c r="G418" s="193"/>
      <c r="H418" s="194"/>
      <c r="I418" s="66"/>
      <c r="J418" s="194"/>
      <c r="K418" s="66"/>
      <c r="L418" s="194"/>
      <c r="M418" s="191"/>
      <c r="N418" s="89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</row>
    <row r="419">
      <c r="A419" s="66"/>
      <c r="B419" s="66"/>
      <c r="C419" s="66"/>
      <c r="D419" s="66"/>
      <c r="E419" s="66"/>
      <c r="F419" s="66"/>
      <c r="G419" s="193"/>
      <c r="H419" s="194"/>
      <c r="I419" s="66"/>
      <c r="J419" s="194"/>
      <c r="K419" s="66"/>
      <c r="L419" s="194"/>
      <c r="M419" s="191"/>
      <c r="N419" s="89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</row>
    <row r="420">
      <c r="A420" s="66"/>
      <c r="B420" s="66"/>
      <c r="C420" s="66"/>
      <c r="D420" s="66"/>
      <c r="E420" s="66"/>
      <c r="F420" s="66"/>
      <c r="G420" s="193"/>
      <c r="H420" s="194"/>
      <c r="I420" s="66"/>
      <c r="J420" s="194"/>
      <c r="K420" s="66"/>
      <c r="L420" s="194"/>
      <c r="M420" s="191"/>
      <c r="N420" s="89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</row>
    <row r="421">
      <c r="A421" s="66"/>
      <c r="B421" s="66"/>
      <c r="C421" s="66"/>
      <c r="D421" s="66"/>
      <c r="E421" s="66"/>
      <c r="F421" s="66"/>
      <c r="G421" s="193"/>
      <c r="H421" s="194"/>
      <c r="I421" s="66"/>
      <c r="J421" s="194"/>
      <c r="K421" s="66"/>
      <c r="L421" s="194"/>
      <c r="M421" s="191"/>
      <c r="N421" s="89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</row>
    <row r="422">
      <c r="A422" s="66"/>
      <c r="B422" s="66"/>
      <c r="C422" s="66"/>
      <c r="D422" s="66"/>
      <c r="E422" s="66"/>
      <c r="F422" s="66"/>
      <c r="G422" s="193"/>
      <c r="H422" s="194"/>
      <c r="I422" s="66"/>
      <c r="J422" s="194"/>
      <c r="K422" s="66"/>
      <c r="L422" s="194"/>
      <c r="M422" s="191"/>
      <c r="N422" s="89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</row>
    <row r="423">
      <c r="A423" s="66"/>
      <c r="B423" s="66"/>
      <c r="C423" s="66"/>
      <c r="D423" s="66"/>
      <c r="E423" s="66"/>
      <c r="F423" s="66"/>
      <c r="G423" s="193"/>
      <c r="H423" s="194"/>
      <c r="I423" s="66"/>
      <c r="J423" s="194"/>
      <c r="K423" s="66"/>
      <c r="L423" s="194"/>
      <c r="M423" s="191"/>
      <c r="N423" s="89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</row>
    <row r="424">
      <c r="A424" s="66"/>
      <c r="B424" s="66"/>
      <c r="C424" s="66"/>
      <c r="D424" s="66"/>
      <c r="E424" s="66"/>
      <c r="F424" s="66"/>
      <c r="G424" s="193"/>
      <c r="H424" s="194"/>
      <c r="I424" s="66"/>
      <c r="J424" s="194"/>
      <c r="K424" s="66"/>
      <c r="L424" s="194"/>
      <c r="M424" s="191"/>
      <c r="N424" s="89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</row>
    <row r="425">
      <c r="A425" s="66"/>
      <c r="B425" s="66"/>
      <c r="C425" s="66"/>
      <c r="D425" s="66"/>
      <c r="E425" s="66"/>
      <c r="F425" s="66"/>
      <c r="G425" s="193"/>
      <c r="H425" s="194"/>
      <c r="I425" s="66"/>
      <c r="J425" s="194"/>
      <c r="K425" s="66"/>
      <c r="L425" s="194"/>
      <c r="M425" s="191"/>
      <c r="N425" s="89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</row>
    <row r="426">
      <c r="A426" s="66"/>
      <c r="B426" s="66"/>
      <c r="C426" s="66"/>
      <c r="D426" s="66"/>
      <c r="E426" s="66"/>
      <c r="F426" s="66"/>
      <c r="G426" s="193"/>
      <c r="H426" s="194"/>
      <c r="I426" s="66"/>
      <c r="J426" s="194"/>
      <c r="K426" s="66"/>
      <c r="L426" s="194"/>
      <c r="M426" s="191"/>
      <c r="N426" s="89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</row>
    <row r="427">
      <c r="A427" s="66"/>
      <c r="B427" s="66"/>
      <c r="C427" s="66"/>
      <c r="D427" s="66"/>
      <c r="E427" s="66"/>
      <c r="F427" s="66"/>
      <c r="G427" s="193"/>
      <c r="H427" s="194"/>
      <c r="I427" s="66"/>
      <c r="J427" s="194"/>
      <c r="K427" s="66"/>
      <c r="L427" s="194"/>
      <c r="M427" s="191"/>
      <c r="N427" s="89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</row>
    <row r="428">
      <c r="A428" s="66"/>
      <c r="B428" s="66"/>
      <c r="C428" s="66"/>
      <c r="D428" s="66"/>
      <c r="E428" s="66"/>
      <c r="F428" s="66"/>
      <c r="G428" s="193"/>
      <c r="H428" s="194"/>
      <c r="I428" s="66"/>
      <c r="J428" s="194"/>
      <c r="K428" s="66"/>
      <c r="L428" s="194"/>
      <c r="M428" s="191"/>
      <c r="N428" s="89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</row>
    <row r="429">
      <c r="A429" s="66"/>
      <c r="B429" s="66"/>
      <c r="C429" s="66"/>
      <c r="D429" s="66"/>
      <c r="E429" s="66"/>
      <c r="F429" s="66"/>
      <c r="G429" s="193"/>
      <c r="H429" s="194"/>
      <c r="I429" s="66"/>
      <c r="J429" s="194"/>
      <c r="K429" s="66"/>
      <c r="L429" s="194"/>
      <c r="M429" s="191"/>
      <c r="N429" s="89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</row>
    <row r="430">
      <c r="A430" s="66"/>
      <c r="B430" s="66"/>
      <c r="C430" s="66"/>
      <c r="D430" s="66"/>
      <c r="E430" s="66"/>
      <c r="F430" s="66"/>
      <c r="G430" s="193"/>
      <c r="H430" s="194"/>
      <c r="I430" s="66"/>
      <c r="J430" s="194"/>
      <c r="K430" s="66"/>
      <c r="L430" s="194"/>
      <c r="M430" s="191"/>
      <c r="N430" s="89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</row>
    <row r="431">
      <c r="A431" s="66"/>
      <c r="B431" s="66"/>
      <c r="C431" s="66"/>
      <c r="D431" s="66"/>
      <c r="E431" s="66"/>
      <c r="F431" s="66"/>
      <c r="G431" s="193"/>
      <c r="H431" s="194"/>
      <c r="I431" s="66"/>
      <c r="J431" s="194"/>
      <c r="K431" s="66"/>
      <c r="L431" s="194"/>
      <c r="M431" s="191"/>
      <c r="N431" s="89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</row>
    <row r="432">
      <c r="A432" s="66"/>
      <c r="B432" s="66"/>
      <c r="C432" s="66"/>
      <c r="D432" s="66"/>
      <c r="E432" s="66"/>
      <c r="F432" s="66"/>
      <c r="G432" s="193"/>
      <c r="H432" s="194"/>
      <c r="I432" s="66"/>
      <c r="J432" s="194"/>
      <c r="K432" s="66"/>
      <c r="L432" s="194"/>
      <c r="M432" s="191"/>
      <c r="N432" s="89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</row>
    <row r="433">
      <c r="A433" s="66"/>
      <c r="B433" s="66"/>
      <c r="C433" s="66"/>
      <c r="D433" s="66"/>
      <c r="E433" s="66"/>
      <c r="F433" s="66"/>
      <c r="G433" s="193"/>
      <c r="H433" s="194"/>
      <c r="I433" s="66"/>
      <c r="J433" s="194"/>
      <c r="K433" s="66"/>
      <c r="L433" s="194"/>
      <c r="M433" s="191"/>
      <c r="N433" s="89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</row>
    <row r="434">
      <c r="A434" s="66"/>
      <c r="B434" s="66"/>
      <c r="C434" s="66"/>
      <c r="D434" s="66"/>
      <c r="E434" s="66"/>
      <c r="F434" s="66"/>
      <c r="G434" s="193"/>
      <c r="H434" s="194"/>
      <c r="I434" s="66"/>
      <c r="J434" s="194"/>
      <c r="K434" s="66"/>
      <c r="L434" s="194"/>
      <c r="M434" s="191"/>
      <c r="N434" s="89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</row>
    <row r="435">
      <c r="A435" s="66"/>
      <c r="B435" s="66"/>
      <c r="C435" s="66"/>
      <c r="D435" s="66"/>
      <c r="E435" s="66"/>
      <c r="F435" s="66"/>
      <c r="G435" s="193"/>
      <c r="H435" s="194"/>
      <c r="I435" s="66"/>
      <c r="J435" s="194"/>
      <c r="K435" s="66"/>
      <c r="L435" s="194"/>
      <c r="M435" s="191"/>
      <c r="N435" s="89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</row>
    <row r="436">
      <c r="A436" s="66"/>
      <c r="B436" s="66"/>
      <c r="C436" s="66"/>
      <c r="D436" s="66"/>
      <c r="E436" s="66"/>
      <c r="F436" s="66"/>
      <c r="G436" s="193"/>
      <c r="H436" s="194"/>
      <c r="I436" s="66"/>
      <c r="J436" s="194"/>
      <c r="K436" s="66"/>
      <c r="L436" s="194"/>
      <c r="M436" s="191"/>
      <c r="N436" s="89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</row>
    <row r="437">
      <c r="A437" s="66"/>
      <c r="B437" s="66"/>
      <c r="C437" s="66"/>
      <c r="D437" s="66"/>
      <c r="E437" s="66"/>
      <c r="F437" s="66"/>
      <c r="G437" s="193"/>
      <c r="H437" s="194"/>
      <c r="I437" s="66"/>
      <c r="J437" s="194"/>
      <c r="K437" s="66"/>
      <c r="L437" s="194"/>
      <c r="M437" s="191"/>
      <c r="N437" s="89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</row>
    <row r="438">
      <c r="A438" s="66"/>
      <c r="B438" s="66"/>
      <c r="C438" s="66"/>
      <c r="D438" s="66"/>
      <c r="E438" s="66"/>
      <c r="F438" s="66"/>
      <c r="G438" s="193"/>
      <c r="H438" s="194"/>
      <c r="I438" s="66"/>
      <c r="J438" s="194"/>
      <c r="K438" s="66"/>
      <c r="L438" s="194"/>
      <c r="M438" s="191"/>
      <c r="N438" s="89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</row>
    <row r="439">
      <c r="A439" s="66"/>
      <c r="B439" s="66"/>
      <c r="C439" s="66"/>
      <c r="D439" s="66"/>
      <c r="E439" s="66"/>
      <c r="F439" s="66"/>
      <c r="G439" s="193"/>
      <c r="H439" s="194"/>
      <c r="I439" s="66"/>
      <c r="J439" s="194"/>
      <c r="K439" s="66"/>
      <c r="L439" s="194"/>
      <c r="M439" s="191"/>
      <c r="N439" s="89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</row>
    <row r="440">
      <c r="A440" s="66"/>
      <c r="B440" s="66"/>
      <c r="C440" s="66"/>
      <c r="D440" s="66"/>
      <c r="E440" s="66"/>
      <c r="F440" s="66"/>
      <c r="G440" s="193"/>
      <c r="H440" s="194"/>
      <c r="I440" s="66"/>
      <c r="J440" s="194"/>
      <c r="K440" s="66"/>
      <c r="L440" s="194"/>
      <c r="M440" s="191"/>
      <c r="N440" s="89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</row>
    <row r="441">
      <c r="A441" s="66"/>
      <c r="B441" s="66"/>
      <c r="C441" s="66"/>
      <c r="D441" s="66"/>
      <c r="E441" s="66"/>
      <c r="F441" s="66"/>
      <c r="G441" s="193"/>
      <c r="H441" s="194"/>
      <c r="I441" s="66"/>
      <c r="J441" s="194"/>
      <c r="K441" s="66"/>
      <c r="L441" s="194"/>
      <c r="M441" s="191"/>
      <c r="N441" s="89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</row>
    <row r="442">
      <c r="A442" s="66"/>
      <c r="B442" s="66"/>
      <c r="C442" s="66"/>
      <c r="D442" s="66"/>
      <c r="E442" s="66"/>
      <c r="F442" s="66"/>
      <c r="G442" s="193"/>
      <c r="H442" s="194"/>
      <c r="I442" s="66"/>
      <c r="J442" s="194"/>
      <c r="K442" s="66"/>
      <c r="L442" s="194"/>
      <c r="M442" s="191"/>
      <c r="N442" s="89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</row>
    <row r="443">
      <c r="A443" s="66"/>
      <c r="B443" s="66"/>
      <c r="C443" s="66"/>
      <c r="D443" s="66"/>
      <c r="E443" s="66"/>
      <c r="F443" s="66"/>
      <c r="G443" s="193"/>
      <c r="H443" s="194"/>
      <c r="I443" s="66"/>
      <c r="J443" s="194"/>
      <c r="K443" s="66"/>
      <c r="L443" s="194"/>
      <c r="M443" s="191"/>
      <c r="N443" s="89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</row>
    <row r="444">
      <c r="A444" s="66"/>
      <c r="B444" s="66"/>
      <c r="C444" s="66"/>
      <c r="D444" s="66"/>
      <c r="E444" s="66"/>
      <c r="F444" s="66"/>
      <c r="G444" s="193"/>
      <c r="H444" s="194"/>
      <c r="I444" s="66"/>
      <c r="J444" s="194"/>
      <c r="K444" s="66"/>
      <c r="L444" s="194"/>
      <c r="M444" s="191"/>
      <c r="N444" s="89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</row>
    <row r="445">
      <c r="A445" s="66"/>
      <c r="B445" s="66"/>
      <c r="C445" s="66"/>
      <c r="D445" s="66"/>
      <c r="E445" s="66"/>
      <c r="F445" s="66"/>
      <c r="G445" s="193"/>
      <c r="H445" s="194"/>
      <c r="I445" s="66"/>
      <c r="J445" s="194"/>
      <c r="K445" s="66"/>
      <c r="L445" s="194"/>
      <c r="M445" s="191"/>
      <c r="N445" s="89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</row>
    <row r="446">
      <c r="A446" s="66"/>
      <c r="B446" s="66"/>
      <c r="C446" s="66"/>
      <c r="D446" s="66"/>
      <c r="E446" s="66"/>
      <c r="F446" s="66"/>
      <c r="G446" s="193"/>
      <c r="H446" s="194"/>
      <c r="I446" s="66"/>
      <c r="J446" s="194"/>
      <c r="K446" s="66"/>
      <c r="L446" s="194"/>
      <c r="M446" s="191"/>
      <c r="N446" s="89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</row>
    <row r="447">
      <c r="A447" s="66"/>
      <c r="B447" s="66"/>
      <c r="C447" s="66"/>
      <c r="D447" s="66"/>
      <c r="E447" s="66"/>
      <c r="F447" s="66"/>
      <c r="G447" s="193"/>
      <c r="H447" s="194"/>
      <c r="I447" s="66"/>
      <c r="J447" s="194"/>
      <c r="K447" s="66"/>
      <c r="L447" s="194"/>
      <c r="M447" s="191"/>
      <c r="N447" s="89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</row>
    <row r="448">
      <c r="A448" s="66"/>
      <c r="B448" s="66"/>
      <c r="C448" s="66"/>
      <c r="D448" s="66"/>
      <c r="E448" s="66"/>
      <c r="F448" s="66"/>
      <c r="G448" s="193"/>
      <c r="H448" s="194"/>
      <c r="I448" s="66"/>
      <c r="J448" s="194"/>
      <c r="K448" s="66"/>
      <c r="L448" s="194"/>
      <c r="M448" s="191"/>
      <c r="N448" s="89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</row>
    <row r="449">
      <c r="A449" s="66"/>
      <c r="B449" s="66"/>
      <c r="C449" s="66"/>
      <c r="D449" s="66"/>
      <c r="E449" s="66"/>
      <c r="F449" s="66"/>
      <c r="G449" s="193"/>
      <c r="H449" s="194"/>
      <c r="I449" s="66"/>
      <c r="J449" s="194"/>
      <c r="K449" s="66"/>
      <c r="L449" s="194"/>
      <c r="M449" s="191"/>
      <c r="N449" s="89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</row>
    <row r="450">
      <c r="A450" s="66"/>
      <c r="B450" s="66"/>
      <c r="C450" s="66"/>
      <c r="D450" s="66"/>
      <c r="E450" s="66"/>
      <c r="F450" s="66"/>
      <c r="G450" s="193"/>
      <c r="H450" s="194"/>
      <c r="I450" s="66"/>
      <c r="J450" s="194"/>
      <c r="K450" s="66"/>
      <c r="L450" s="194"/>
      <c r="M450" s="191"/>
      <c r="N450" s="89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</row>
    <row r="451">
      <c r="A451" s="66"/>
      <c r="B451" s="66"/>
      <c r="C451" s="66"/>
      <c r="D451" s="66"/>
      <c r="E451" s="66"/>
      <c r="F451" s="66"/>
      <c r="G451" s="193"/>
      <c r="H451" s="194"/>
      <c r="I451" s="66"/>
      <c r="J451" s="194"/>
      <c r="K451" s="66"/>
      <c r="L451" s="194"/>
      <c r="M451" s="191"/>
      <c r="N451" s="89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</row>
    <row r="452">
      <c r="A452" s="66"/>
      <c r="B452" s="66"/>
      <c r="C452" s="66"/>
      <c r="D452" s="66"/>
      <c r="E452" s="66"/>
      <c r="F452" s="66"/>
      <c r="G452" s="193"/>
      <c r="H452" s="194"/>
      <c r="I452" s="66"/>
      <c r="J452" s="194"/>
      <c r="K452" s="66"/>
      <c r="L452" s="194"/>
      <c r="M452" s="191"/>
      <c r="N452" s="89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</row>
    <row r="453">
      <c r="A453" s="66"/>
      <c r="B453" s="66"/>
      <c r="C453" s="66"/>
      <c r="D453" s="66"/>
      <c r="E453" s="66"/>
      <c r="F453" s="66"/>
      <c r="G453" s="193"/>
      <c r="H453" s="194"/>
      <c r="I453" s="66"/>
      <c r="J453" s="194"/>
      <c r="K453" s="66"/>
      <c r="L453" s="194"/>
      <c r="M453" s="191"/>
      <c r="N453" s="89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</row>
    <row r="454">
      <c r="A454" s="66"/>
      <c r="B454" s="66"/>
      <c r="C454" s="66"/>
      <c r="D454" s="66"/>
      <c r="E454" s="66"/>
      <c r="F454" s="66"/>
      <c r="G454" s="193"/>
      <c r="H454" s="194"/>
      <c r="I454" s="66"/>
      <c r="J454" s="194"/>
      <c r="K454" s="66"/>
      <c r="L454" s="194"/>
      <c r="M454" s="191"/>
      <c r="N454" s="89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</row>
    <row r="455">
      <c r="A455" s="66"/>
      <c r="B455" s="66"/>
      <c r="C455" s="66"/>
      <c r="D455" s="66"/>
      <c r="E455" s="66"/>
      <c r="F455" s="66"/>
      <c r="G455" s="193"/>
      <c r="H455" s="194"/>
      <c r="I455" s="66"/>
      <c r="J455" s="194"/>
      <c r="K455" s="66"/>
      <c r="L455" s="194"/>
      <c r="M455" s="191"/>
      <c r="N455" s="89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</row>
    <row r="456">
      <c r="A456" s="66"/>
      <c r="B456" s="66"/>
      <c r="C456" s="66"/>
      <c r="D456" s="66"/>
      <c r="E456" s="66"/>
      <c r="F456" s="66"/>
      <c r="G456" s="193"/>
      <c r="H456" s="194"/>
      <c r="I456" s="66"/>
      <c r="J456" s="194"/>
      <c r="K456" s="66"/>
      <c r="L456" s="194"/>
      <c r="M456" s="191"/>
      <c r="N456" s="89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</row>
    <row r="457">
      <c r="A457" s="66"/>
      <c r="B457" s="66"/>
      <c r="C457" s="66"/>
      <c r="D457" s="66"/>
      <c r="E457" s="66"/>
      <c r="F457" s="66"/>
      <c r="G457" s="193"/>
      <c r="H457" s="194"/>
      <c r="I457" s="66"/>
      <c r="J457" s="194"/>
      <c r="K457" s="66"/>
      <c r="L457" s="194"/>
      <c r="M457" s="191"/>
      <c r="N457" s="89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</row>
    <row r="458">
      <c r="A458" s="66"/>
      <c r="B458" s="66"/>
      <c r="C458" s="66"/>
      <c r="D458" s="66"/>
      <c r="E458" s="66"/>
      <c r="F458" s="66"/>
      <c r="G458" s="193"/>
      <c r="H458" s="194"/>
      <c r="I458" s="66"/>
      <c r="J458" s="194"/>
      <c r="K458" s="66"/>
      <c r="L458" s="194"/>
      <c r="M458" s="191"/>
      <c r="N458" s="89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</row>
    <row r="459">
      <c r="A459" s="66"/>
      <c r="B459" s="66"/>
      <c r="C459" s="66"/>
      <c r="D459" s="66"/>
      <c r="E459" s="66"/>
      <c r="F459" s="66"/>
      <c r="G459" s="193"/>
      <c r="H459" s="194"/>
      <c r="I459" s="66"/>
      <c r="J459" s="194"/>
      <c r="K459" s="66"/>
      <c r="L459" s="194"/>
      <c r="M459" s="191"/>
      <c r="N459" s="89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</row>
    <row r="460">
      <c r="A460" s="66"/>
      <c r="B460" s="66"/>
      <c r="C460" s="66"/>
      <c r="D460" s="66"/>
      <c r="E460" s="66"/>
      <c r="F460" s="66"/>
      <c r="G460" s="193"/>
      <c r="H460" s="194"/>
      <c r="I460" s="66"/>
      <c r="J460" s="194"/>
      <c r="K460" s="66"/>
      <c r="L460" s="194"/>
      <c r="M460" s="191"/>
      <c r="N460" s="89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</row>
    <row r="461">
      <c r="A461" s="66"/>
      <c r="B461" s="66"/>
      <c r="C461" s="66"/>
      <c r="D461" s="66"/>
      <c r="E461" s="66"/>
      <c r="F461" s="66"/>
      <c r="G461" s="193"/>
      <c r="H461" s="194"/>
      <c r="I461" s="66"/>
      <c r="J461" s="194"/>
      <c r="K461" s="66"/>
      <c r="L461" s="194"/>
      <c r="M461" s="191"/>
      <c r="N461" s="89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</row>
    <row r="462">
      <c r="A462" s="66"/>
      <c r="B462" s="66"/>
      <c r="C462" s="66"/>
      <c r="D462" s="66"/>
      <c r="E462" s="66"/>
      <c r="F462" s="66"/>
      <c r="G462" s="193"/>
      <c r="H462" s="194"/>
      <c r="I462" s="66"/>
      <c r="J462" s="194"/>
      <c r="K462" s="66"/>
      <c r="L462" s="194"/>
      <c r="M462" s="191"/>
      <c r="N462" s="89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</row>
    <row r="463">
      <c r="A463" s="66"/>
      <c r="B463" s="66"/>
      <c r="C463" s="66"/>
      <c r="D463" s="66"/>
      <c r="E463" s="66"/>
      <c r="F463" s="66"/>
      <c r="G463" s="193"/>
      <c r="H463" s="194"/>
      <c r="I463" s="66"/>
      <c r="J463" s="194"/>
      <c r="K463" s="66"/>
      <c r="L463" s="194"/>
      <c r="M463" s="191"/>
      <c r="N463" s="89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</row>
    <row r="464">
      <c r="A464" s="66"/>
      <c r="B464" s="66"/>
      <c r="C464" s="66"/>
      <c r="D464" s="66"/>
      <c r="E464" s="66"/>
      <c r="F464" s="66"/>
      <c r="G464" s="193"/>
      <c r="H464" s="194"/>
      <c r="I464" s="66"/>
      <c r="J464" s="194"/>
      <c r="K464" s="66"/>
      <c r="L464" s="194"/>
      <c r="M464" s="191"/>
      <c r="N464" s="89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</row>
    <row r="465">
      <c r="A465" s="66"/>
      <c r="B465" s="66"/>
      <c r="C465" s="66"/>
      <c r="D465" s="66"/>
      <c r="E465" s="66"/>
      <c r="F465" s="66"/>
      <c r="G465" s="193"/>
      <c r="H465" s="194"/>
      <c r="I465" s="66"/>
      <c r="J465" s="194"/>
      <c r="K465" s="66"/>
      <c r="L465" s="194"/>
      <c r="M465" s="191"/>
      <c r="N465" s="89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</row>
    <row r="466">
      <c r="A466" s="66"/>
      <c r="B466" s="66"/>
      <c r="C466" s="66"/>
      <c r="D466" s="66"/>
      <c r="E466" s="66"/>
      <c r="F466" s="66"/>
      <c r="G466" s="193"/>
      <c r="H466" s="194"/>
      <c r="I466" s="66"/>
      <c r="J466" s="194"/>
      <c r="K466" s="66"/>
      <c r="L466" s="194"/>
      <c r="M466" s="191"/>
      <c r="N466" s="89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</row>
    <row r="467">
      <c r="A467" s="66"/>
      <c r="B467" s="66"/>
      <c r="C467" s="66"/>
      <c r="D467" s="66"/>
      <c r="E467" s="66"/>
      <c r="F467" s="66"/>
      <c r="G467" s="193"/>
      <c r="H467" s="194"/>
      <c r="I467" s="66"/>
      <c r="J467" s="194"/>
      <c r="K467" s="66"/>
      <c r="L467" s="194"/>
      <c r="M467" s="191"/>
      <c r="N467" s="89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</row>
    <row r="468">
      <c r="A468" s="66"/>
      <c r="B468" s="66"/>
      <c r="C468" s="66"/>
      <c r="D468" s="66"/>
      <c r="E468" s="66"/>
      <c r="F468" s="66"/>
      <c r="G468" s="193"/>
      <c r="H468" s="194"/>
      <c r="I468" s="66"/>
      <c r="J468" s="194"/>
      <c r="K468" s="66"/>
      <c r="L468" s="194"/>
      <c r="M468" s="191"/>
      <c r="N468" s="89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</row>
    <row r="469">
      <c r="A469" s="66"/>
      <c r="B469" s="66"/>
      <c r="C469" s="66"/>
      <c r="D469" s="66"/>
      <c r="E469" s="66"/>
      <c r="F469" s="66"/>
      <c r="G469" s="193"/>
      <c r="H469" s="194"/>
      <c r="I469" s="66"/>
      <c r="J469" s="194"/>
      <c r="K469" s="66"/>
      <c r="L469" s="194"/>
      <c r="M469" s="191"/>
      <c r="N469" s="89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</row>
    <row r="470">
      <c r="A470" s="66"/>
      <c r="B470" s="66"/>
      <c r="C470" s="66"/>
      <c r="D470" s="66"/>
      <c r="E470" s="66"/>
      <c r="F470" s="66"/>
      <c r="G470" s="193"/>
      <c r="H470" s="194"/>
      <c r="I470" s="66"/>
      <c r="J470" s="194"/>
      <c r="K470" s="66"/>
      <c r="L470" s="194"/>
      <c r="M470" s="191"/>
      <c r="N470" s="89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</row>
    <row r="471">
      <c r="A471" s="66"/>
      <c r="B471" s="66"/>
      <c r="C471" s="66"/>
      <c r="D471" s="66"/>
      <c r="E471" s="66"/>
      <c r="F471" s="66"/>
      <c r="G471" s="193"/>
      <c r="H471" s="194"/>
      <c r="I471" s="66"/>
      <c r="J471" s="194"/>
      <c r="K471" s="66"/>
      <c r="L471" s="194"/>
      <c r="M471" s="191"/>
      <c r="N471" s="89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</row>
    <row r="472">
      <c r="A472" s="66"/>
      <c r="B472" s="66"/>
      <c r="C472" s="66"/>
      <c r="D472" s="66"/>
      <c r="E472" s="66"/>
      <c r="F472" s="66"/>
      <c r="G472" s="193"/>
      <c r="H472" s="194"/>
      <c r="I472" s="66"/>
      <c r="J472" s="194"/>
      <c r="K472" s="66"/>
      <c r="L472" s="194"/>
      <c r="M472" s="191"/>
      <c r="N472" s="89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</row>
    <row r="473">
      <c r="A473" s="66"/>
      <c r="B473" s="66"/>
      <c r="C473" s="66"/>
      <c r="D473" s="66"/>
      <c r="E473" s="66"/>
      <c r="F473" s="66"/>
      <c r="G473" s="193"/>
      <c r="H473" s="194"/>
      <c r="I473" s="66"/>
      <c r="J473" s="194"/>
      <c r="K473" s="66"/>
      <c r="L473" s="194"/>
      <c r="M473" s="191"/>
      <c r="N473" s="89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</row>
    <row r="474">
      <c r="A474" s="66"/>
      <c r="B474" s="66"/>
      <c r="C474" s="66"/>
      <c r="D474" s="66"/>
      <c r="E474" s="66"/>
      <c r="F474" s="66"/>
      <c r="G474" s="193"/>
      <c r="H474" s="194"/>
      <c r="I474" s="66"/>
      <c r="J474" s="194"/>
      <c r="K474" s="66"/>
      <c r="L474" s="194"/>
      <c r="M474" s="191"/>
      <c r="N474" s="89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</row>
    <row r="475">
      <c r="A475" s="66"/>
      <c r="B475" s="66"/>
      <c r="C475" s="66"/>
      <c r="D475" s="66"/>
      <c r="E475" s="66"/>
      <c r="F475" s="66"/>
      <c r="G475" s="193"/>
      <c r="H475" s="194"/>
      <c r="I475" s="66"/>
      <c r="J475" s="194"/>
      <c r="K475" s="66"/>
      <c r="L475" s="194"/>
      <c r="M475" s="191"/>
      <c r="N475" s="89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</row>
    <row r="476">
      <c r="A476" s="66"/>
      <c r="B476" s="66"/>
      <c r="C476" s="66"/>
      <c r="D476" s="66"/>
      <c r="E476" s="66"/>
      <c r="F476" s="66"/>
      <c r="G476" s="193"/>
      <c r="H476" s="194"/>
      <c r="I476" s="66"/>
      <c r="J476" s="194"/>
      <c r="K476" s="66"/>
      <c r="L476" s="194"/>
      <c r="M476" s="191"/>
      <c r="N476" s="89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</row>
    <row r="477">
      <c r="A477" s="66"/>
      <c r="B477" s="66"/>
      <c r="C477" s="66"/>
      <c r="D477" s="66"/>
      <c r="E477" s="66"/>
      <c r="F477" s="66"/>
      <c r="G477" s="193"/>
      <c r="H477" s="194"/>
      <c r="I477" s="66"/>
      <c r="J477" s="194"/>
      <c r="K477" s="66"/>
      <c r="L477" s="194"/>
      <c r="M477" s="191"/>
      <c r="N477" s="89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</row>
    <row r="478">
      <c r="A478" s="66"/>
      <c r="B478" s="66"/>
      <c r="C478" s="66"/>
      <c r="D478" s="66"/>
      <c r="E478" s="66"/>
      <c r="F478" s="66"/>
      <c r="G478" s="193"/>
      <c r="H478" s="194"/>
      <c r="I478" s="66"/>
      <c r="J478" s="194"/>
      <c r="K478" s="66"/>
      <c r="L478" s="194"/>
      <c r="M478" s="191"/>
      <c r="N478" s="89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</row>
    <row r="479">
      <c r="A479" s="66"/>
      <c r="B479" s="66"/>
      <c r="C479" s="66"/>
      <c r="D479" s="66"/>
      <c r="E479" s="66"/>
      <c r="F479" s="66"/>
      <c r="G479" s="193"/>
      <c r="H479" s="194"/>
      <c r="I479" s="66"/>
      <c r="J479" s="194"/>
      <c r="K479" s="66"/>
      <c r="L479" s="194"/>
      <c r="M479" s="191"/>
      <c r="N479" s="89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</row>
    <row r="480">
      <c r="A480" s="66"/>
      <c r="B480" s="66"/>
      <c r="C480" s="66"/>
      <c r="D480" s="66"/>
      <c r="E480" s="66"/>
      <c r="F480" s="66"/>
      <c r="G480" s="193"/>
      <c r="H480" s="194"/>
      <c r="I480" s="66"/>
      <c r="J480" s="194"/>
      <c r="K480" s="66"/>
      <c r="L480" s="194"/>
      <c r="M480" s="191"/>
      <c r="N480" s="89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</row>
    <row r="481">
      <c r="A481" s="66"/>
      <c r="B481" s="66"/>
      <c r="C481" s="66"/>
      <c r="D481" s="66"/>
      <c r="E481" s="66"/>
      <c r="F481" s="66"/>
      <c r="G481" s="193"/>
      <c r="H481" s="194"/>
      <c r="I481" s="66"/>
      <c r="J481" s="194"/>
      <c r="K481" s="66"/>
      <c r="L481" s="194"/>
      <c r="M481" s="191"/>
      <c r="N481" s="89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</row>
    <row r="482">
      <c r="A482" s="66"/>
      <c r="B482" s="66"/>
      <c r="C482" s="66"/>
      <c r="D482" s="66"/>
      <c r="E482" s="66"/>
      <c r="F482" s="66"/>
      <c r="G482" s="193"/>
      <c r="H482" s="194"/>
      <c r="I482" s="66"/>
      <c r="J482" s="194"/>
      <c r="K482" s="66"/>
      <c r="L482" s="194"/>
      <c r="M482" s="191"/>
      <c r="N482" s="89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</row>
    <row r="483">
      <c r="A483" s="66"/>
      <c r="B483" s="66"/>
      <c r="C483" s="66"/>
      <c r="D483" s="66"/>
      <c r="E483" s="66"/>
      <c r="F483" s="66"/>
      <c r="G483" s="193"/>
      <c r="H483" s="194"/>
      <c r="I483" s="66"/>
      <c r="J483" s="194"/>
      <c r="K483" s="66"/>
      <c r="L483" s="194"/>
      <c r="M483" s="191"/>
      <c r="N483" s="89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</row>
    <row r="484">
      <c r="A484" s="66"/>
      <c r="B484" s="66"/>
      <c r="C484" s="66"/>
      <c r="D484" s="66"/>
      <c r="E484" s="66"/>
      <c r="F484" s="66"/>
      <c r="G484" s="193"/>
      <c r="H484" s="194"/>
      <c r="I484" s="66"/>
      <c r="J484" s="194"/>
      <c r="K484" s="66"/>
      <c r="L484" s="194"/>
      <c r="M484" s="191"/>
      <c r="N484" s="89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</row>
    <row r="485">
      <c r="A485" s="66"/>
      <c r="B485" s="66"/>
      <c r="C485" s="66"/>
      <c r="D485" s="66"/>
      <c r="E485" s="66"/>
      <c r="F485" s="66"/>
      <c r="G485" s="193"/>
      <c r="H485" s="194"/>
      <c r="I485" s="66"/>
      <c r="J485" s="194"/>
      <c r="K485" s="66"/>
      <c r="L485" s="194"/>
      <c r="M485" s="191"/>
      <c r="N485" s="89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</row>
    <row r="486">
      <c r="A486" s="66"/>
      <c r="B486" s="66"/>
      <c r="C486" s="66"/>
      <c r="D486" s="66"/>
      <c r="E486" s="66"/>
      <c r="F486" s="66"/>
      <c r="G486" s="193"/>
      <c r="H486" s="194"/>
      <c r="I486" s="66"/>
      <c r="J486" s="194"/>
      <c r="K486" s="66"/>
      <c r="L486" s="194"/>
      <c r="M486" s="191"/>
      <c r="N486" s="89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</row>
    <row r="487">
      <c r="A487" s="66"/>
      <c r="B487" s="66"/>
      <c r="C487" s="66"/>
      <c r="D487" s="66"/>
      <c r="E487" s="66"/>
      <c r="F487" s="66"/>
      <c r="G487" s="193"/>
      <c r="H487" s="194"/>
      <c r="I487" s="66"/>
      <c r="J487" s="194"/>
      <c r="K487" s="66"/>
      <c r="L487" s="194"/>
      <c r="M487" s="191"/>
      <c r="N487" s="89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</row>
    <row r="488">
      <c r="A488" s="66"/>
      <c r="B488" s="66"/>
      <c r="C488" s="66"/>
      <c r="D488" s="66"/>
      <c r="E488" s="66"/>
      <c r="F488" s="66"/>
      <c r="G488" s="193"/>
      <c r="H488" s="194"/>
      <c r="I488" s="66"/>
      <c r="J488" s="194"/>
      <c r="K488" s="66"/>
      <c r="L488" s="194"/>
      <c r="M488" s="191"/>
      <c r="N488" s="89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</row>
    <row r="489">
      <c r="A489" s="66"/>
      <c r="B489" s="66"/>
      <c r="C489" s="66"/>
      <c r="D489" s="66"/>
      <c r="E489" s="66"/>
      <c r="F489" s="66"/>
      <c r="G489" s="193"/>
      <c r="H489" s="194"/>
      <c r="I489" s="66"/>
      <c r="J489" s="194"/>
      <c r="K489" s="66"/>
      <c r="L489" s="194"/>
      <c r="M489" s="191"/>
      <c r="N489" s="89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</row>
    <row r="490">
      <c r="A490" s="66"/>
      <c r="B490" s="66"/>
      <c r="C490" s="66"/>
      <c r="D490" s="66"/>
      <c r="E490" s="66"/>
      <c r="F490" s="66"/>
      <c r="G490" s="193"/>
      <c r="H490" s="194"/>
      <c r="I490" s="66"/>
      <c r="J490" s="194"/>
      <c r="K490" s="66"/>
      <c r="L490" s="194"/>
      <c r="M490" s="191"/>
      <c r="N490" s="89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</row>
    <row r="491">
      <c r="A491" s="66"/>
      <c r="B491" s="66"/>
      <c r="C491" s="66"/>
      <c r="D491" s="66"/>
      <c r="E491" s="66"/>
      <c r="F491" s="66"/>
      <c r="G491" s="193"/>
      <c r="H491" s="194"/>
      <c r="I491" s="66"/>
      <c r="J491" s="194"/>
      <c r="K491" s="66"/>
      <c r="L491" s="194"/>
      <c r="M491" s="191"/>
      <c r="N491" s="89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</row>
    <row r="492">
      <c r="A492" s="66"/>
      <c r="B492" s="66"/>
      <c r="C492" s="66"/>
      <c r="D492" s="66"/>
      <c r="E492" s="66"/>
      <c r="F492" s="66"/>
      <c r="G492" s="193"/>
      <c r="H492" s="194"/>
      <c r="I492" s="66"/>
      <c r="J492" s="194"/>
      <c r="K492" s="66"/>
      <c r="L492" s="194"/>
      <c r="M492" s="191"/>
      <c r="N492" s="89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</row>
    <row r="493">
      <c r="A493" s="66"/>
      <c r="B493" s="66"/>
      <c r="C493" s="66"/>
      <c r="D493" s="66"/>
      <c r="E493" s="66"/>
      <c r="F493" s="66"/>
      <c r="G493" s="193"/>
      <c r="H493" s="194"/>
      <c r="I493" s="66"/>
      <c r="J493" s="194"/>
      <c r="K493" s="66"/>
      <c r="L493" s="194"/>
      <c r="M493" s="191"/>
      <c r="N493" s="89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</row>
    <row r="494">
      <c r="A494" s="66"/>
      <c r="B494" s="66"/>
      <c r="C494" s="66"/>
      <c r="D494" s="66"/>
      <c r="E494" s="66"/>
      <c r="F494" s="66"/>
      <c r="G494" s="193"/>
      <c r="H494" s="194"/>
      <c r="I494" s="66"/>
      <c r="J494" s="194"/>
      <c r="K494" s="66"/>
      <c r="L494" s="194"/>
      <c r="M494" s="191"/>
      <c r="N494" s="89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</row>
    <row r="495">
      <c r="A495" s="66"/>
      <c r="B495" s="66"/>
      <c r="C495" s="66"/>
      <c r="D495" s="66"/>
      <c r="E495" s="66"/>
      <c r="F495" s="66"/>
      <c r="G495" s="193"/>
      <c r="H495" s="194"/>
      <c r="I495" s="66"/>
      <c r="J495" s="194"/>
      <c r="K495" s="66"/>
      <c r="L495" s="194"/>
      <c r="M495" s="191"/>
      <c r="N495" s="89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</row>
    <row r="496">
      <c r="A496" s="66"/>
      <c r="B496" s="66"/>
      <c r="C496" s="66"/>
      <c r="D496" s="66"/>
      <c r="E496" s="66"/>
      <c r="F496" s="66"/>
      <c r="G496" s="193"/>
      <c r="H496" s="194"/>
      <c r="I496" s="66"/>
      <c r="J496" s="194"/>
      <c r="K496" s="66"/>
      <c r="L496" s="194"/>
      <c r="M496" s="191"/>
      <c r="N496" s="89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</row>
    <row r="497">
      <c r="A497" s="66"/>
      <c r="B497" s="66"/>
      <c r="C497" s="66"/>
      <c r="D497" s="66"/>
      <c r="E497" s="66"/>
      <c r="F497" s="66"/>
      <c r="G497" s="193"/>
      <c r="H497" s="194"/>
      <c r="I497" s="66"/>
      <c r="J497" s="194"/>
      <c r="K497" s="66"/>
      <c r="L497" s="194"/>
      <c r="M497" s="191"/>
      <c r="N497" s="89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</row>
    <row r="498">
      <c r="A498" s="66"/>
      <c r="B498" s="66"/>
      <c r="C498" s="66"/>
      <c r="D498" s="66"/>
      <c r="E498" s="66"/>
      <c r="F498" s="66"/>
      <c r="G498" s="193"/>
      <c r="H498" s="194"/>
      <c r="I498" s="66"/>
      <c r="J498" s="194"/>
      <c r="K498" s="66"/>
      <c r="L498" s="194"/>
      <c r="M498" s="191"/>
      <c r="N498" s="89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</row>
    <row r="499">
      <c r="A499" s="66"/>
      <c r="B499" s="66"/>
      <c r="C499" s="66"/>
      <c r="D499" s="66"/>
      <c r="E499" s="66"/>
      <c r="F499" s="66"/>
      <c r="G499" s="193"/>
      <c r="H499" s="194"/>
      <c r="I499" s="66"/>
      <c r="J499" s="194"/>
      <c r="K499" s="66"/>
      <c r="L499" s="194"/>
      <c r="M499" s="191"/>
      <c r="N499" s="89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</row>
    <row r="500">
      <c r="A500" s="66"/>
      <c r="B500" s="66"/>
      <c r="C500" s="66"/>
      <c r="D500" s="66"/>
      <c r="E500" s="66"/>
      <c r="F500" s="66"/>
      <c r="G500" s="193"/>
      <c r="H500" s="194"/>
      <c r="I500" s="66"/>
      <c r="J500" s="194"/>
      <c r="K500" s="66"/>
      <c r="L500" s="194"/>
      <c r="M500" s="191"/>
      <c r="N500" s="89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</row>
    <row r="501">
      <c r="A501" s="66"/>
      <c r="B501" s="66"/>
      <c r="C501" s="66"/>
      <c r="D501" s="66"/>
      <c r="E501" s="66"/>
      <c r="F501" s="66"/>
      <c r="G501" s="193"/>
      <c r="H501" s="194"/>
      <c r="I501" s="66"/>
      <c r="J501" s="194"/>
      <c r="K501" s="66"/>
      <c r="L501" s="194"/>
      <c r="M501" s="191"/>
      <c r="N501" s="89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</row>
    <row r="502">
      <c r="A502" s="66"/>
      <c r="B502" s="66"/>
      <c r="C502" s="66"/>
      <c r="D502" s="66"/>
      <c r="E502" s="66"/>
      <c r="F502" s="66"/>
      <c r="G502" s="193"/>
      <c r="H502" s="194"/>
      <c r="I502" s="66"/>
      <c r="J502" s="194"/>
      <c r="K502" s="66"/>
      <c r="L502" s="194"/>
      <c r="M502" s="191"/>
      <c r="N502" s="89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</row>
    <row r="503">
      <c r="A503" s="66"/>
      <c r="B503" s="66"/>
      <c r="C503" s="66"/>
      <c r="D503" s="66"/>
      <c r="E503" s="66"/>
      <c r="F503" s="66"/>
      <c r="G503" s="193"/>
      <c r="H503" s="194"/>
      <c r="I503" s="66"/>
      <c r="J503" s="194"/>
      <c r="K503" s="66"/>
      <c r="L503" s="194"/>
      <c r="M503" s="191"/>
      <c r="N503" s="89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</row>
    <row r="504">
      <c r="A504" s="66"/>
      <c r="B504" s="66"/>
      <c r="C504" s="66"/>
      <c r="D504" s="66"/>
      <c r="E504" s="66"/>
      <c r="F504" s="66"/>
      <c r="G504" s="193"/>
      <c r="H504" s="194"/>
      <c r="I504" s="66"/>
      <c r="J504" s="194"/>
      <c r="K504" s="66"/>
      <c r="L504" s="194"/>
      <c r="M504" s="191"/>
      <c r="N504" s="89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</row>
    <row r="505">
      <c r="A505" s="66"/>
      <c r="B505" s="66"/>
      <c r="C505" s="66"/>
      <c r="D505" s="66"/>
      <c r="E505" s="66"/>
      <c r="F505" s="66"/>
      <c r="G505" s="193"/>
      <c r="H505" s="194"/>
      <c r="I505" s="66"/>
      <c r="J505" s="194"/>
      <c r="K505" s="66"/>
      <c r="L505" s="194"/>
      <c r="M505" s="191"/>
      <c r="N505" s="89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</row>
    <row r="506">
      <c r="A506" s="66"/>
      <c r="B506" s="66"/>
      <c r="C506" s="66"/>
      <c r="D506" s="66"/>
      <c r="E506" s="66"/>
      <c r="F506" s="66"/>
      <c r="G506" s="193"/>
      <c r="H506" s="194"/>
      <c r="I506" s="66"/>
      <c r="J506" s="194"/>
      <c r="K506" s="66"/>
      <c r="L506" s="194"/>
      <c r="M506" s="191"/>
      <c r="N506" s="89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</row>
    <row r="507">
      <c r="A507" s="66"/>
      <c r="B507" s="66"/>
      <c r="C507" s="66"/>
      <c r="D507" s="66"/>
      <c r="E507" s="66"/>
      <c r="F507" s="66"/>
      <c r="G507" s="193"/>
      <c r="H507" s="194"/>
      <c r="I507" s="66"/>
      <c r="J507" s="194"/>
      <c r="K507" s="66"/>
      <c r="L507" s="194"/>
      <c r="M507" s="191"/>
      <c r="N507" s="89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</row>
    <row r="508">
      <c r="A508" s="66"/>
      <c r="B508" s="66"/>
      <c r="C508" s="66"/>
      <c r="D508" s="66"/>
      <c r="E508" s="66"/>
      <c r="F508" s="66"/>
      <c r="G508" s="193"/>
      <c r="H508" s="194"/>
      <c r="I508" s="66"/>
      <c r="J508" s="194"/>
      <c r="K508" s="66"/>
      <c r="L508" s="194"/>
      <c r="M508" s="191"/>
      <c r="N508" s="89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</row>
    <row r="509">
      <c r="A509" s="66"/>
      <c r="B509" s="66"/>
      <c r="C509" s="66"/>
      <c r="D509" s="66"/>
      <c r="E509" s="66"/>
      <c r="F509" s="66"/>
      <c r="G509" s="193"/>
      <c r="H509" s="194"/>
      <c r="I509" s="66"/>
      <c r="J509" s="194"/>
      <c r="K509" s="66"/>
      <c r="L509" s="194"/>
      <c r="M509" s="191"/>
      <c r="N509" s="89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</row>
    <row r="510">
      <c r="A510" s="66"/>
      <c r="B510" s="66"/>
      <c r="C510" s="66"/>
      <c r="D510" s="66"/>
      <c r="E510" s="66"/>
      <c r="F510" s="66"/>
      <c r="G510" s="193"/>
      <c r="H510" s="194"/>
      <c r="I510" s="66"/>
      <c r="J510" s="194"/>
      <c r="K510" s="66"/>
      <c r="L510" s="194"/>
      <c r="M510" s="191"/>
      <c r="N510" s="89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</row>
    <row r="511">
      <c r="A511" s="66"/>
      <c r="B511" s="66"/>
      <c r="C511" s="66"/>
      <c r="D511" s="66"/>
      <c r="E511" s="66"/>
      <c r="F511" s="66"/>
      <c r="G511" s="193"/>
      <c r="H511" s="194"/>
      <c r="I511" s="66"/>
      <c r="J511" s="194"/>
      <c r="K511" s="66"/>
      <c r="L511" s="194"/>
      <c r="M511" s="191"/>
      <c r="N511" s="89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</row>
    <row r="512">
      <c r="A512" s="66"/>
      <c r="B512" s="66"/>
      <c r="C512" s="66"/>
      <c r="D512" s="66"/>
      <c r="E512" s="66"/>
      <c r="F512" s="66"/>
      <c r="G512" s="193"/>
      <c r="H512" s="194"/>
      <c r="I512" s="66"/>
      <c r="J512" s="194"/>
      <c r="K512" s="66"/>
      <c r="L512" s="194"/>
      <c r="M512" s="191"/>
      <c r="N512" s="89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</row>
    <row r="513">
      <c r="A513" s="66"/>
      <c r="B513" s="66"/>
      <c r="C513" s="66"/>
      <c r="D513" s="66"/>
      <c r="E513" s="66"/>
      <c r="F513" s="66"/>
      <c r="G513" s="193"/>
      <c r="H513" s="194"/>
      <c r="I513" s="66"/>
      <c r="J513" s="194"/>
      <c r="K513" s="66"/>
      <c r="L513" s="194"/>
      <c r="M513" s="191"/>
      <c r="N513" s="89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</row>
    <row r="514">
      <c r="A514" s="66"/>
      <c r="B514" s="66"/>
      <c r="C514" s="66"/>
      <c r="D514" s="66"/>
      <c r="E514" s="66"/>
      <c r="F514" s="66"/>
      <c r="G514" s="193"/>
      <c r="H514" s="194"/>
      <c r="I514" s="66"/>
      <c r="J514" s="194"/>
      <c r="K514" s="66"/>
      <c r="L514" s="194"/>
      <c r="M514" s="191"/>
      <c r="N514" s="89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</row>
    <row r="515">
      <c r="A515" s="66"/>
      <c r="B515" s="66"/>
      <c r="C515" s="66"/>
      <c r="D515" s="66"/>
      <c r="E515" s="66"/>
      <c r="F515" s="66"/>
      <c r="G515" s="193"/>
      <c r="H515" s="194"/>
      <c r="I515" s="66"/>
      <c r="J515" s="194"/>
      <c r="K515" s="66"/>
      <c r="L515" s="194"/>
      <c r="M515" s="191"/>
      <c r="N515" s="89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</row>
    <row r="516">
      <c r="A516" s="66"/>
      <c r="B516" s="66"/>
      <c r="C516" s="66"/>
      <c r="D516" s="66"/>
      <c r="E516" s="66"/>
      <c r="F516" s="66"/>
      <c r="G516" s="193"/>
      <c r="H516" s="194"/>
      <c r="I516" s="66"/>
      <c r="J516" s="194"/>
      <c r="K516" s="66"/>
      <c r="L516" s="194"/>
      <c r="M516" s="191"/>
      <c r="N516" s="89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</row>
    <row r="517">
      <c r="A517" s="66"/>
      <c r="B517" s="66"/>
      <c r="C517" s="66"/>
      <c r="D517" s="66"/>
      <c r="E517" s="66"/>
      <c r="F517" s="66"/>
      <c r="G517" s="193"/>
      <c r="H517" s="194"/>
      <c r="I517" s="66"/>
      <c r="J517" s="194"/>
      <c r="K517" s="66"/>
      <c r="L517" s="194"/>
      <c r="M517" s="191"/>
      <c r="N517" s="89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</row>
    <row r="518">
      <c r="A518" s="66"/>
      <c r="B518" s="66"/>
      <c r="C518" s="66"/>
      <c r="D518" s="66"/>
      <c r="E518" s="66"/>
      <c r="F518" s="66"/>
      <c r="G518" s="193"/>
      <c r="H518" s="194"/>
      <c r="I518" s="66"/>
      <c r="J518" s="194"/>
      <c r="K518" s="66"/>
      <c r="L518" s="194"/>
      <c r="M518" s="191"/>
      <c r="N518" s="89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</row>
    <row r="519">
      <c r="A519" s="66"/>
      <c r="B519" s="66"/>
      <c r="C519" s="66"/>
      <c r="D519" s="66"/>
      <c r="E519" s="66"/>
      <c r="F519" s="66"/>
      <c r="G519" s="193"/>
      <c r="H519" s="194"/>
      <c r="I519" s="66"/>
      <c r="J519" s="194"/>
      <c r="K519" s="66"/>
      <c r="L519" s="194"/>
      <c r="M519" s="191"/>
      <c r="N519" s="89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</row>
    <row r="520">
      <c r="A520" s="66"/>
      <c r="B520" s="66"/>
      <c r="C520" s="66"/>
      <c r="D520" s="66"/>
      <c r="E520" s="66"/>
      <c r="F520" s="66"/>
      <c r="G520" s="193"/>
      <c r="H520" s="194"/>
      <c r="I520" s="66"/>
      <c r="J520" s="194"/>
      <c r="K520" s="66"/>
      <c r="L520" s="194"/>
      <c r="M520" s="191"/>
      <c r="N520" s="89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</row>
    <row r="521">
      <c r="A521" s="66"/>
      <c r="B521" s="66"/>
      <c r="C521" s="66"/>
      <c r="D521" s="66"/>
      <c r="E521" s="66"/>
      <c r="F521" s="66"/>
      <c r="G521" s="193"/>
      <c r="H521" s="194"/>
      <c r="I521" s="66"/>
      <c r="J521" s="194"/>
      <c r="K521" s="66"/>
      <c r="L521" s="194"/>
      <c r="M521" s="191"/>
      <c r="N521" s="89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</row>
    <row r="522">
      <c r="A522" s="66"/>
      <c r="B522" s="66"/>
      <c r="C522" s="66"/>
      <c r="D522" s="66"/>
      <c r="E522" s="66"/>
      <c r="F522" s="66"/>
      <c r="G522" s="193"/>
      <c r="H522" s="194"/>
      <c r="I522" s="66"/>
      <c r="J522" s="194"/>
      <c r="K522" s="66"/>
      <c r="L522" s="194"/>
      <c r="M522" s="191"/>
      <c r="N522" s="89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</row>
    <row r="523">
      <c r="A523" s="66"/>
      <c r="B523" s="66"/>
      <c r="C523" s="66"/>
      <c r="D523" s="66"/>
      <c r="E523" s="66"/>
      <c r="F523" s="66"/>
      <c r="G523" s="193"/>
      <c r="H523" s="194"/>
      <c r="I523" s="66"/>
      <c r="J523" s="194"/>
      <c r="K523" s="66"/>
      <c r="L523" s="194"/>
      <c r="M523" s="191"/>
      <c r="N523" s="89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</row>
    <row r="524">
      <c r="A524" s="66"/>
      <c r="B524" s="66"/>
      <c r="C524" s="66"/>
      <c r="D524" s="66"/>
      <c r="E524" s="66"/>
      <c r="F524" s="66"/>
      <c r="G524" s="193"/>
      <c r="H524" s="194"/>
      <c r="I524" s="66"/>
      <c r="J524" s="194"/>
      <c r="K524" s="66"/>
      <c r="L524" s="194"/>
      <c r="M524" s="191"/>
      <c r="N524" s="89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</row>
    <row r="525">
      <c r="A525" s="66"/>
      <c r="B525" s="66"/>
      <c r="C525" s="66"/>
      <c r="D525" s="66"/>
      <c r="E525" s="66"/>
      <c r="F525" s="66"/>
      <c r="G525" s="193"/>
      <c r="H525" s="194"/>
      <c r="I525" s="66"/>
      <c r="J525" s="194"/>
      <c r="K525" s="66"/>
      <c r="L525" s="194"/>
      <c r="M525" s="191"/>
      <c r="N525" s="89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</row>
    <row r="526">
      <c r="A526" s="66"/>
      <c r="B526" s="66"/>
      <c r="C526" s="66"/>
      <c r="D526" s="66"/>
      <c r="E526" s="66"/>
      <c r="F526" s="66"/>
      <c r="G526" s="193"/>
      <c r="H526" s="194"/>
      <c r="I526" s="66"/>
      <c r="J526" s="194"/>
      <c r="K526" s="66"/>
      <c r="L526" s="194"/>
      <c r="M526" s="191"/>
      <c r="N526" s="89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</row>
    <row r="527">
      <c r="A527" s="66"/>
      <c r="B527" s="66"/>
      <c r="C527" s="66"/>
      <c r="D527" s="66"/>
      <c r="E527" s="66"/>
      <c r="F527" s="66"/>
      <c r="G527" s="193"/>
      <c r="H527" s="194"/>
      <c r="I527" s="66"/>
      <c r="J527" s="194"/>
      <c r="K527" s="66"/>
      <c r="L527" s="194"/>
      <c r="M527" s="191"/>
      <c r="N527" s="89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</row>
    <row r="528">
      <c r="A528" s="66"/>
      <c r="B528" s="66"/>
      <c r="C528" s="66"/>
      <c r="D528" s="66"/>
      <c r="E528" s="66"/>
      <c r="F528" s="66"/>
      <c r="G528" s="193"/>
      <c r="H528" s="194"/>
      <c r="I528" s="66"/>
      <c r="J528" s="194"/>
      <c r="K528" s="66"/>
      <c r="L528" s="194"/>
      <c r="M528" s="191"/>
      <c r="N528" s="89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</row>
    <row r="529">
      <c r="A529" s="66"/>
      <c r="B529" s="66"/>
      <c r="C529" s="66"/>
      <c r="D529" s="66"/>
      <c r="E529" s="66"/>
      <c r="F529" s="66"/>
      <c r="G529" s="193"/>
      <c r="H529" s="194"/>
      <c r="I529" s="66"/>
      <c r="J529" s="194"/>
      <c r="K529" s="66"/>
      <c r="L529" s="194"/>
      <c r="M529" s="191"/>
      <c r="N529" s="89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</row>
    <row r="530">
      <c r="A530" s="66"/>
      <c r="B530" s="66"/>
      <c r="C530" s="66"/>
      <c r="D530" s="66"/>
      <c r="E530" s="66"/>
      <c r="F530" s="66"/>
      <c r="G530" s="193"/>
      <c r="H530" s="194"/>
      <c r="I530" s="66"/>
      <c r="J530" s="194"/>
      <c r="K530" s="66"/>
      <c r="L530" s="194"/>
      <c r="M530" s="191"/>
      <c r="N530" s="89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</row>
    <row r="531">
      <c r="A531" s="66"/>
      <c r="B531" s="66"/>
      <c r="C531" s="66"/>
      <c r="D531" s="66"/>
      <c r="E531" s="66"/>
      <c r="F531" s="66"/>
      <c r="G531" s="193"/>
      <c r="H531" s="194"/>
      <c r="I531" s="66"/>
      <c r="J531" s="194"/>
      <c r="K531" s="66"/>
      <c r="L531" s="194"/>
      <c r="M531" s="191"/>
      <c r="N531" s="89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</row>
    <row r="532">
      <c r="A532" s="66"/>
      <c r="B532" s="66"/>
      <c r="C532" s="66"/>
      <c r="D532" s="66"/>
      <c r="E532" s="66"/>
      <c r="F532" s="66"/>
      <c r="G532" s="193"/>
      <c r="H532" s="194"/>
      <c r="I532" s="66"/>
      <c r="J532" s="194"/>
      <c r="K532" s="66"/>
      <c r="L532" s="194"/>
      <c r="M532" s="191"/>
      <c r="N532" s="89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</row>
    <row r="533">
      <c r="A533" s="66"/>
      <c r="B533" s="66"/>
      <c r="C533" s="66"/>
      <c r="D533" s="66"/>
      <c r="E533" s="66"/>
      <c r="F533" s="66"/>
      <c r="G533" s="193"/>
      <c r="H533" s="194"/>
      <c r="I533" s="66"/>
      <c r="J533" s="194"/>
      <c r="K533" s="66"/>
      <c r="L533" s="194"/>
      <c r="M533" s="191"/>
      <c r="N533" s="89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</row>
    <row r="534">
      <c r="A534" s="66"/>
      <c r="B534" s="66"/>
      <c r="C534" s="66"/>
      <c r="D534" s="66"/>
      <c r="E534" s="66"/>
      <c r="F534" s="66"/>
      <c r="G534" s="193"/>
      <c r="H534" s="194"/>
      <c r="I534" s="66"/>
      <c r="J534" s="194"/>
      <c r="K534" s="66"/>
      <c r="L534" s="194"/>
      <c r="M534" s="191"/>
      <c r="N534" s="89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</row>
    <row r="535">
      <c r="A535" s="66"/>
      <c r="B535" s="66"/>
      <c r="C535" s="66"/>
      <c r="D535" s="66"/>
      <c r="E535" s="66"/>
      <c r="F535" s="66"/>
      <c r="G535" s="193"/>
      <c r="H535" s="194"/>
      <c r="I535" s="66"/>
      <c r="J535" s="194"/>
      <c r="K535" s="66"/>
      <c r="L535" s="194"/>
      <c r="M535" s="191"/>
      <c r="N535" s="89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</row>
    <row r="536">
      <c r="A536" s="66"/>
      <c r="B536" s="66"/>
      <c r="C536" s="66"/>
      <c r="D536" s="66"/>
      <c r="E536" s="66"/>
      <c r="F536" s="66"/>
      <c r="G536" s="193"/>
      <c r="H536" s="194"/>
      <c r="I536" s="66"/>
      <c r="J536" s="194"/>
      <c r="K536" s="66"/>
      <c r="L536" s="194"/>
      <c r="M536" s="191"/>
      <c r="N536" s="89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</row>
    <row r="537">
      <c r="A537" s="66"/>
      <c r="B537" s="66"/>
      <c r="C537" s="66"/>
      <c r="D537" s="66"/>
      <c r="E537" s="66"/>
      <c r="F537" s="66"/>
      <c r="G537" s="193"/>
      <c r="H537" s="194"/>
      <c r="I537" s="66"/>
      <c r="J537" s="194"/>
      <c r="K537" s="66"/>
      <c r="L537" s="194"/>
      <c r="M537" s="191"/>
      <c r="N537" s="89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</row>
    <row r="538">
      <c r="A538" s="66"/>
      <c r="B538" s="66"/>
      <c r="C538" s="66"/>
      <c r="D538" s="66"/>
      <c r="E538" s="66"/>
      <c r="F538" s="66"/>
      <c r="G538" s="193"/>
      <c r="H538" s="194"/>
      <c r="I538" s="66"/>
      <c r="J538" s="194"/>
      <c r="K538" s="66"/>
      <c r="L538" s="194"/>
      <c r="M538" s="191"/>
      <c r="N538" s="89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</row>
    <row r="539">
      <c r="A539" s="66"/>
      <c r="B539" s="66"/>
      <c r="C539" s="66"/>
      <c r="D539" s="66"/>
      <c r="E539" s="66"/>
      <c r="F539" s="66"/>
      <c r="G539" s="193"/>
      <c r="H539" s="194"/>
      <c r="I539" s="66"/>
      <c r="J539" s="194"/>
      <c r="K539" s="66"/>
      <c r="L539" s="194"/>
      <c r="M539" s="191"/>
      <c r="N539" s="89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</row>
    <row r="540">
      <c r="A540" s="66"/>
      <c r="B540" s="66"/>
      <c r="C540" s="66"/>
      <c r="D540" s="66"/>
      <c r="E540" s="66"/>
      <c r="F540" s="66"/>
      <c r="G540" s="193"/>
      <c r="H540" s="194"/>
      <c r="I540" s="66"/>
      <c r="J540" s="194"/>
      <c r="K540" s="66"/>
      <c r="L540" s="194"/>
      <c r="M540" s="191"/>
      <c r="N540" s="89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</row>
    <row r="541">
      <c r="A541" s="66"/>
      <c r="B541" s="66"/>
      <c r="C541" s="66"/>
      <c r="D541" s="66"/>
      <c r="E541" s="66"/>
      <c r="F541" s="66"/>
      <c r="G541" s="193"/>
      <c r="H541" s="194"/>
      <c r="I541" s="66"/>
      <c r="J541" s="194"/>
      <c r="K541" s="66"/>
      <c r="L541" s="194"/>
      <c r="M541" s="191"/>
      <c r="N541" s="89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</row>
    <row r="542">
      <c r="A542" s="66"/>
      <c r="B542" s="66"/>
      <c r="C542" s="66"/>
      <c r="D542" s="66"/>
      <c r="E542" s="66"/>
      <c r="F542" s="66"/>
      <c r="G542" s="193"/>
      <c r="H542" s="194"/>
      <c r="I542" s="66"/>
      <c r="J542" s="194"/>
      <c r="K542" s="66"/>
      <c r="L542" s="194"/>
      <c r="M542" s="191"/>
      <c r="N542" s="89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</row>
    <row r="543">
      <c r="A543" s="66"/>
      <c r="B543" s="66"/>
      <c r="C543" s="66"/>
      <c r="D543" s="66"/>
      <c r="E543" s="66"/>
      <c r="F543" s="66"/>
      <c r="G543" s="193"/>
      <c r="H543" s="194"/>
      <c r="I543" s="66"/>
      <c r="J543" s="194"/>
      <c r="K543" s="66"/>
      <c r="L543" s="194"/>
      <c r="M543" s="191"/>
      <c r="N543" s="89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</row>
    <row r="544">
      <c r="A544" s="66"/>
      <c r="B544" s="66"/>
      <c r="C544" s="66"/>
      <c r="D544" s="66"/>
      <c r="E544" s="66"/>
      <c r="F544" s="66"/>
      <c r="G544" s="193"/>
      <c r="H544" s="194"/>
      <c r="I544" s="66"/>
      <c r="J544" s="194"/>
      <c r="K544" s="66"/>
      <c r="L544" s="194"/>
      <c r="M544" s="191"/>
      <c r="N544" s="89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</row>
    <row r="545">
      <c r="A545" s="66"/>
      <c r="B545" s="66"/>
      <c r="C545" s="66"/>
      <c r="D545" s="66"/>
      <c r="E545" s="66"/>
      <c r="F545" s="66"/>
      <c r="G545" s="193"/>
      <c r="H545" s="194"/>
      <c r="I545" s="66"/>
      <c r="J545" s="194"/>
      <c r="K545" s="66"/>
      <c r="L545" s="194"/>
      <c r="M545" s="191"/>
      <c r="N545" s="89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</row>
    <row r="546">
      <c r="A546" s="66"/>
      <c r="B546" s="66"/>
      <c r="C546" s="66"/>
      <c r="D546" s="66"/>
      <c r="E546" s="66"/>
      <c r="F546" s="66"/>
      <c r="G546" s="193"/>
      <c r="H546" s="194"/>
      <c r="I546" s="66"/>
      <c r="J546" s="194"/>
      <c r="K546" s="66"/>
      <c r="L546" s="194"/>
      <c r="M546" s="191"/>
      <c r="N546" s="89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</row>
    <row r="547">
      <c r="A547" s="66"/>
      <c r="B547" s="66"/>
      <c r="C547" s="66"/>
      <c r="D547" s="66"/>
      <c r="E547" s="66"/>
      <c r="F547" s="66"/>
      <c r="G547" s="193"/>
      <c r="H547" s="194"/>
      <c r="I547" s="66"/>
      <c r="J547" s="194"/>
      <c r="K547" s="66"/>
      <c r="L547" s="194"/>
      <c r="M547" s="191"/>
      <c r="N547" s="89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</row>
    <row r="548">
      <c r="A548" s="66"/>
      <c r="B548" s="66"/>
      <c r="C548" s="66"/>
      <c r="D548" s="66"/>
      <c r="E548" s="66"/>
      <c r="F548" s="66"/>
      <c r="G548" s="193"/>
      <c r="H548" s="194"/>
      <c r="I548" s="66"/>
      <c r="J548" s="194"/>
      <c r="K548" s="66"/>
      <c r="L548" s="194"/>
      <c r="M548" s="191"/>
      <c r="N548" s="89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</row>
    <row r="549">
      <c r="A549" s="66"/>
      <c r="B549" s="66"/>
      <c r="C549" s="66"/>
      <c r="D549" s="66"/>
      <c r="E549" s="66"/>
      <c r="F549" s="66"/>
      <c r="G549" s="193"/>
      <c r="H549" s="194"/>
      <c r="I549" s="66"/>
      <c r="J549" s="194"/>
      <c r="K549" s="66"/>
      <c r="L549" s="194"/>
      <c r="M549" s="191"/>
      <c r="N549" s="89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</row>
    <row r="550">
      <c r="A550" s="66"/>
      <c r="B550" s="66"/>
      <c r="C550" s="66"/>
      <c r="D550" s="66"/>
      <c r="E550" s="66"/>
      <c r="F550" s="66"/>
      <c r="G550" s="193"/>
      <c r="H550" s="194"/>
      <c r="I550" s="66"/>
      <c r="J550" s="194"/>
      <c r="K550" s="66"/>
      <c r="L550" s="194"/>
      <c r="M550" s="191"/>
      <c r="N550" s="89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</row>
    <row r="551">
      <c r="A551" s="66"/>
      <c r="B551" s="66"/>
      <c r="C551" s="66"/>
      <c r="D551" s="66"/>
      <c r="E551" s="66"/>
      <c r="F551" s="66"/>
      <c r="G551" s="193"/>
      <c r="H551" s="194"/>
      <c r="I551" s="66"/>
      <c r="J551" s="194"/>
      <c r="K551" s="66"/>
      <c r="L551" s="194"/>
      <c r="M551" s="191"/>
      <c r="N551" s="89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</row>
    <row r="552">
      <c r="A552" s="66"/>
      <c r="B552" s="66"/>
      <c r="C552" s="66"/>
      <c r="D552" s="66"/>
      <c r="E552" s="66"/>
      <c r="F552" s="66"/>
      <c r="G552" s="193"/>
      <c r="H552" s="194"/>
      <c r="I552" s="66"/>
      <c r="J552" s="194"/>
      <c r="K552" s="66"/>
      <c r="L552" s="194"/>
      <c r="M552" s="191"/>
      <c r="N552" s="89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</row>
    <row r="553">
      <c r="A553" s="66"/>
      <c r="B553" s="66"/>
      <c r="C553" s="66"/>
      <c r="D553" s="66"/>
      <c r="E553" s="66"/>
      <c r="F553" s="66"/>
      <c r="G553" s="193"/>
      <c r="H553" s="194"/>
      <c r="I553" s="66"/>
      <c r="J553" s="194"/>
      <c r="K553" s="66"/>
      <c r="L553" s="194"/>
      <c r="M553" s="191"/>
      <c r="N553" s="89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</row>
    <row r="554">
      <c r="A554" s="66"/>
      <c r="B554" s="66"/>
      <c r="C554" s="66"/>
      <c r="D554" s="66"/>
      <c r="E554" s="66"/>
      <c r="F554" s="66"/>
      <c r="G554" s="193"/>
      <c r="H554" s="194"/>
      <c r="I554" s="66"/>
      <c r="J554" s="194"/>
      <c r="K554" s="66"/>
      <c r="L554" s="194"/>
      <c r="M554" s="191"/>
      <c r="N554" s="89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</row>
    <row r="555">
      <c r="A555" s="66"/>
      <c r="B555" s="66"/>
      <c r="C555" s="66"/>
      <c r="D555" s="66"/>
      <c r="E555" s="66"/>
      <c r="F555" s="66"/>
      <c r="G555" s="193"/>
      <c r="H555" s="194"/>
      <c r="I555" s="66"/>
      <c r="J555" s="194"/>
      <c r="K555" s="66"/>
      <c r="L555" s="194"/>
      <c r="M555" s="191"/>
      <c r="N555" s="89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</row>
    <row r="556">
      <c r="A556" s="66"/>
      <c r="B556" s="66"/>
      <c r="C556" s="66"/>
      <c r="D556" s="66"/>
      <c r="E556" s="66"/>
      <c r="F556" s="66"/>
      <c r="G556" s="193"/>
      <c r="H556" s="194"/>
      <c r="I556" s="66"/>
      <c r="J556" s="194"/>
      <c r="K556" s="66"/>
      <c r="L556" s="194"/>
      <c r="M556" s="191"/>
      <c r="N556" s="89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</row>
    <row r="557">
      <c r="A557" s="66"/>
      <c r="B557" s="66"/>
      <c r="C557" s="66"/>
      <c r="D557" s="66"/>
      <c r="E557" s="66"/>
      <c r="F557" s="66"/>
      <c r="G557" s="193"/>
      <c r="H557" s="194"/>
      <c r="I557" s="66"/>
      <c r="J557" s="194"/>
      <c r="K557" s="66"/>
      <c r="L557" s="194"/>
      <c r="M557" s="191"/>
      <c r="N557" s="89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</row>
    <row r="558">
      <c r="A558" s="66"/>
      <c r="B558" s="66"/>
      <c r="C558" s="66"/>
      <c r="D558" s="66"/>
      <c r="E558" s="66"/>
      <c r="F558" s="66"/>
      <c r="G558" s="193"/>
      <c r="H558" s="194"/>
      <c r="I558" s="66"/>
      <c r="J558" s="194"/>
      <c r="K558" s="66"/>
      <c r="L558" s="194"/>
      <c r="M558" s="191"/>
      <c r="N558" s="89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</row>
    <row r="559">
      <c r="A559" s="66"/>
      <c r="B559" s="66"/>
      <c r="C559" s="66"/>
      <c r="D559" s="66"/>
      <c r="E559" s="66"/>
      <c r="F559" s="66"/>
      <c r="G559" s="193"/>
      <c r="H559" s="194"/>
      <c r="I559" s="66"/>
      <c r="J559" s="194"/>
      <c r="K559" s="66"/>
      <c r="L559" s="194"/>
      <c r="M559" s="191"/>
      <c r="N559" s="89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</row>
    <row r="560">
      <c r="A560" s="66"/>
      <c r="B560" s="66"/>
      <c r="C560" s="66"/>
      <c r="D560" s="66"/>
      <c r="E560" s="66"/>
      <c r="F560" s="66"/>
      <c r="G560" s="193"/>
      <c r="H560" s="194"/>
      <c r="I560" s="66"/>
      <c r="J560" s="194"/>
      <c r="K560" s="66"/>
      <c r="L560" s="194"/>
      <c r="M560" s="191"/>
      <c r="N560" s="89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</row>
    <row r="561">
      <c r="A561" s="66"/>
      <c r="B561" s="66"/>
      <c r="C561" s="66"/>
      <c r="D561" s="66"/>
      <c r="E561" s="66"/>
      <c r="F561" s="66"/>
      <c r="G561" s="193"/>
      <c r="H561" s="194"/>
      <c r="I561" s="66"/>
      <c r="J561" s="194"/>
      <c r="K561" s="66"/>
      <c r="L561" s="194"/>
      <c r="M561" s="191"/>
      <c r="N561" s="89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</row>
    <row r="562">
      <c r="A562" s="66"/>
      <c r="B562" s="66"/>
      <c r="C562" s="66"/>
      <c r="D562" s="66"/>
      <c r="E562" s="66"/>
      <c r="F562" s="66"/>
      <c r="G562" s="193"/>
      <c r="H562" s="194"/>
      <c r="I562" s="66"/>
      <c r="J562" s="194"/>
      <c r="K562" s="66"/>
      <c r="L562" s="194"/>
      <c r="M562" s="191"/>
      <c r="N562" s="89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</row>
    <row r="563">
      <c r="A563" s="66"/>
      <c r="B563" s="66"/>
      <c r="C563" s="66"/>
      <c r="D563" s="66"/>
      <c r="E563" s="66"/>
      <c r="F563" s="66"/>
      <c r="G563" s="193"/>
      <c r="H563" s="194"/>
      <c r="I563" s="66"/>
      <c r="J563" s="194"/>
      <c r="K563" s="66"/>
      <c r="L563" s="194"/>
      <c r="M563" s="191"/>
      <c r="N563" s="89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</row>
    <row r="564">
      <c r="A564" s="66"/>
      <c r="B564" s="66"/>
      <c r="C564" s="66"/>
      <c r="D564" s="66"/>
      <c r="E564" s="66"/>
      <c r="F564" s="66"/>
      <c r="G564" s="193"/>
      <c r="H564" s="194"/>
      <c r="I564" s="66"/>
      <c r="J564" s="194"/>
      <c r="K564" s="66"/>
      <c r="L564" s="194"/>
      <c r="M564" s="191"/>
      <c r="N564" s="89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</row>
    <row r="565">
      <c r="A565" s="66"/>
      <c r="B565" s="66"/>
      <c r="C565" s="66"/>
      <c r="D565" s="66"/>
      <c r="E565" s="66"/>
      <c r="F565" s="66"/>
      <c r="G565" s="193"/>
      <c r="H565" s="194"/>
      <c r="I565" s="66"/>
      <c r="J565" s="194"/>
      <c r="K565" s="66"/>
      <c r="L565" s="194"/>
      <c r="M565" s="191"/>
      <c r="N565" s="89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</row>
    <row r="566">
      <c r="A566" s="66"/>
      <c r="B566" s="66"/>
      <c r="C566" s="66"/>
      <c r="D566" s="66"/>
      <c r="E566" s="66"/>
      <c r="F566" s="66"/>
      <c r="G566" s="193"/>
      <c r="H566" s="194"/>
      <c r="I566" s="66"/>
      <c r="J566" s="194"/>
      <c r="K566" s="66"/>
      <c r="L566" s="194"/>
      <c r="M566" s="191"/>
      <c r="N566" s="89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</row>
    <row r="567">
      <c r="A567" s="66"/>
      <c r="B567" s="66"/>
      <c r="C567" s="66"/>
      <c r="D567" s="66"/>
      <c r="E567" s="66"/>
      <c r="F567" s="66"/>
      <c r="G567" s="193"/>
      <c r="H567" s="194"/>
      <c r="I567" s="66"/>
      <c r="J567" s="194"/>
      <c r="K567" s="66"/>
      <c r="L567" s="194"/>
      <c r="M567" s="191"/>
      <c r="N567" s="89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</row>
    <row r="568">
      <c r="A568" s="66"/>
      <c r="B568" s="66"/>
      <c r="C568" s="66"/>
      <c r="D568" s="66"/>
      <c r="E568" s="66"/>
      <c r="F568" s="66"/>
      <c r="G568" s="193"/>
      <c r="H568" s="194"/>
      <c r="I568" s="66"/>
      <c r="J568" s="194"/>
      <c r="K568" s="66"/>
      <c r="L568" s="194"/>
      <c r="M568" s="191"/>
      <c r="N568" s="89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</row>
    <row r="569">
      <c r="A569" s="66"/>
      <c r="B569" s="66"/>
      <c r="C569" s="66"/>
      <c r="D569" s="66"/>
      <c r="E569" s="66"/>
      <c r="F569" s="66"/>
      <c r="G569" s="193"/>
      <c r="H569" s="194"/>
      <c r="I569" s="66"/>
      <c r="J569" s="194"/>
      <c r="K569" s="66"/>
      <c r="L569" s="194"/>
      <c r="M569" s="191"/>
      <c r="N569" s="89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</row>
    <row r="570">
      <c r="A570" s="66"/>
      <c r="B570" s="66"/>
      <c r="C570" s="66"/>
      <c r="D570" s="66"/>
      <c r="E570" s="66"/>
      <c r="F570" s="66"/>
      <c r="G570" s="193"/>
      <c r="H570" s="194"/>
      <c r="I570" s="66"/>
      <c r="J570" s="194"/>
      <c r="K570" s="66"/>
      <c r="L570" s="194"/>
      <c r="M570" s="191"/>
      <c r="N570" s="89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</row>
    <row r="571">
      <c r="A571" s="66"/>
      <c r="B571" s="66"/>
      <c r="C571" s="66"/>
      <c r="D571" s="66"/>
      <c r="E571" s="66"/>
      <c r="F571" s="66"/>
      <c r="G571" s="193"/>
      <c r="H571" s="194"/>
      <c r="I571" s="66"/>
      <c r="J571" s="194"/>
      <c r="K571" s="66"/>
      <c r="L571" s="194"/>
      <c r="M571" s="191"/>
      <c r="N571" s="89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</row>
    <row r="572">
      <c r="A572" s="66"/>
      <c r="B572" s="66"/>
      <c r="C572" s="66"/>
      <c r="D572" s="66"/>
      <c r="E572" s="66"/>
      <c r="F572" s="66"/>
      <c r="G572" s="193"/>
      <c r="H572" s="194"/>
      <c r="I572" s="66"/>
      <c r="J572" s="194"/>
      <c r="K572" s="66"/>
      <c r="L572" s="194"/>
      <c r="M572" s="191"/>
      <c r="N572" s="89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</row>
    <row r="573">
      <c r="A573" s="66"/>
      <c r="B573" s="66"/>
      <c r="C573" s="66"/>
      <c r="D573" s="66"/>
      <c r="E573" s="66"/>
      <c r="F573" s="66"/>
      <c r="G573" s="193"/>
      <c r="H573" s="194"/>
      <c r="I573" s="66"/>
      <c r="J573" s="194"/>
      <c r="K573" s="66"/>
      <c r="L573" s="194"/>
      <c r="M573" s="191"/>
      <c r="N573" s="89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</row>
    <row r="574">
      <c r="A574" s="66"/>
      <c r="B574" s="66"/>
      <c r="C574" s="66"/>
      <c r="D574" s="66"/>
      <c r="E574" s="66"/>
      <c r="F574" s="66"/>
      <c r="G574" s="193"/>
      <c r="H574" s="194"/>
      <c r="I574" s="66"/>
      <c r="J574" s="194"/>
      <c r="K574" s="66"/>
      <c r="L574" s="194"/>
      <c r="M574" s="191"/>
      <c r="N574" s="89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</row>
    <row r="575">
      <c r="A575" s="66"/>
      <c r="B575" s="66"/>
      <c r="C575" s="66"/>
      <c r="D575" s="66"/>
      <c r="E575" s="66"/>
      <c r="F575" s="66"/>
      <c r="G575" s="193"/>
      <c r="H575" s="194"/>
      <c r="I575" s="66"/>
      <c r="J575" s="194"/>
      <c r="K575" s="66"/>
      <c r="L575" s="194"/>
      <c r="M575" s="191"/>
      <c r="N575" s="89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</row>
    <row r="576">
      <c r="A576" s="66"/>
      <c r="B576" s="66"/>
      <c r="C576" s="66"/>
      <c r="D576" s="66"/>
      <c r="E576" s="66"/>
      <c r="F576" s="66"/>
      <c r="G576" s="193"/>
      <c r="H576" s="194"/>
      <c r="I576" s="66"/>
      <c r="J576" s="194"/>
      <c r="K576" s="66"/>
      <c r="L576" s="194"/>
      <c r="M576" s="191"/>
      <c r="N576" s="89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</row>
    <row r="577">
      <c r="A577" s="66"/>
      <c r="B577" s="66"/>
      <c r="C577" s="66"/>
      <c r="D577" s="66"/>
      <c r="E577" s="66"/>
      <c r="F577" s="66"/>
      <c r="G577" s="193"/>
      <c r="H577" s="194"/>
      <c r="I577" s="66"/>
      <c r="J577" s="194"/>
      <c r="K577" s="66"/>
      <c r="L577" s="194"/>
      <c r="M577" s="191"/>
      <c r="N577" s="89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</row>
    <row r="578">
      <c r="A578" s="66"/>
      <c r="B578" s="66"/>
      <c r="C578" s="66"/>
      <c r="D578" s="66"/>
      <c r="E578" s="66"/>
      <c r="F578" s="66"/>
      <c r="G578" s="193"/>
      <c r="H578" s="194"/>
      <c r="I578" s="66"/>
      <c r="J578" s="194"/>
      <c r="K578" s="66"/>
      <c r="L578" s="194"/>
      <c r="M578" s="191"/>
      <c r="N578" s="89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</row>
    <row r="579">
      <c r="A579" s="66"/>
      <c r="B579" s="66"/>
      <c r="C579" s="66"/>
      <c r="D579" s="66"/>
      <c r="E579" s="66"/>
      <c r="F579" s="66"/>
      <c r="G579" s="193"/>
      <c r="H579" s="194"/>
      <c r="I579" s="66"/>
      <c r="J579" s="194"/>
      <c r="K579" s="66"/>
      <c r="L579" s="194"/>
      <c r="M579" s="191"/>
      <c r="N579" s="89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</row>
    <row r="580">
      <c r="A580" s="66"/>
      <c r="B580" s="66"/>
      <c r="C580" s="66"/>
      <c r="D580" s="66"/>
      <c r="E580" s="66"/>
      <c r="F580" s="66"/>
      <c r="G580" s="193"/>
      <c r="H580" s="194"/>
      <c r="I580" s="66"/>
      <c r="J580" s="194"/>
      <c r="K580" s="66"/>
      <c r="L580" s="194"/>
      <c r="M580" s="191"/>
      <c r="N580" s="89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</row>
    <row r="581">
      <c r="A581" s="66"/>
      <c r="B581" s="66"/>
      <c r="C581" s="66"/>
      <c r="D581" s="66"/>
      <c r="E581" s="66"/>
      <c r="F581" s="66"/>
      <c r="G581" s="193"/>
      <c r="H581" s="194"/>
      <c r="I581" s="66"/>
      <c r="J581" s="194"/>
      <c r="K581" s="66"/>
      <c r="L581" s="194"/>
      <c r="M581" s="191"/>
      <c r="N581" s="89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</row>
    <row r="582">
      <c r="A582" s="66"/>
      <c r="B582" s="66"/>
      <c r="C582" s="66"/>
      <c r="D582" s="66"/>
      <c r="E582" s="66"/>
      <c r="F582" s="66"/>
      <c r="G582" s="193"/>
      <c r="H582" s="194"/>
      <c r="I582" s="66"/>
      <c r="J582" s="194"/>
      <c r="K582" s="66"/>
      <c r="L582" s="194"/>
      <c r="M582" s="191"/>
      <c r="N582" s="89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</row>
    <row r="583">
      <c r="A583" s="66"/>
      <c r="B583" s="66"/>
      <c r="C583" s="66"/>
      <c r="D583" s="66"/>
      <c r="E583" s="66"/>
      <c r="F583" s="66"/>
      <c r="G583" s="193"/>
      <c r="H583" s="194"/>
      <c r="I583" s="66"/>
      <c r="J583" s="194"/>
      <c r="K583" s="66"/>
      <c r="L583" s="194"/>
      <c r="M583" s="191"/>
      <c r="N583" s="89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</row>
    <row r="584">
      <c r="A584" s="66"/>
      <c r="B584" s="66"/>
      <c r="C584" s="66"/>
      <c r="D584" s="66"/>
      <c r="E584" s="66"/>
      <c r="F584" s="66"/>
      <c r="G584" s="193"/>
      <c r="H584" s="194"/>
      <c r="I584" s="66"/>
      <c r="J584" s="194"/>
      <c r="K584" s="66"/>
      <c r="L584" s="194"/>
      <c r="M584" s="191"/>
      <c r="N584" s="89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</row>
    <row r="585">
      <c r="A585" s="66"/>
      <c r="B585" s="66"/>
      <c r="C585" s="66"/>
      <c r="D585" s="66"/>
      <c r="E585" s="66"/>
      <c r="F585" s="66"/>
      <c r="G585" s="193"/>
      <c r="H585" s="194"/>
      <c r="I585" s="66"/>
      <c r="J585" s="194"/>
      <c r="K585" s="66"/>
      <c r="L585" s="194"/>
      <c r="M585" s="191"/>
      <c r="N585" s="89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</row>
    <row r="586">
      <c r="A586" s="66"/>
      <c r="B586" s="66"/>
      <c r="C586" s="66"/>
      <c r="D586" s="66"/>
      <c r="E586" s="66"/>
      <c r="F586" s="66"/>
      <c r="G586" s="193"/>
      <c r="H586" s="194"/>
      <c r="I586" s="66"/>
      <c r="J586" s="194"/>
      <c r="K586" s="66"/>
      <c r="L586" s="194"/>
      <c r="M586" s="191"/>
      <c r="N586" s="89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</row>
    <row r="587">
      <c r="A587" s="66"/>
      <c r="B587" s="66"/>
      <c r="C587" s="66"/>
      <c r="D587" s="66"/>
      <c r="E587" s="66"/>
      <c r="F587" s="66"/>
      <c r="G587" s="193"/>
      <c r="H587" s="194"/>
      <c r="I587" s="66"/>
      <c r="J587" s="194"/>
      <c r="K587" s="66"/>
      <c r="L587" s="194"/>
      <c r="M587" s="191"/>
      <c r="N587" s="89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</row>
    <row r="588">
      <c r="A588" s="66"/>
      <c r="B588" s="66"/>
      <c r="C588" s="66"/>
      <c r="D588" s="66"/>
      <c r="E588" s="66"/>
      <c r="F588" s="66"/>
      <c r="G588" s="193"/>
      <c r="H588" s="194"/>
      <c r="I588" s="66"/>
      <c r="J588" s="194"/>
      <c r="K588" s="66"/>
      <c r="L588" s="194"/>
      <c r="M588" s="191"/>
      <c r="N588" s="89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</row>
    <row r="589">
      <c r="A589" s="66"/>
      <c r="B589" s="66"/>
      <c r="C589" s="66"/>
      <c r="D589" s="66"/>
      <c r="E589" s="66"/>
      <c r="F589" s="66"/>
      <c r="G589" s="193"/>
      <c r="H589" s="194"/>
      <c r="I589" s="66"/>
      <c r="J589" s="194"/>
      <c r="K589" s="66"/>
      <c r="L589" s="194"/>
      <c r="M589" s="191"/>
      <c r="N589" s="89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</row>
    <row r="590">
      <c r="A590" s="66"/>
      <c r="B590" s="66"/>
      <c r="C590" s="66"/>
      <c r="D590" s="66"/>
      <c r="E590" s="66"/>
      <c r="F590" s="66"/>
      <c r="G590" s="193"/>
      <c r="H590" s="194"/>
      <c r="I590" s="66"/>
      <c r="J590" s="194"/>
      <c r="K590" s="66"/>
      <c r="L590" s="194"/>
      <c r="M590" s="191"/>
      <c r="N590" s="89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</row>
    <row r="591">
      <c r="A591" s="66"/>
      <c r="B591" s="66"/>
      <c r="C591" s="66"/>
      <c r="D591" s="66"/>
      <c r="E591" s="66"/>
      <c r="F591" s="66"/>
      <c r="G591" s="193"/>
      <c r="H591" s="194"/>
      <c r="I591" s="66"/>
      <c r="J591" s="194"/>
      <c r="K591" s="66"/>
      <c r="L591" s="194"/>
      <c r="M591" s="191"/>
      <c r="N591" s="89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</row>
    <row r="592">
      <c r="A592" s="66"/>
      <c r="B592" s="66"/>
      <c r="C592" s="66"/>
      <c r="D592" s="66"/>
      <c r="E592" s="66"/>
      <c r="F592" s="66"/>
      <c r="G592" s="193"/>
      <c r="H592" s="194"/>
      <c r="I592" s="66"/>
      <c r="J592" s="194"/>
      <c r="K592" s="66"/>
      <c r="L592" s="194"/>
      <c r="M592" s="191"/>
      <c r="N592" s="89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</row>
    <row r="593">
      <c r="A593" s="66"/>
      <c r="B593" s="66"/>
      <c r="C593" s="66"/>
      <c r="D593" s="66"/>
      <c r="E593" s="66"/>
      <c r="F593" s="66"/>
      <c r="G593" s="193"/>
      <c r="H593" s="194"/>
      <c r="I593" s="66"/>
      <c r="J593" s="194"/>
      <c r="K593" s="66"/>
      <c r="L593" s="194"/>
      <c r="M593" s="191"/>
      <c r="N593" s="89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</row>
    <row r="594">
      <c r="A594" s="66"/>
      <c r="B594" s="66"/>
      <c r="C594" s="66"/>
      <c r="D594" s="66"/>
      <c r="E594" s="66"/>
      <c r="F594" s="66"/>
      <c r="G594" s="193"/>
      <c r="H594" s="194"/>
      <c r="I594" s="66"/>
      <c r="J594" s="194"/>
      <c r="K594" s="66"/>
      <c r="L594" s="194"/>
      <c r="M594" s="191"/>
      <c r="N594" s="89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</row>
    <row r="595">
      <c r="A595" s="66"/>
      <c r="B595" s="66"/>
      <c r="C595" s="66"/>
      <c r="D595" s="66"/>
      <c r="E595" s="66"/>
      <c r="F595" s="66"/>
      <c r="G595" s="193"/>
      <c r="H595" s="194"/>
      <c r="I595" s="66"/>
      <c r="J595" s="194"/>
      <c r="K595" s="66"/>
      <c r="L595" s="194"/>
      <c r="M595" s="191"/>
      <c r="N595" s="89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</row>
    <row r="596">
      <c r="A596" s="66"/>
      <c r="B596" s="66"/>
      <c r="C596" s="66"/>
      <c r="D596" s="66"/>
      <c r="E596" s="66"/>
      <c r="F596" s="66"/>
      <c r="G596" s="193"/>
      <c r="H596" s="194"/>
      <c r="I596" s="66"/>
      <c r="J596" s="194"/>
      <c r="K596" s="66"/>
      <c r="L596" s="194"/>
      <c r="M596" s="191"/>
      <c r="N596" s="89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</row>
    <row r="597">
      <c r="A597" s="66"/>
      <c r="B597" s="66"/>
      <c r="C597" s="66"/>
      <c r="D597" s="66"/>
      <c r="E597" s="66"/>
      <c r="F597" s="66"/>
      <c r="G597" s="193"/>
      <c r="H597" s="194"/>
      <c r="I597" s="66"/>
      <c r="J597" s="194"/>
      <c r="K597" s="66"/>
      <c r="L597" s="194"/>
      <c r="M597" s="191"/>
      <c r="N597" s="89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</row>
    <row r="598">
      <c r="A598" s="66"/>
      <c r="B598" s="66"/>
      <c r="C598" s="66"/>
      <c r="D598" s="66"/>
      <c r="E598" s="66"/>
      <c r="F598" s="66"/>
      <c r="G598" s="193"/>
      <c r="H598" s="194"/>
      <c r="I598" s="66"/>
      <c r="J598" s="194"/>
      <c r="K598" s="66"/>
      <c r="L598" s="194"/>
      <c r="M598" s="191"/>
      <c r="N598" s="89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</row>
    <row r="599">
      <c r="A599" s="66"/>
      <c r="B599" s="66"/>
      <c r="C599" s="66"/>
      <c r="D599" s="66"/>
      <c r="E599" s="66"/>
      <c r="F599" s="66"/>
      <c r="G599" s="193"/>
      <c r="H599" s="194"/>
      <c r="I599" s="66"/>
      <c r="J599" s="194"/>
      <c r="K599" s="66"/>
      <c r="L599" s="194"/>
      <c r="M599" s="191"/>
      <c r="N599" s="89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</row>
    <row r="600">
      <c r="A600" s="66"/>
      <c r="B600" s="66"/>
      <c r="C600" s="66"/>
      <c r="D600" s="66"/>
      <c r="E600" s="66"/>
      <c r="F600" s="66"/>
      <c r="G600" s="193"/>
      <c r="H600" s="194"/>
      <c r="I600" s="66"/>
      <c r="J600" s="194"/>
      <c r="K600" s="66"/>
      <c r="L600" s="194"/>
      <c r="M600" s="191"/>
      <c r="N600" s="89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</row>
    <row r="601">
      <c r="A601" s="66"/>
      <c r="B601" s="66"/>
      <c r="C601" s="66"/>
      <c r="D601" s="66"/>
      <c r="E601" s="66"/>
      <c r="F601" s="66"/>
      <c r="G601" s="193"/>
      <c r="H601" s="194"/>
      <c r="I601" s="66"/>
      <c r="J601" s="194"/>
      <c r="K601" s="66"/>
      <c r="L601" s="194"/>
      <c r="M601" s="191"/>
      <c r="N601" s="89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</row>
    <row r="602">
      <c r="A602" s="66"/>
      <c r="B602" s="66"/>
      <c r="C602" s="66"/>
      <c r="D602" s="66"/>
      <c r="E602" s="66"/>
      <c r="F602" s="66"/>
      <c r="G602" s="193"/>
      <c r="H602" s="194"/>
      <c r="I602" s="66"/>
      <c r="J602" s="194"/>
      <c r="K602" s="66"/>
      <c r="L602" s="194"/>
      <c r="M602" s="191"/>
      <c r="N602" s="89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</row>
    <row r="603">
      <c r="A603" s="66"/>
      <c r="B603" s="66"/>
      <c r="C603" s="66"/>
      <c r="D603" s="66"/>
      <c r="E603" s="66"/>
      <c r="F603" s="66"/>
      <c r="G603" s="193"/>
      <c r="H603" s="194"/>
      <c r="I603" s="66"/>
      <c r="J603" s="194"/>
      <c r="K603" s="66"/>
      <c r="L603" s="194"/>
      <c r="M603" s="191"/>
      <c r="N603" s="89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</row>
    <row r="604">
      <c r="A604" s="66"/>
      <c r="B604" s="66"/>
      <c r="C604" s="66"/>
      <c r="D604" s="66"/>
      <c r="E604" s="66"/>
      <c r="F604" s="66"/>
      <c r="G604" s="193"/>
      <c r="H604" s="194"/>
      <c r="I604" s="66"/>
      <c r="J604" s="194"/>
      <c r="K604" s="66"/>
      <c r="L604" s="194"/>
      <c r="M604" s="191"/>
      <c r="N604" s="89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</row>
    <row r="605">
      <c r="A605" s="66"/>
      <c r="B605" s="66"/>
      <c r="C605" s="66"/>
      <c r="D605" s="66"/>
      <c r="E605" s="66"/>
      <c r="F605" s="66"/>
      <c r="G605" s="193"/>
      <c r="H605" s="194"/>
      <c r="I605" s="66"/>
      <c r="J605" s="194"/>
      <c r="K605" s="66"/>
      <c r="L605" s="194"/>
      <c r="M605" s="191"/>
      <c r="N605" s="89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</row>
    <row r="606">
      <c r="A606" s="66"/>
      <c r="B606" s="66"/>
      <c r="C606" s="66"/>
      <c r="D606" s="66"/>
      <c r="E606" s="66"/>
      <c r="F606" s="66"/>
      <c r="G606" s="193"/>
      <c r="H606" s="194"/>
      <c r="I606" s="66"/>
      <c r="J606" s="194"/>
      <c r="K606" s="66"/>
      <c r="L606" s="194"/>
      <c r="M606" s="191"/>
      <c r="N606" s="89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</row>
    <row r="607">
      <c r="A607" s="66"/>
      <c r="B607" s="66"/>
      <c r="C607" s="66"/>
      <c r="D607" s="66"/>
      <c r="E607" s="66"/>
      <c r="F607" s="66"/>
      <c r="G607" s="193"/>
      <c r="H607" s="194"/>
      <c r="I607" s="66"/>
      <c r="J607" s="194"/>
      <c r="K607" s="66"/>
      <c r="L607" s="194"/>
      <c r="M607" s="191"/>
      <c r="N607" s="89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</row>
    <row r="608">
      <c r="A608" s="66"/>
      <c r="B608" s="66"/>
      <c r="C608" s="66"/>
      <c r="D608" s="66"/>
      <c r="E608" s="66"/>
      <c r="F608" s="66"/>
      <c r="G608" s="193"/>
      <c r="H608" s="194"/>
      <c r="I608" s="66"/>
      <c r="J608" s="194"/>
      <c r="K608" s="66"/>
      <c r="L608" s="194"/>
      <c r="M608" s="191"/>
      <c r="N608" s="89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</row>
    <row r="609">
      <c r="A609" s="66"/>
      <c r="B609" s="66"/>
      <c r="C609" s="66"/>
      <c r="D609" s="66"/>
      <c r="E609" s="66"/>
      <c r="F609" s="66"/>
      <c r="G609" s="193"/>
      <c r="H609" s="194"/>
      <c r="I609" s="66"/>
      <c r="J609" s="194"/>
      <c r="K609" s="66"/>
      <c r="L609" s="194"/>
      <c r="M609" s="191"/>
      <c r="N609" s="89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</row>
    <row r="610">
      <c r="A610" s="66"/>
      <c r="B610" s="66"/>
      <c r="C610" s="66"/>
      <c r="D610" s="66"/>
      <c r="E610" s="66"/>
      <c r="F610" s="66"/>
      <c r="G610" s="193"/>
      <c r="H610" s="194"/>
      <c r="I610" s="66"/>
      <c r="J610" s="194"/>
      <c r="K610" s="66"/>
      <c r="L610" s="194"/>
      <c r="M610" s="191"/>
      <c r="N610" s="89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</row>
    <row r="611">
      <c r="A611" s="66"/>
      <c r="B611" s="66"/>
      <c r="C611" s="66"/>
      <c r="D611" s="66"/>
      <c r="E611" s="66"/>
      <c r="F611" s="66"/>
      <c r="G611" s="193"/>
      <c r="H611" s="194"/>
      <c r="I611" s="66"/>
      <c r="J611" s="194"/>
      <c r="K611" s="66"/>
      <c r="L611" s="194"/>
      <c r="M611" s="191"/>
      <c r="N611" s="89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</row>
    <row r="612">
      <c r="A612" s="66"/>
      <c r="B612" s="66"/>
      <c r="C612" s="66"/>
      <c r="D612" s="66"/>
      <c r="E612" s="66"/>
      <c r="F612" s="66"/>
      <c r="G612" s="193"/>
      <c r="H612" s="194"/>
      <c r="I612" s="66"/>
      <c r="J612" s="194"/>
      <c r="K612" s="66"/>
      <c r="L612" s="194"/>
      <c r="M612" s="191"/>
      <c r="N612" s="89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</row>
    <row r="613">
      <c r="A613" s="66"/>
      <c r="B613" s="66"/>
      <c r="C613" s="66"/>
      <c r="D613" s="66"/>
      <c r="E613" s="66"/>
      <c r="F613" s="66"/>
      <c r="G613" s="193"/>
      <c r="H613" s="194"/>
      <c r="I613" s="66"/>
      <c r="J613" s="194"/>
      <c r="K613" s="66"/>
      <c r="L613" s="194"/>
      <c r="M613" s="191"/>
      <c r="N613" s="89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</row>
    <row r="614">
      <c r="A614" s="66"/>
      <c r="B614" s="66"/>
      <c r="C614" s="66"/>
      <c r="D614" s="66"/>
      <c r="E614" s="66"/>
      <c r="F614" s="66"/>
      <c r="G614" s="193"/>
      <c r="H614" s="194"/>
      <c r="I614" s="66"/>
      <c r="J614" s="194"/>
      <c r="K614" s="66"/>
      <c r="L614" s="194"/>
      <c r="M614" s="191"/>
      <c r="N614" s="89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</row>
    <row r="615">
      <c r="A615" s="66"/>
      <c r="B615" s="66"/>
      <c r="C615" s="66"/>
      <c r="D615" s="66"/>
      <c r="E615" s="66"/>
      <c r="F615" s="66"/>
      <c r="G615" s="193"/>
      <c r="H615" s="194"/>
      <c r="I615" s="66"/>
      <c r="J615" s="194"/>
      <c r="K615" s="66"/>
      <c r="L615" s="194"/>
      <c r="M615" s="191"/>
      <c r="N615" s="89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</row>
    <row r="616">
      <c r="A616" s="66"/>
      <c r="B616" s="66"/>
      <c r="C616" s="66"/>
      <c r="D616" s="66"/>
      <c r="E616" s="66"/>
      <c r="F616" s="66"/>
      <c r="G616" s="193"/>
      <c r="H616" s="194"/>
      <c r="I616" s="66"/>
      <c r="J616" s="194"/>
      <c r="K616" s="66"/>
      <c r="L616" s="194"/>
      <c r="M616" s="191"/>
      <c r="N616" s="89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</row>
    <row r="617">
      <c r="A617" s="66"/>
      <c r="B617" s="66"/>
      <c r="C617" s="66"/>
      <c r="D617" s="66"/>
      <c r="E617" s="66"/>
      <c r="F617" s="66"/>
      <c r="G617" s="193"/>
      <c r="H617" s="194"/>
      <c r="I617" s="66"/>
      <c r="J617" s="194"/>
      <c r="K617" s="66"/>
      <c r="L617" s="194"/>
      <c r="M617" s="191"/>
      <c r="N617" s="89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</row>
    <row r="618">
      <c r="A618" s="66"/>
      <c r="B618" s="66"/>
      <c r="C618" s="66"/>
      <c r="D618" s="66"/>
      <c r="E618" s="66"/>
      <c r="F618" s="66"/>
      <c r="G618" s="193"/>
      <c r="H618" s="194"/>
      <c r="I618" s="66"/>
      <c r="J618" s="194"/>
      <c r="K618" s="66"/>
      <c r="L618" s="194"/>
      <c r="M618" s="191"/>
      <c r="N618" s="89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</row>
    <row r="619">
      <c r="A619" s="66"/>
      <c r="B619" s="66"/>
      <c r="C619" s="66"/>
      <c r="D619" s="66"/>
      <c r="E619" s="66"/>
      <c r="F619" s="66"/>
      <c r="G619" s="193"/>
      <c r="H619" s="194"/>
      <c r="I619" s="66"/>
      <c r="J619" s="194"/>
      <c r="K619" s="66"/>
      <c r="L619" s="194"/>
      <c r="M619" s="191"/>
      <c r="N619" s="89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</row>
    <row r="620">
      <c r="A620" s="66"/>
      <c r="B620" s="66"/>
      <c r="C620" s="66"/>
      <c r="D620" s="66"/>
      <c r="E620" s="66"/>
      <c r="F620" s="66"/>
      <c r="G620" s="193"/>
      <c r="H620" s="194"/>
      <c r="I620" s="66"/>
      <c r="J620" s="194"/>
      <c r="K620" s="66"/>
      <c r="L620" s="194"/>
      <c r="M620" s="191"/>
      <c r="N620" s="89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</row>
    <row r="621">
      <c r="A621" s="66"/>
      <c r="B621" s="66"/>
      <c r="C621" s="66"/>
      <c r="D621" s="66"/>
      <c r="E621" s="66"/>
      <c r="F621" s="66"/>
      <c r="G621" s="193"/>
      <c r="H621" s="194"/>
      <c r="I621" s="66"/>
      <c r="J621" s="194"/>
      <c r="K621" s="66"/>
      <c r="L621" s="194"/>
      <c r="M621" s="191"/>
      <c r="N621" s="89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</row>
    <row r="622">
      <c r="A622" s="66"/>
      <c r="B622" s="66"/>
      <c r="C622" s="66"/>
      <c r="D622" s="66"/>
      <c r="E622" s="66"/>
      <c r="F622" s="66"/>
      <c r="G622" s="193"/>
      <c r="H622" s="194"/>
      <c r="I622" s="66"/>
      <c r="J622" s="194"/>
      <c r="K622" s="66"/>
      <c r="L622" s="194"/>
      <c r="M622" s="191"/>
      <c r="N622" s="89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</row>
    <row r="623">
      <c r="A623" s="66"/>
      <c r="B623" s="66"/>
      <c r="C623" s="66"/>
      <c r="D623" s="66"/>
      <c r="E623" s="66"/>
      <c r="F623" s="66"/>
      <c r="G623" s="193"/>
      <c r="H623" s="194"/>
      <c r="I623" s="66"/>
      <c r="J623" s="194"/>
      <c r="K623" s="66"/>
      <c r="L623" s="194"/>
      <c r="M623" s="191"/>
      <c r="N623" s="89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</row>
    <row r="624">
      <c r="A624" s="66"/>
      <c r="B624" s="66"/>
      <c r="C624" s="66"/>
      <c r="D624" s="66"/>
      <c r="E624" s="66"/>
      <c r="F624" s="66"/>
      <c r="G624" s="193"/>
      <c r="H624" s="194"/>
      <c r="I624" s="66"/>
      <c r="J624" s="194"/>
      <c r="K624" s="66"/>
      <c r="L624" s="194"/>
      <c r="M624" s="191"/>
      <c r="N624" s="89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</row>
    <row r="625">
      <c r="A625" s="66"/>
      <c r="B625" s="66"/>
      <c r="C625" s="66"/>
      <c r="D625" s="66"/>
      <c r="E625" s="66"/>
      <c r="F625" s="66"/>
      <c r="G625" s="193"/>
      <c r="H625" s="194"/>
      <c r="I625" s="66"/>
      <c r="J625" s="194"/>
      <c r="K625" s="66"/>
      <c r="L625" s="194"/>
      <c r="M625" s="191"/>
      <c r="N625" s="89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</row>
    <row r="626">
      <c r="A626" s="66"/>
      <c r="B626" s="66"/>
      <c r="C626" s="66"/>
      <c r="D626" s="66"/>
      <c r="E626" s="66"/>
      <c r="F626" s="66"/>
      <c r="G626" s="193"/>
      <c r="H626" s="194"/>
      <c r="I626" s="66"/>
      <c r="J626" s="194"/>
      <c r="K626" s="66"/>
      <c r="L626" s="194"/>
      <c r="M626" s="191"/>
      <c r="N626" s="89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</row>
    <row r="627">
      <c r="A627" s="66"/>
      <c r="B627" s="66"/>
      <c r="C627" s="66"/>
      <c r="D627" s="66"/>
      <c r="E627" s="66"/>
      <c r="F627" s="66"/>
      <c r="G627" s="193"/>
      <c r="H627" s="194"/>
      <c r="I627" s="66"/>
      <c r="J627" s="194"/>
      <c r="K627" s="66"/>
      <c r="L627" s="194"/>
      <c r="M627" s="191"/>
      <c r="N627" s="89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</row>
    <row r="628">
      <c r="A628" s="66"/>
      <c r="B628" s="66"/>
      <c r="C628" s="66"/>
      <c r="D628" s="66"/>
      <c r="E628" s="66"/>
      <c r="F628" s="66"/>
      <c r="G628" s="193"/>
      <c r="H628" s="194"/>
      <c r="I628" s="66"/>
      <c r="J628" s="194"/>
      <c r="K628" s="66"/>
      <c r="L628" s="194"/>
      <c r="M628" s="191"/>
      <c r="N628" s="89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</row>
    <row r="629">
      <c r="A629" s="66"/>
      <c r="B629" s="66"/>
      <c r="C629" s="66"/>
      <c r="D629" s="66"/>
      <c r="E629" s="66"/>
      <c r="F629" s="66"/>
      <c r="G629" s="193"/>
      <c r="H629" s="194"/>
      <c r="I629" s="66"/>
      <c r="J629" s="194"/>
      <c r="K629" s="66"/>
      <c r="L629" s="194"/>
      <c r="M629" s="191"/>
      <c r="N629" s="89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</row>
    <row r="630">
      <c r="A630" s="66"/>
      <c r="B630" s="66"/>
      <c r="C630" s="66"/>
      <c r="D630" s="66"/>
      <c r="E630" s="66"/>
      <c r="F630" s="66"/>
      <c r="G630" s="193"/>
      <c r="H630" s="194"/>
      <c r="I630" s="66"/>
      <c r="J630" s="194"/>
      <c r="K630" s="66"/>
      <c r="L630" s="194"/>
      <c r="M630" s="191"/>
      <c r="N630" s="89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</row>
    <row r="631">
      <c r="A631" s="66"/>
      <c r="B631" s="66"/>
      <c r="C631" s="66"/>
      <c r="D631" s="66"/>
      <c r="E631" s="66"/>
      <c r="F631" s="66"/>
      <c r="G631" s="193"/>
      <c r="H631" s="194"/>
      <c r="I631" s="66"/>
      <c r="J631" s="194"/>
      <c r="K631" s="66"/>
      <c r="L631" s="194"/>
      <c r="M631" s="191"/>
      <c r="N631" s="89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</row>
    <row r="632">
      <c r="A632" s="66"/>
      <c r="B632" s="66"/>
      <c r="C632" s="66"/>
      <c r="D632" s="66"/>
      <c r="E632" s="66"/>
      <c r="F632" s="66"/>
      <c r="G632" s="193"/>
      <c r="H632" s="194"/>
      <c r="I632" s="66"/>
      <c r="J632" s="194"/>
      <c r="K632" s="66"/>
      <c r="L632" s="194"/>
      <c r="M632" s="191"/>
      <c r="N632" s="89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</row>
    <row r="633">
      <c r="A633" s="66"/>
      <c r="B633" s="66"/>
      <c r="C633" s="66"/>
      <c r="D633" s="66"/>
      <c r="E633" s="66"/>
      <c r="F633" s="66"/>
      <c r="G633" s="193"/>
      <c r="H633" s="194"/>
      <c r="I633" s="66"/>
      <c r="J633" s="194"/>
      <c r="K633" s="66"/>
      <c r="L633" s="194"/>
      <c r="M633" s="191"/>
      <c r="N633" s="89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</row>
    <row r="634">
      <c r="A634" s="66"/>
      <c r="B634" s="66"/>
      <c r="C634" s="66"/>
      <c r="D634" s="66"/>
      <c r="E634" s="66"/>
      <c r="F634" s="66"/>
      <c r="G634" s="193"/>
      <c r="H634" s="194"/>
      <c r="I634" s="66"/>
      <c r="J634" s="194"/>
      <c r="K634" s="66"/>
      <c r="L634" s="194"/>
      <c r="M634" s="191"/>
      <c r="N634" s="89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</row>
    <row r="635">
      <c r="A635" s="66"/>
      <c r="B635" s="66"/>
      <c r="C635" s="66"/>
      <c r="D635" s="66"/>
      <c r="E635" s="66"/>
      <c r="F635" s="66"/>
      <c r="G635" s="193"/>
      <c r="H635" s="194"/>
      <c r="I635" s="66"/>
      <c r="J635" s="194"/>
      <c r="K635" s="66"/>
      <c r="L635" s="194"/>
      <c r="M635" s="191"/>
      <c r="N635" s="89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</row>
    <row r="636">
      <c r="A636" s="66"/>
      <c r="B636" s="66"/>
      <c r="C636" s="66"/>
      <c r="D636" s="66"/>
      <c r="E636" s="66"/>
      <c r="F636" s="66"/>
      <c r="G636" s="193"/>
      <c r="H636" s="194"/>
      <c r="I636" s="66"/>
      <c r="J636" s="194"/>
      <c r="K636" s="66"/>
      <c r="L636" s="194"/>
      <c r="M636" s="191"/>
      <c r="N636" s="89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</row>
    <row r="637">
      <c r="A637" s="66"/>
      <c r="B637" s="66"/>
      <c r="C637" s="66"/>
      <c r="D637" s="66"/>
      <c r="E637" s="66"/>
      <c r="F637" s="66"/>
      <c r="G637" s="193"/>
      <c r="H637" s="194"/>
      <c r="I637" s="66"/>
      <c r="J637" s="194"/>
      <c r="K637" s="66"/>
      <c r="L637" s="194"/>
      <c r="M637" s="191"/>
      <c r="N637" s="89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</row>
    <row r="638">
      <c r="A638" s="66"/>
      <c r="B638" s="66"/>
      <c r="C638" s="66"/>
      <c r="D638" s="66"/>
      <c r="E638" s="66"/>
      <c r="F638" s="66"/>
      <c r="G638" s="193"/>
      <c r="H638" s="194"/>
      <c r="I638" s="66"/>
      <c r="J638" s="194"/>
      <c r="K638" s="66"/>
      <c r="L638" s="194"/>
      <c r="M638" s="191"/>
      <c r="N638" s="89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</row>
    <row r="639">
      <c r="A639" s="66"/>
      <c r="B639" s="66"/>
      <c r="C639" s="66"/>
      <c r="D639" s="66"/>
      <c r="E639" s="66"/>
      <c r="F639" s="66"/>
      <c r="G639" s="193"/>
      <c r="H639" s="194"/>
      <c r="I639" s="66"/>
      <c r="J639" s="194"/>
      <c r="K639" s="66"/>
      <c r="L639" s="194"/>
      <c r="M639" s="191"/>
      <c r="N639" s="89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</row>
    <row r="640">
      <c r="A640" s="66"/>
      <c r="B640" s="66"/>
      <c r="C640" s="66"/>
      <c r="D640" s="66"/>
      <c r="E640" s="66"/>
      <c r="F640" s="66"/>
      <c r="G640" s="193"/>
      <c r="H640" s="194"/>
      <c r="I640" s="66"/>
      <c r="J640" s="194"/>
      <c r="K640" s="66"/>
      <c r="L640" s="194"/>
      <c r="M640" s="191"/>
      <c r="N640" s="89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</row>
    <row r="641">
      <c r="A641" s="66"/>
      <c r="B641" s="66"/>
      <c r="C641" s="66"/>
      <c r="D641" s="66"/>
      <c r="E641" s="66"/>
      <c r="F641" s="66"/>
      <c r="G641" s="193"/>
      <c r="H641" s="194"/>
      <c r="I641" s="66"/>
      <c r="J641" s="194"/>
      <c r="K641" s="66"/>
      <c r="L641" s="194"/>
      <c r="M641" s="191"/>
      <c r="N641" s="89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</row>
    <row r="642">
      <c r="A642" s="66"/>
      <c r="B642" s="66"/>
      <c r="C642" s="66"/>
      <c r="D642" s="66"/>
      <c r="E642" s="66"/>
      <c r="F642" s="66"/>
      <c r="G642" s="193"/>
      <c r="H642" s="194"/>
      <c r="I642" s="66"/>
      <c r="J642" s="194"/>
      <c r="K642" s="66"/>
      <c r="L642" s="194"/>
      <c r="M642" s="191"/>
      <c r="N642" s="89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</row>
    <row r="643">
      <c r="A643" s="66"/>
      <c r="B643" s="66"/>
      <c r="C643" s="66"/>
      <c r="D643" s="66"/>
      <c r="E643" s="66"/>
      <c r="F643" s="66"/>
      <c r="G643" s="193"/>
      <c r="H643" s="194"/>
      <c r="I643" s="66"/>
      <c r="J643" s="194"/>
      <c r="K643" s="66"/>
      <c r="L643" s="194"/>
      <c r="M643" s="191"/>
      <c r="N643" s="89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</row>
    <row r="644">
      <c r="A644" s="66"/>
      <c r="B644" s="66"/>
      <c r="C644" s="66"/>
      <c r="D644" s="66"/>
      <c r="E644" s="66"/>
      <c r="F644" s="66"/>
      <c r="G644" s="193"/>
      <c r="H644" s="194"/>
      <c r="I644" s="66"/>
      <c r="J644" s="194"/>
      <c r="K644" s="66"/>
      <c r="L644" s="194"/>
      <c r="M644" s="191"/>
      <c r="N644" s="89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</row>
    <row r="645">
      <c r="A645" s="66"/>
      <c r="B645" s="66"/>
      <c r="C645" s="66"/>
      <c r="D645" s="66"/>
      <c r="E645" s="66"/>
      <c r="F645" s="66"/>
      <c r="G645" s="193"/>
      <c r="H645" s="194"/>
      <c r="I645" s="66"/>
      <c r="J645" s="194"/>
      <c r="K645" s="66"/>
      <c r="L645" s="194"/>
      <c r="M645" s="191"/>
      <c r="N645" s="89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</row>
    <row r="646">
      <c r="A646" s="66"/>
      <c r="B646" s="66"/>
      <c r="C646" s="66"/>
      <c r="D646" s="66"/>
      <c r="E646" s="66"/>
      <c r="F646" s="66"/>
      <c r="G646" s="193"/>
      <c r="H646" s="194"/>
      <c r="I646" s="66"/>
      <c r="J646" s="194"/>
      <c r="K646" s="66"/>
      <c r="L646" s="194"/>
      <c r="M646" s="191"/>
      <c r="N646" s="89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</row>
    <row r="647">
      <c r="A647" s="66"/>
      <c r="B647" s="66"/>
      <c r="C647" s="66"/>
      <c r="D647" s="66"/>
      <c r="E647" s="66"/>
      <c r="F647" s="66"/>
      <c r="G647" s="193"/>
      <c r="H647" s="194"/>
      <c r="I647" s="66"/>
      <c r="J647" s="194"/>
      <c r="K647" s="66"/>
      <c r="L647" s="194"/>
      <c r="M647" s="191"/>
      <c r="N647" s="89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</row>
    <row r="648">
      <c r="A648" s="66"/>
      <c r="B648" s="66"/>
      <c r="C648" s="66"/>
      <c r="D648" s="66"/>
      <c r="E648" s="66"/>
      <c r="F648" s="66"/>
      <c r="G648" s="193"/>
      <c r="H648" s="194"/>
      <c r="I648" s="66"/>
      <c r="J648" s="194"/>
      <c r="K648" s="66"/>
      <c r="L648" s="194"/>
      <c r="M648" s="191"/>
      <c r="N648" s="89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</row>
    <row r="649">
      <c r="A649" s="66"/>
      <c r="B649" s="66"/>
      <c r="C649" s="66"/>
      <c r="D649" s="66"/>
      <c r="E649" s="66"/>
      <c r="F649" s="66"/>
      <c r="G649" s="193"/>
      <c r="H649" s="194"/>
      <c r="I649" s="66"/>
      <c r="J649" s="194"/>
      <c r="K649" s="66"/>
      <c r="L649" s="194"/>
      <c r="M649" s="191"/>
      <c r="N649" s="89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</row>
    <row r="650">
      <c r="A650" s="66"/>
      <c r="B650" s="66"/>
      <c r="C650" s="66"/>
      <c r="D650" s="66"/>
      <c r="E650" s="66"/>
      <c r="F650" s="66"/>
      <c r="G650" s="193"/>
      <c r="H650" s="194"/>
      <c r="I650" s="66"/>
      <c r="J650" s="194"/>
      <c r="K650" s="66"/>
      <c r="L650" s="194"/>
      <c r="M650" s="191"/>
      <c r="N650" s="89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</row>
    <row r="651">
      <c r="A651" s="66"/>
      <c r="B651" s="66"/>
      <c r="C651" s="66"/>
      <c r="D651" s="66"/>
      <c r="E651" s="66"/>
      <c r="F651" s="66"/>
      <c r="G651" s="193"/>
      <c r="H651" s="194"/>
      <c r="I651" s="66"/>
      <c r="J651" s="194"/>
      <c r="K651" s="66"/>
      <c r="L651" s="194"/>
      <c r="M651" s="191"/>
      <c r="N651" s="89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</row>
    <row r="652">
      <c r="A652" s="66"/>
      <c r="B652" s="66"/>
      <c r="C652" s="66"/>
      <c r="D652" s="66"/>
      <c r="E652" s="66"/>
      <c r="F652" s="66"/>
      <c r="G652" s="193"/>
      <c r="H652" s="194"/>
      <c r="I652" s="66"/>
      <c r="J652" s="194"/>
      <c r="K652" s="66"/>
      <c r="L652" s="194"/>
      <c r="M652" s="191"/>
      <c r="N652" s="89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</row>
    <row r="653">
      <c r="A653" s="66"/>
      <c r="B653" s="66"/>
      <c r="C653" s="66"/>
      <c r="D653" s="66"/>
      <c r="E653" s="66"/>
      <c r="F653" s="66"/>
      <c r="G653" s="193"/>
      <c r="H653" s="194"/>
      <c r="I653" s="66"/>
      <c r="J653" s="194"/>
      <c r="K653" s="66"/>
      <c r="L653" s="194"/>
      <c r="M653" s="191"/>
      <c r="N653" s="89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</row>
    <row r="654">
      <c r="A654" s="66"/>
      <c r="B654" s="66"/>
      <c r="C654" s="66"/>
      <c r="D654" s="66"/>
      <c r="E654" s="66"/>
      <c r="F654" s="66"/>
      <c r="G654" s="193"/>
      <c r="H654" s="194"/>
      <c r="I654" s="66"/>
      <c r="J654" s="194"/>
      <c r="K654" s="66"/>
      <c r="L654" s="194"/>
      <c r="M654" s="191"/>
      <c r="N654" s="89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</row>
    <row r="655">
      <c r="A655" s="66"/>
      <c r="B655" s="66"/>
      <c r="C655" s="66"/>
      <c r="D655" s="66"/>
      <c r="E655" s="66"/>
      <c r="F655" s="66"/>
      <c r="G655" s="193"/>
      <c r="H655" s="194"/>
      <c r="I655" s="66"/>
      <c r="J655" s="194"/>
      <c r="K655" s="66"/>
      <c r="L655" s="194"/>
      <c r="M655" s="191"/>
      <c r="N655" s="89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</row>
    <row r="656">
      <c r="A656" s="66"/>
      <c r="B656" s="66"/>
      <c r="C656" s="66"/>
      <c r="D656" s="66"/>
      <c r="E656" s="66"/>
      <c r="F656" s="66"/>
      <c r="G656" s="193"/>
      <c r="H656" s="194"/>
      <c r="I656" s="66"/>
      <c r="J656" s="194"/>
      <c r="K656" s="66"/>
      <c r="L656" s="194"/>
      <c r="M656" s="191"/>
      <c r="N656" s="89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</row>
    <row r="657">
      <c r="A657" s="66"/>
      <c r="B657" s="66"/>
      <c r="C657" s="66"/>
      <c r="D657" s="66"/>
      <c r="E657" s="66"/>
      <c r="F657" s="66"/>
      <c r="G657" s="193"/>
      <c r="H657" s="194"/>
      <c r="I657" s="66"/>
      <c r="J657" s="194"/>
      <c r="K657" s="66"/>
      <c r="L657" s="194"/>
      <c r="M657" s="191"/>
      <c r="N657" s="89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</row>
    <row r="658">
      <c r="A658" s="66"/>
      <c r="B658" s="66"/>
      <c r="C658" s="66"/>
      <c r="D658" s="66"/>
      <c r="E658" s="66"/>
      <c r="F658" s="66"/>
      <c r="G658" s="193"/>
      <c r="H658" s="194"/>
      <c r="I658" s="66"/>
      <c r="J658" s="194"/>
      <c r="K658" s="66"/>
      <c r="L658" s="194"/>
      <c r="M658" s="191"/>
      <c r="N658" s="89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</row>
    <row r="659">
      <c r="A659" s="66"/>
      <c r="B659" s="66"/>
      <c r="C659" s="66"/>
      <c r="D659" s="66"/>
      <c r="E659" s="66"/>
      <c r="F659" s="66"/>
      <c r="G659" s="193"/>
      <c r="H659" s="194"/>
      <c r="I659" s="66"/>
      <c r="J659" s="194"/>
      <c r="K659" s="66"/>
      <c r="L659" s="194"/>
      <c r="M659" s="191"/>
      <c r="N659" s="89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</row>
    <row r="660">
      <c r="A660" s="66"/>
      <c r="B660" s="66"/>
      <c r="C660" s="66"/>
      <c r="D660" s="66"/>
      <c r="E660" s="66"/>
      <c r="F660" s="66"/>
      <c r="G660" s="193"/>
      <c r="H660" s="194"/>
      <c r="I660" s="66"/>
      <c r="J660" s="194"/>
      <c r="K660" s="66"/>
      <c r="L660" s="194"/>
      <c r="M660" s="191"/>
      <c r="N660" s="89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</row>
    <row r="661">
      <c r="A661" s="66"/>
      <c r="B661" s="66"/>
      <c r="C661" s="66"/>
      <c r="D661" s="66"/>
      <c r="E661" s="66"/>
      <c r="F661" s="66"/>
      <c r="G661" s="193"/>
      <c r="H661" s="194"/>
      <c r="I661" s="66"/>
      <c r="J661" s="194"/>
      <c r="K661" s="66"/>
      <c r="L661" s="194"/>
      <c r="M661" s="191"/>
      <c r="N661" s="89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</row>
    <row r="662">
      <c r="A662" s="66"/>
      <c r="B662" s="66"/>
      <c r="C662" s="66"/>
      <c r="D662" s="66"/>
      <c r="E662" s="66"/>
      <c r="F662" s="66"/>
      <c r="G662" s="193"/>
      <c r="H662" s="194"/>
      <c r="I662" s="66"/>
      <c r="J662" s="194"/>
      <c r="K662" s="66"/>
      <c r="L662" s="194"/>
      <c r="M662" s="191"/>
      <c r="N662" s="89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</row>
    <row r="663">
      <c r="A663" s="66"/>
      <c r="B663" s="66"/>
      <c r="C663" s="66"/>
      <c r="D663" s="66"/>
      <c r="E663" s="66"/>
      <c r="F663" s="66"/>
      <c r="G663" s="193"/>
      <c r="H663" s="194"/>
      <c r="I663" s="66"/>
      <c r="J663" s="194"/>
      <c r="K663" s="66"/>
      <c r="L663" s="194"/>
      <c r="M663" s="191"/>
      <c r="N663" s="89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</row>
    <row r="664">
      <c r="A664" s="66"/>
      <c r="B664" s="66"/>
      <c r="C664" s="66"/>
      <c r="D664" s="66"/>
      <c r="E664" s="66"/>
      <c r="F664" s="66"/>
      <c r="G664" s="193"/>
      <c r="H664" s="194"/>
      <c r="I664" s="66"/>
      <c r="J664" s="194"/>
      <c r="K664" s="66"/>
      <c r="L664" s="194"/>
      <c r="M664" s="191"/>
      <c r="N664" s="89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</row>
    <row r="665">
      <c r="A665" s="66"/>
      <c r="B665" s="66"/>
      <c r="C665" s="66"/>
      <c r="D665" s="66"/>
      <c r="E665" s="66"/>
      <c r="F665" s="66"/>
      <c r="G665" s="193"/>
      <c r="H665" s="194"/>
      <c r="I665" s="66"/>
      <c r="J665" s="194"/>
      <c r="K665" s="66"/>
      <c r="L665" s="194"/>
      <c r="M665" s="191"/>
      <c r="N665" s="89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</row>
    <row r="666">
      <c r="A666" s="66"/>
      <c r="B666" s="66"/>
      <c r="C666" s="66"/>
      <c r="D666" s="66"/>
      <c r="E666" s="66"/>
      <c r="F666" s="66"/>
      <c r="G666" s="193"/>
      <c r="H666" s="194"/>
      <c r="I666" s="66"/>
      <c r="J666" s="194"/>
      <c r="K666" s="66"/>
      <c r="L666" s="194"/>
      <c r="M666" s="191"/>
      <c r="N666" s="89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</row>
    <row r="667">
      <c r="A667" s="66"/>
      <c r="B667" s="66"/>
      <c r="C667" s="66"/>
      <c r="D667" s="66"/>
      <c r="E667" s="66"/>
      <c r="F667" s="66"/>
      <c r="G667" s="193"/>
      <c r="H667" s="194"/>
      <c r="I667" s="66"/>
      <c r="J667" s="194"/>
      <c r="K667" s="66"/>
      <c r="L667" s="194"/>
      <c r="M667" s="191"/>
      <c r="N667" s="89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</row>
    <row r="668">
      <c r="A668" s="66"/>
      <c r="B668" s="66"/>
      <c r="C668" s="66"/>
      <c r="D668" s="66"/>
      <c r="E668" s="66"/>
      <c r="F668" s="66"/>
      <c r="G668" s="193"/>
      <c r="H668" s="194"/>
      <c r="I668" s="66"/>
      <c r="J668" s="194"/>
      <c r="K668" s="66"/>
      <c r="L668" s="194"/>
      <c r="M668" s="191"/>
      <c r="N668" s="89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</row>
    <row r="669">
      <c r="A669" s="66"/>
      <c r="B669" s="66"/>
      <c r="C669" s="66"/>
      <c r="D669" s="66"/>
      <c r="E669" s="66"/>
      <c r="F669" s="66"/>
      <c r="G669" s="193"/>
      <c r="H669" s="194"/>
      <c r="I669" s="66"/>
      <c r="J669" s="194"/>
      <c r="K669" s="66"/>
      <c r="L669" s="194"/>
      <c r="M669" s="191"/>
      <c r="N669" s="89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</row>
    <row r="670">
      <c r="A670" s="66"/>
      <c r="B670" s="66"/>
      <c r="C670" s="66"/>
      <c r="D670" s="66"/>
      <c r="E670" s="66"/>
      <c r="F670" s="66"/>
      <c r="G670" s="193"/>
      <c r="H670" s="194"/>
      <c r="I670" s="66"/>
      <c r="J670" s="194"/>
      <c r="K670" s="66"/>
      <c r="L670" s="194"/>
      <c r="M670" s="191"/>
      <c r="N670" s="89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</row>
    <row r="671">
      <c r="A671" s="66"/>
      <c r="B671" s="66"/>
      <c r="C671" s="66"/>
      <c r="D671" s="66"/>
      <c r="E671" s="66"/>
      <c r="F671" s="66"/>
      <c r="G671" s="193"/>
      <c r="H671" s="194"/>
      <c r="I671" s="66"/>
      <c r="J671" s="194"/>
      <c r="K671" s="66"/>
      <c r="L671" s="194"/>
      <c r="M671" s="191"/>
      <c r="N671" s="89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</row>
    <row r="672">
      <c r="A672" s="66"/>
      <c r="B672" s="66"/>
      <c r="C672" s="66"/>
      <c r="D672" s="66"/>
      <c r="E672" s="66"/>
      <c r="F672" s="66"/>
      <c r="G672" s="193"/>
      <c r="H672" s="194"/>
      <c r="I672" s="66"/>
      <c r="J672" s="194"/>
      <c r="K672" s="66"/>
      <c r="L672" s="194"/>
      <c r="M672" s="191"/>
      <c r="N672" s="89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</row>
    <row r="673">
      <c r="A673" s="66"/>
      <c r="B673" s="66"/>
      <c r="C673" s="66"/>
      <c r="D673" s="66"/>
      <c r="E673" s="66"/>
      <c r="F673" s="66"/>
      <c r="G673" s="193"/>
      <c r="H673" s="194"/>
      <c r="I673" s="66"/>
      <c r="J673" s="194"/>
      <c r="K673" s="66"/>
      <c r="L673" s="194"/>
      <c r="M673" s="191"/>
      <c r="N673" s="89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</row>
    <row r="674">
      <c r="A674" s="66"/>
      <c r="B674" s="66"/>
      <c r="C674" s="66"/>
      <c r="D674" s="66"/>
      <c r="E674" s="66"/>
      <c r="F674" s="66"/>
      <c r="G674" s="193"/>
      <c r="H674" s="194"/>
      <c r="I674" s="66"/>
      <c r="J674" s="194"/>
      <c r="K674" s="66"/>
      <c r="L674" s="194"/>
      <c r="M674" s="191"/>
      <c r="N674" s="89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</row>
    <row r="675">
      <c r="A675" s="66"/>
      <c r="B675" s="66"/>
      <c r="C675" s="66"/>
      <c r="D675" s="66"/>
      <c r="E675" s="66"/>
      <c r="F675" s="66"/>
      <c r="G675" s="193"/>
      <c r="H675" s="194"/>
      <c r="I675" s="66"/>
      <c r="J675" s="194"/>
      <c r="K675" s="66"/>
      <c r="L675" s="194"/>
      <c r="M675" s="191"/>
      <c r="N675" s="89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</row>
    <row r="676">
      <c r="A676" s="66"/>
      <c r="B676" s="66"/>
      <c r="C676" s="66"/>
      <c r="D676" s="66"/>
      <c r="E676" s="66"/>
      <c r="F676" s="66"/>
      <c r="G676" s="193"/>
      <c r="H676" s="194"/>
      <c r="I676" s="66"/>
      <c r="J676" s="194"/>
      <c r="K676" s="66"/>
      <c r="L676" s="194"/>
      <c r="M676" s="191"/>
      <c r="N676" s="89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</row>
    <row r="677">
      <c r="A677" s="66"/>
      <c r="B677" s="66"/>
      <c r="C677" s="66"/>
      <c r="D677" s="66"/>
      <c r="E677" s="66"/>
      <c r="F677" s="66"/>
      <c r="G677" s="193"/>
      <c r="H677" s="194"/>
      <c r="I677" s="66"/>
      <c r="J677" s="194"/>
      <c r="K677" s="66"/>
      <c r="L677" s="194"/>
      <c r="M677" s="191"/>
      <c r="N677" s="89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</row>
    <row r="678">
      <c r="A678" s="66"/>
      <c r="B678" s="66"/>
      <c r="C678" s="66"/>
      <c r="D678" s="66"/>
      <c r="E678" s="66"/>
      <c r="F678" s="66"/>
      <c r="G678" s="193"/>
      <c r="H678" s="194"/>
      <c r="I678" s="66"/>
      <c r="J678" s="194"/>
      <c r="K678" s="66"/>
      <c r="L678" s="194"/>
      <c r="M678" s="191"/>
      <c r="N678" s="89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</row>
    <row r="679">
      <c r="A679" s="66"/>
      <c r="B679" s="66"/>
      <c r="C679" s="66"/>
      <c r="D679" s="66"/>
      <c r="E679" s="66"/>
      <c r="F679" s="66"/>
      <c r="G679" s="193"/>
      <c r="H679" s="194"/>
      <c r="I679" s="66"/>
      <c r="J679" s="194"/>
      <c r="K679" s="66"/>
      <c r="L679" s="194"/>
      <c r="M679" s="191"/>
      <c r="N679" s="89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</row>
    <row r="680">
      <c r="A680" s="66"/>
      <c r="B680" s="66"/>
      <c r="C680" s="66"/>
      <c r="D680" s="66"/>
      <c r="E680" s="66"/>
      <c r="F680" s="66"/>
      <c r="G680" s="193"/>
      <c r="H680" s="194"/>
      <c r="I680" s="66"/>
      <c r="J680" s="194"/>
      <c r="K680" s="66"/>
      <c r="L680" s="194"/>
      <c r="M680" s="191"/>
      <c r="N680" s="89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</row>
    <row r="681">
      <c r="A681" s="66"/>
      <c r="B681" s="66"/>
      <c r="C681" s="66"/>
      <c r="D681" s="66"/>
      <c r="E681" s="66"/>
      <c r="F681" s="66"/>
      <c r="G681" s="193"/>
      <c r="H681" s="194"/>
      <c r="I681" s="66"/>
      <c r="J681" s="194"/>
      <c r="K681" s="66"/>
      <c r="L681" s="194"/>
      <c r="M681" s="191"/>
      <c r="N681" s="89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</row>
    <row r="682">
      <c r="A682" s="66"/>
      <c r="B682" s="66"/>
      <c r="C682" s="66"/>
      <c r="D682" s="66"/>
      <c r="E682" s="66"/>
      <c r="F682" s="66"/>
      <c r="G682" s="193"/>
      <c r="H682" s="194"/>
      <c r="I682" s="66"/>
      <c r="J682" s="194"/>
      <c r="K682" s="66"/>
      <c r="L682" s="194"/>
      <c r="M682" s="191"/>
      <c r="N682" s="89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</row>
    <row r="683">
      <c r="A683" s="66"/>
      <c r="B683" s="66"/>
      <c r="C683" s="66"/>
      <c r="D683" s="66"/>
      <c r="E683" s="66"/>
      <c r="F683" s="66"/>
      <c r="G683" s="193"/>
      <c r="H683" s="194"/>
      <c r="I683" s="66"/>
      <c r="J683" s="194"/>
      <c r="K683" s="66"/>
      <c r="L683" s="194"/>
      <c r="M683" s="191"/>
      <c r="N683" s="89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</row>
    <row r="684">
      <c r="A684" s="66"/>
      <c r="B684" s="66"/>
      <c r="C684" s="66"/>
      <c r="D684" s="66"/>
      <c r="E684" s="66"/>
      <c r="F684" s="66"/>
      <c r="G684" s="193"/>
      <c r="H684" s="194"/>
      <c r="I684" s="66"/>
      <c r="J684" s="194"/>
      <c r="K684" s="66"/>
      <c r="L684" s="194"/>
      <c r="M684" s="191"/>
      <c r="N684" s="89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</row>
    <row r="685">
      <c r="A685" s="66"/>
      <c r="B685" s="66"/>
      <c r="C685" s="66"/>
      <c r="D685" s="66"/>
      <c r="E685" s="66"/>
      <c r="F685" s="66"/>
      <c r="G685" s="193"/>
      <c r="H685" s="194"/>
      <c r="I685" s="66"/>
      <c r="J685" s="194"/>
      <c r="K685" s="66"/>
      <c r="L685" s="194"/>
      <c r="M685" s="191"/>
      <c r="N685" s="89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</row>
    <row r="686">
      <c r="A686" s="66"/>
      <c r="B686" s="66"/>
      <c r="C686" s="66"/>
      <c r="D686" s="66"/>
      <c r="E686" s="66"/>
      <c r="F686" s="66"/>
      <c r="G686" s="193"/>
      <c r="H686" s="194"/>
      <c r="I686" s="66"/>
      <c r="J686" s="194"/>
      <c r="K686" s="66"/>
      <c r="L686" s="194"/>
      <c r="M686" s="191"/>
      <c r="N686" s="89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</row>
    <row r="687">
      <c r="A687" s="66"/>
      <c r="B687" s="66"/>
      <c r="C687" s="66"/>
      <c r="D687" s="66"/>
      <c r="E687" s="66"/>
      <c r="F687" s="66"/>
      <c r="G687" s="193"/>
      <c r="H687" s="194"/>
      <c r="I687" s="66"/>
      <c r="J687" s="194"/>
      <c r="K687" s="66"/>
      <c r="L687" s="194"/>
      <c r="M687" s="191"/>
      <c r="N687" s="89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</row>
    <row r="688">
      <c r="A688" s="66"/>
      <c r="B688" s="66"/>
      <c r="C688" s="66"/>
      <c r="D688" s="66"/>
      <c r="E688" s="66"/>
      <c r="F688" s="66"/>
      <c r="G688" s="193"/>
      <c r="H688" s="194"/>
      <c r="I688" s="66"/>
      <c r="J688" s="194"/>
      <c r="K688" s="66"/>
      <c r="L688" s="194"/>
      <c r="M688" s="191"/>
      <c r="N688" s="89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</row>
    <row r="689">
      <c r="A689" s="66"/>
      <c r="B689" s="66"/>
      <c r="C689" s="66"/>
      <c r="D689" s="66"/>
      <c r="E689" s="66"/>
      <c r="F689" s="66"/>
      <c r="G689" s="193"/>
      <c r="H689" s="194"/>
      <c r="I689" s="66"/>
      <c r="J689" s="194"/>
      <c r="K689" s="66"/>
      <c r="L689" s="194"/>
      <c r="M689" s="191"/>
      <c r="N689" s="89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</row>
    <row r="690">
      <c r="A690" s="66"/>
      <c r="B690" s="66"/>
      <c r="C690" s="66"/>
      <c r="D690" s="66"/>
      <c r="E690" s="66"/>
      <c r="F690" s="66"/>
      <c r="G690" s="193"/>
      <c r="H690" s="194"/>
      <c r="I690" s="66"/>
      <c r="J690" s="194"/>
      <c r="K690" s="66"/>
      <c r="L690" s="194"/>
      <c r="M690" s="191"/>
      <c r="N690" s="89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</row>
    <row r="691">
      <c r="A691" s="66"/>
      <c r="B691" s="66"/>
      <c r="C691" s="66"/>
      <c r="D691" s="66"/>
      <c r="E691" s="66"/>
      <c r="F691" s="66"/>
      <c r="G691" s="193"/>
      <c r="H691" s="194"/>
      <c r="I691" s="66"/>
      <c r="J691" s="194"/>
      <c r="K691" s="66"/>
      <c r="L691" s="194"/>
      <c r="M691" s="191"/>
      <c r="N691" s="89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</row>
    <row r="692">
      <c r="A692" s="66"/>
      <c r="B692" s="66"/>
      <c r="C692" s="66"/>
      <c r="D692" s="66"/>
      <c r="E692" s="66"/>
      <c r="F692" s="66"/>
      <c r="G692" s="193"/>
      <c r="H692" s="194"/>
      <c r="I692" s="66"/>
      <c r="J692" s="194"/>
      <c r="K692" s="66"/>
      <c r="L692" s="194"/>
      <c r="M692" s="191"/>
      <c r="N692" s="89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</row>
    <row r="693">
      <c r="A693" s="66"/>
      <c r="B693" s="66"/>
      <c r="C693" s="66"/>
      <c r="D693" s="66"/>
      <c r="E693" s="66"/>
      <c r="F693" s="66"/>
      <c r="G693" s="193"/>
      <c r="H693" s="194"/>
      <c r="I693" s="66"/>
      <c r="J693" s="194"/>
      <c r="K693" s="66"/>
      <c r="L693" s="194"/>
      <c r="M693" s="191"/>
      <c r="N693" s="89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</row>
    <row r="694">
      <c r="A694" s="66"/>
      <c r="B694" s="66"/>
      <c r="C694" s="66"/>
      <c r="D694" s="66"/>
      <c r="E694" s="66"/>
      <c r="F694" s="66"/>
      <c r="G694" s="193"/>
      <c r="H694" s="194"/>
      <c r="I694" s="66"/>
      <c r="J694" s="194"/>
      <c r="K694" s="66"/>
      <c r="L694" s="194"/>
      <c r="M694" s="191"/>
      <c r="N694" s="89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</row>
    <row r="695">
      <c r="A695" s="66"/>
      <c r="B695" s="66"/>
      <c r="C695" s="66"/>
      <c r="D695" s="66"/>
      <c r="E695" s="66"/>
      <c r="F695" s="66"/>
      <c r="G695" s="193"/>
      <c r="H695" s="194"/>
      <c r="I695" s="66"/>
      <c r="J695" s="194"/>
      <c r="K695" s="66"/>
      <c r="L695" s="194"/>
      <c r="M695" s="191"/>
      <c r="N695" s="89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</row>
    <row r="696">
      <c r="A696" s="66"/>
      <c r="B696" s="66"/>
      <c r="C696" s="66"/>
      <c r="D696" s="66"/>
      <c r="E696" s="66"/>
      <c r="F696" s="66"/>
      <c r="G696" s="193"/>
      <c r="H696" s="194"/>
      <c r="I696" s="66"/>
      <c r="J696" s="194"/>
      <c r="K696" s="66"/>
      <c r="L696" s="194"/>
      <c r="M696" s="191"/>
      <c r="N696" s="89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</row>
    <row r="697">
      <c r="A697" s="66"/>
      <c r="B697" s="66"/>
      <c r="C697" s="66"/>
      <c r="D697" s="66"/>
      <c r="E697" s="66"/>
      <c r="F697" s="66"/>
      <c r="G697" s="193"/>
      <c r="H697" s="194"/>
      <c r="I697" s="66"/>
      <c r="J697" s="194"/>
      <c r="K697" s="66"/>
      <c r="L697" s="194"/>
      <c r="M697" s="191"/>
      <c r="N697" s="89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</row>
    <row r="698">
      <c r="A698" s="66"/>
      <c r="B698" s="66"/>
      <c r="C698" s="66"/>
      <c r="D698" s="66"/>
      <c r="E698" s="66"/>
      <c r="F698" s="66"/>
      <c r="G698" s="193"/>
      <c r="H698" s="194"/>
      <c r="I698" s="66"/>
      <c r="J698" s="194"/>
      <c r="K698" s="66"/>
      <c r="L698" s="194"/>
      <c r="M698" s="191"/>
      <c r="N698" s="89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</row>
    <row r="699">
      <c r="A699" s="66"/>
      <c r="B699" s="66"/>
      <c r="C699" s="66"/>
      <c r="D699" s="66"/>
      <c r="E699" s="66"/>
      <c r="F699" s="66"/>
      <c r="G699" s="193"/>
      <c r="H699" s="194"/>
      <c r="I699" s="66"/>
      <c r="J699" s="194"/>
      <c r="K699" s="66"/>
      <c r="L699" s="194"/>
      <c r="M699" s="191"/>
      <c r="N699" s="89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</row>
    <row r="700">
      <c r="A700" s="66"/>
      <c r="B700" s="66"/>
      <c r="C700" s="66"/>
      <c r="D700" s="66"/>
      <c r="E700" s="66"/>
      <c r="F700" s="66"/>
      <c r="G700" s="193"/>
      <c r="H700" s="194"/>
      <c r="I700" s="66"/>
      <c r="J700" s="194"/>
      <c r="K700" s="66"/>
      <c r="L700" s="194"/>
      <c r="M700" s="191"/>
      <c r="N700" s="89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</row>
    <row r="701">
      <c r="A701" s="66"/>
      <c r="B701" s="66"/>
      <c r="C701" s="66"/>
      <c r="D701" s="66"/>
      <c r="E701" s="66"/>
      <c r="F701" s="66"/>
      <c r="G701" s="193"/>
      <c r="H701" s="194"/>
      <c r="I701" s="66"/>
      <c r="J701" s="194"/>
      <c r="K701" s="66"/>
      <c r="L701" s="194"/>
      <c r="M701" s="191"/>
      <c r="N701" s="89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</row>
    <row r="702">
      <c r="A702" s="66"/>
      <c r="B702" s="66"/>
      <c r="C702" s="66"/>
      <c r="D702" s="66"/>
      <c r="E702" s="66"/>
      <c r="F702" s="66"/>
      <c r="G702" s="193"/>
      <c r="H702" s="194"/>
      <c r="I702" s="66"/>
      <c r="J702" s="194"/>
      <c r="K702" s="66"/>
      <c r="L702" s="194"/>
      <c r="M702" s="191"/>
      <c r="N702" s="89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</row>
    <row r="703">
      <c r="A703" s="66"/>
      <c r="B703" s="66"/>
      <c r="C703" s="66"/>
      <c r="D703" s="66"/>
      <c r="E703" s="66"/>
      <c r="F703" s="66"/>
      <c r="G703" s="193"/>
      <c r="H703" s="194"/>
      <c r="I703" s="66"/>
      <c r="J703" s="194"/>
      <c r="K703" s="66"/>
      <c r="L703" s="194"/>
      <c r="M703" s="191"/>
      <c r="N703" s="89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</row>
    <row r="704">
      <c r="A704" s="66"/>
      <c r="B704" s="66"/>
      <c r="C704" s="66"/>
      <c r="D704" s="66"/>
      <c r="E704" s="66"/>
      <c r="F704" s="66"/>
      <c r="G704" s="193"/>
      <c r="H704" s="194"/>
      <c r="I704" s="66"/>
      <c r="J704" s="194"/>
      <c r="K704" s="66"/>
      <c r="L704" s="194"/>
      <c r="M704" s="191"/>
      <c r="N704" s="89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</row>
    <row r="705">
      <c r="A705" s="66"/>
      <c r="B705" s="66"/>
      <c r="C705" s="66"/>
      <c r="D705" s="66"/>
      <c r="E705" s="66"/>
      <c r="F705" s="66"/>
      <c r="G705" s="193"/>
      <c r="H705" s="194"/>
      <c r="I705" s="66"/>
      <c r="J705" s="194"/>
      <c r="K705" s="66"/>
      <c r="L705" s="194"/>
      <c r="M705" s="191"/>
      <c r="N705" s="89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</row>
    <row r="706">
      <c r="A706" s="66"/>
      <c r="B706" s="66"/>
      <c r="C706" s="66"/>
      <c r="D706" s="66"/>
      <c r="E706" s="66"/>
      <c r="F706" s="66"/>
      <c r="G706" s="193"/>
      <c r="H706" s="194"/>
      <c r="I706" s="66"/>
      <c r="J706" s="194"/>
      <c r="K706" s="66"/>
      <c r="L706" s="194"/>
      <c r="M706" s="191"/>
      <c r="N706" s="89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</row>
    <row r="707">
      <c r="A707" s="66"/>
      <c r="B707" s="66"/>
      <c r="C707" s="66"/>
      <c r="D707" s="66"/>
      <c r="E707" s="66"/>
      <c r="F707" s="66"/>
      <c r="G707" s="193"/>
      <c r="H707" s="194"/>
      <c r="I707" s="66"/>
      <c r="J707" s="194"/>
      <c r="K707" s="66"/>
      <c r="L707" s="194"/>
      <c r="M707" s="191"/>
      <c r="N707" s="89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</row>
    <row r="708">
      <c r="A708" s="66"/>
      <c r="B708" s="66"/>
      <c r="C708" s="66"/>
      <c r="D708" s="66"/>
      <c r="E708" s="66"/>
      <c r="F708" s="66"/>
      <c r="G708" s="193"/>
      <c r="H708" s="194"/>
      <c r="I708" s="66"/>
      <c r="J708" s="194"/>
      <c r="K708" s="66"/>
      <c r="L708" s="194"/>
      <c r="M708" s="191"/>
      <c r="N708" s="89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</row>
    <row r="709">
      <c r="A709" s="66"/>
      <c r="B709" s="66"/>
      <c r="C709" s="66"/>
      <c r="D709" s="66"/>
      <c r="E709" s="66"/>
      <c r="F709" s="66"/>
      <c r="G709" s="193"/>
      <c r="H709" s="194"/>
      <c r="I709" s="66"/>
      <c r="J709" s="194"/>
      <c r="K709" s="66"/>
      <c r="L709" s="194"/>
      <c r="M709" s="191"/>
      <c r="N709" s="89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</row>
    <row r="710">
      <c r="A710" s="66"/>
      <c r="B710" s="66"/>
      <c r="C710" s="66"/>
      <c r="D710" s="66"/>
      <c r="E710" s="66"/>
      <c r="F710" s="66"/>
      <c r="G710" s="193"/>
      <c r="H710" s="194"/>
      <c r="I710" s="66"/>
      <c r="J710" s="194"/>
      <c r="K710" s="66"/>
      <c r="L710" s="194"/>
      <c r="M710" s="191"/>
      <c r="N710" s="89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</row>
    <row r="711">
      <c r="A711" s="66"/>
      <c r="B711" s="66"/>
      <c r="C711" s="66"/>
      <c r="D711" s="66"/>
      <c r="E711" s="66"/>
      <c r="F711" s="66"/>
      <c r="G711" s="193"/>
      <c r="H711" s="194"/>
      <c r="I711" s="66"/>
      <c r="J711" s="194"/>
      <c r="K711" s="66"/>
      <c r="L711" s="194"/>
      <c r="M711" s="191"/>
      <c r="N711" s="89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</row>
    <row r="712">
      <c r="A712" s="66"/>
      <c r="B712" s="66"/>
      <c r="C712" s="66"/>
      <c r="D712" s="66"/>
      <c r="E712" s="66"/>
      <c r="F712" s="66"/>
      <c r="G712" s="193"/>
      <c r="H712" s="194"/>
      <c r="I712" s="66"/>
      <c r="J712" s="194"/>
      <c r="K712" s="66"/>
      <c r="L712" s="194"/>
      <c r="M712" s="191"/>
      <c r="N712" s="89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</row>
    <row r="713">
      <c r="A713" s="66"/>
      <c r="B713" s="66"/>
      <c r="C713" s="66"/>
      <c r="D713" s="66"/>
      <c r="E713" s="66"/>
      <c r="F713" s="66"/>
      <c r="G713" s="193"/>
      <c r="H713" s="194"/>
      <c r="I713" s="66"/>
      <c r="J713" s="194"/>
      <c r="K713" s="66"/>
      <c r="L713" s="194"/>
      <c r="M713" s="191"/>
      <c r="N713" s="89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</row>
    <row r="714">
      <c r="A714" s="66"/>
      <c r="B714" s="66"/>
      <c r="C714" s="66"/>
      <c r="D714" s="66"/>
      <c r="E714" s="66"/>
      <c r="F714" s="66"/>
      <c r="G714" s="193"/>
      <c r="H714" s="194"/>
      <c r="I714" s="66"/>
      <c r="J714" s="194"/>
      <c r="K714" s="66"/>
      <c r="L714" s="194"/>
      <c r="M714" s="191"/>
      <c r="N714" s="89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</row>
    <row r="715">
      <c r="A715" s="66"/>
      <c r="B715" s="66"/>
      <c r="C715" s="66"/>
      <c r="D715" s="66"/>
      <c r="E715" s="66"/>
      <c r="F715" s="66"/>
      <c r="G715" s="193"/>
      <c r="H715" s="194"/>
      <c r="I715" s="66"/>
      <c r="J715" s="194"/>
      <c r="K715" s="66"/>
      <c r="L715" s="194"/>
      <c r="M715" s="191"/>
      <c r="N715" s="89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</row>
    <row r="716">
      <c r="A716" s="66"/>
      <c r="B716" s="66"/>
      <c r="C716" s="66"/>
      <c r="D716" s="66"/>
      <c r="E716" s="66"/>
      <c r="F716" s="66"/>
      <c r="G716" s="193"/>
      <c r="H716" s="194"/>
      <c r="I716" s="66"/>
      <c r="J716" s="194"/>
      <c r="K716" s="66"/>
      <c r="L716" s="194"/>
      <c r="M716" s="191"/>
      <c r="N716" s="89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</row>
    <row r="717">
      <c r="A717" s="66"/>
      <c r="B717" s="66"/>
      <c r="C717" s="66"/>
      <c r="D717" s="66"/>
      <c r="E717" s="66"/>
      <c r="F717" s="66"/>
      <c r="G717" s="193"/>
      <c r="H717" s="194"/>
      <c r="I717" s="66"/>
      <c r="J717" s="194"/>
      <c r="K717" s="66"/>
      <c r="L717" s="194"/>
      <c r="M717" s="191"/>
      <c r="N717" s="89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</row>
    <row r="718">
      <c r="A718" s="66"/>
      <c r="B718" s="66"/>
      <c r="C718" s="66"/>
      <c r="D718" s="66"/>
      <c r="E718" s="66"/>
      <c r="F718" s="66"/>
      <c r="G718" s="193"/>
      <c r="H718" s="194"/>
      <c r="I718" s="66"/>
      <c r="J718" s="194"/>
      <c r="K718" s="66"/>
      <c r="L718" s="194"/>
      <c r="M718" s="191"/>
      <c r="N718" s="89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</row>
    <row r="719">
      <c r="A719" s="66"/>
      <c r="B719" s="66"/>
      <c r="C719" s="66"/>
      <c r="D719" s="66"/>
      <c r="E719" s="66"/>
      <c r="F719" s="66"/>
      <c r="G719" s="193"/>
      <c r="H719" s="194"/>
      <c r="I719" s="66"/>
      <c r="J719" s="194"/>
      <c r="K719" s="66"/>
      <c r="L719" s="194"/>
      <c r="M719" s="191"/>
      <c r="N719" s="89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</row>
    <row r="720">
      <c r="A720" s="66"/>
      <c r="B720" s="66"/>
      <c r="C720" s="66"/>
      <c r="D720" s="66"/>
      <c r="E720" s="66"/>
      <c r="F720" s="66"/>
      <c r="G720" s="193"/>
      <c r="H720" s="194"/>
      <c r="I720" s="66"/>
      <c r="J720" s="194"/>
      <c r="K720" s="66"/>
      <c r="L720" s="194"/>
      <c r="M720" s="191"/>
      <c r="N720" s="89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</row>
    <row r="721">
      <c r="A721" s="66"/>
      <c r="B721" s="66"/>
      <c r="C721" s="66"/>
      <c r="D721" s="66"/>
      <c r="E721" s="66"/>
      <c r="F721" s="66"/>
      <c r="G721" s="193"/>
      <c r="H721" s="194"/>
      <c r="I721" s="66"/>
      <c r="J721" s="194"/>
      <c r="K721" s="66"/>
      <c r="L721" s="194"/>
      <c r="M721" s="191"/>
      <c r="N721" s="89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</row>
    <row r="722">
      <c r="A722" s="66"/>
      <c r="B722" s="66"/>
      <c r="C722" s="66"/>
      <c r="D722" s="66"/>
      <c r="E722" s="66"/>
      <c r="F722" s="66"/>
      <c r="G722" s="193"/>
      <c r="H722" s="194"/>
      <c r="I722" s="66"/>
      <c r="J722" s="194"/>
      <c r="K722" s="66"/>
      <c r="L722" s="194"/>
      <c r="M722" s="191"/>
      <c r="N722" s="89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</row>
    <row r="723">
      <c r="A723" s="66"/>
      <c r="B723" s="66"/>
      <c r="C723" s="66"/>
      <c r="D723" s="66"/>
      <c r="E723" s="66"/>
      <c r="F723" s="66"/>
      <c r="G723" s="193"/>
      <c r="H723" s="194"/>
      <c r="I723" s="66"/>
      <c r="J723" s="194"/>
      <c r="K723" s="66"/>
      <c r="L723" s="194"/>
      <c r="M723" s="191"/>
      <c r="N723" s="89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</row>
    <row r="724">
      <c r="A724" s="66"/>
      <c r="B724" s="66"/>
      <c r="C724" s="66"/>
      <c r="D724" s="66"/>
      <c r="E724" s="66"/>
      <c r="F724" s="66"/>
      <c r="G724" s="193"/>
      <c r="H724" s="194"/>
      <c r="I724" s="66"/>
      <c r="J724" s="194"/>
      <c r="K724" s="66"/>
      <c r="L724" s="194"/>
      <c r="M724" s="191"/>
      <c r="N724" s="89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</row>
    <row r="725">
      <c r="A725" s="66"/>
      <c r="B725" s="66"/>
      <c r="C725" s="66"/>
      <c r="D725" s="66"/>
      <c r="E725" s="66"/>
      <c r="F725" s="66"/>
      <c r="G725" s="193"/>
      <c r="H725" s="194"/>
      <c r="I725" s="66"/>
      <c r="J725" s="194"/>
      <c r="K725" s="66"/>
      <c r="L725" s="194"/>
      <c r="M725" s="191"/>
      <c r="N725" s="89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</row>
    <row r="726">
      <c r="A726" s="66"/>
      <c r="B726" s="66"/>
      <c r="C726" s="66"/>
      <c r="D726" s="66"/>
      <c r="E726" s="66"/>
      <c r="F726" s="66"/>
      <c r="G726" s="193"/>
      <c r="H726" s="194"/>
      <c r="I726" s="66"/>
      <c r="J726" s="194"/>
      <c r="K726" s="66"/>
      <c r="L726" s="194"/>
      <c r="M726" s="191"/>
      <c r="N726" s="89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</row>
    <row r="727">
      <c r="A727" s="66"/>
      <c r="B727" s="66"/>
      <c r="C727" s="66"/>
      <c r="D727" s="66"/>
      <c r="E727" s="66"/>
      <c r="F727" s="66"/>
      <c r="G727" s="193"/>
      <c r="H727" s="194"/>
      <c r="I727" s="66"/>
      <c r="J727" s="194"/>
      <c r="K727" s="66"/>
      <c r="L727" s="194"/>
      <c r="M727" s="191"/>
      <c r="N727" s="89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</row>
    <row r="728">
      <c r="A728" s="66"/>
      <c r="B728" s="66"/>
      <c r="C728" s="66"/>
      <c r="D728" s="66"/>
      <c r="E728" s="66"/>
      <c r="F728" s="66"/>
      <c r="G728" s="193"/>
      <c r="H728" s="194"/>
      <c r="I728" s="66"/>
      <c r="J728" s="194"/>
      <c r="K728" s="66"/>
      <c r="L728" s="194"/>
      <c r="M728" s="191"/>
      <c r="N728" s="89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</row>
    <row r="729">
      <c r="A729" s="66"/>
      <c r="B729" s="66"/>
      <c r="C729" s="66"/>
      <c r="D729" s="66"/>
      <c r="E729" s="66"/>
      <c r="F729" s="66"/>
      <c r="G729" s="193"/>
      <c r="H729" s="194"/>
      <c r="I729" s="66"/>
      <c r="J729" s="194"/>
      <c r="K729" s="66"/>
      <c r="L729" s="194"/>
      <c r="M729" s="191"/>
      <c r="N729" s="89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</row>
    <row r="730">
      <c r="A730" s="66"/>
      <c r="B730" s="66"/>
      <c r="C730" s="66"/>
      <c r="D730" s="66"/>
      <c r="E730" s="66"/>
      <c r="F730" s="66"/>
      <c r="G730" s="193"/>
      <c r="H730" s="194"/>
      <c r="I730" s="66"/>
      <c r="J730" s="194"/>
      <c r="K730" s="66"/>
      <c r="L730" s="194"/>
      <c r="M730" s="191"/>
      <c r="N730" s="89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</row>
    <row r="731">
      <c r="A731" s="66"/>
      <c r="B731" s="66"/>
      <c r="C731" s="66"/>
      <c r="D731" s="66"/>
      <c r="E731" s="66"/>
      <c r="F731" s="66"/>
      <c r="G731" s="193"/>
      <c r="H731" s="194"/>
      <c r="I731" s="66"/>
      <c r="J731" s="194"/>
      <c r="K731" s="66"/>
      <c r="L731" s="194"/>
      <c r="M731" s="191"/>
      <c r="N731" s="89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</row>
    <row r="732">
      <c r="A732" s="66"/>
      <c r="B732" s="66"/>
      <c r="C732" s="66"/>
      <c r="D732" s="66"/>
      <c r="E732" s="66"/>
      <c r="F732" s="66"/>
      <c r="G732" s="193"/>
      <c r="H732" s="194"/>
      <c r="I732" s="66"/>
      <c r="J732" s="194"/>
      <c r="K732" s="66"/>
      <c r="L732" s="194"/>
      <c r="M732" s="191"/>
      <c r="N732" s="89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</row>
    <row r="733">
      <c r="A733" s="66"/>
      <c r="B733" s="66"/>
      <c r="C733" s="66"/>
      <c r="D733" s="66"/>
      <c r="E733" s="66"/>
      <c r="F733" s="66"/>
      <c r="G733" s="193"/>
      <c r="H733" s="194"/>
      <c r="I733" s="66"/>
      <c r="J733" s="194"/>
      <c r="K733" s="66"/>
      <c r="L733" s="194"/>
      <c r="M733" s="191"/>
      <c r="N733" s="89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</row>
    <row r="734">
      <c r="A734" s="66"/>
      <c r="B734" s="66"/>
      <c r="C734" s="66"/>
      <c r="D734" s="66"/>
      <c r="E734" s="66"/>
      <c r="F734" s="66"/>
      <c r="G734" s="193"/>
      <c r="H734" s="194"/>
      <c r="I734" s="66"/>
      <c r="J734" s="194"/>
      <c r="K734" s="66"/>
      <c r="L734" s="194"/>
      <c r="M734" s="191"/>
      <c r="N734" s="89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</row>
    <row r="735">
      <c r="A735" s="66"/>
      <c r="B735" s="66"/>
      <c r="C735" s="66"/>
      <c r="D735" s="66"/>
      <c r="E735" s="66"/>
      <c r="F735" s="66"/>
      <c r="G735" s="193"/>
      <c r="H735" s="194"/>
      <c r="I735" s="66"/>
      <c r="J735" s="194"/>
      <c r="K735" s="66"/>
      <c r="L735" s="194"/>
      <c r="M735" s="191"/>
      <c r="N735" s="89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</row>
    <row r="736">
      <c r="A736" s="66"/>
      <c r="B736" s="66"/>
      <c r="C736" s="66"/>
      <c r="D736" s="66"/>
      <c r="E736" s="66"/>
      <c r="F736" s="66"/>
      <c r="G736" s="193"/>
      <c r="H736" s="194"/>
      <c r="I736" s="66"/>
      <c r="J736" s="194"/>
      <c r="K736" s="66"/>
      <c r="L736" s="194"/>
      <c r="M736" s="191"/>
      <c r="N736" s="89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</row>
    <row r="737">
      <c r="A737" s="66"/>
      <c r="B737" s="66"/>
      <c r="C737" s="66"/>
      <c r="D737" s="66"/>
      <c r="E737" s="66"/>
      <c r="F737" s="66"/>
      <c r="G737" s="193"/>
      <c r="H737" s="194"/>
      <c r="I737" s="66"/>
      <c r="J737" s="194"/>
      <c r="K737" s="66"/>
      <c r="L737" s="194"/>
      <c r="M737" s="191"/>
      <c r="N737" s="89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</row>
    <row r="738">
      <c r="A738" s="66"/>
      <c r="B738" s="66"/>
      <c r="C738" s="66"/>
      <c r="D738" s="66"/>
      <c r="E738" s="66"/>
      <c r="F738" s="66"/>
      <c r="G738" s="193"/>
      <c r="H738" s="194"/>
      <c r="I738" s="66"/>
      <c r="J738" s="194"/>
      <c r="K738" s="66"/>
      <c r="L738" s="194"/>
      <c r="M738" s="191"/>
      <c r="N738" s="89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</row>
    <row r="739">
      <c r="A739" s="66"/>
      <c r="B739" s="66"/>
      <c r="C739" s="66"/>
      <c r="D739" s="66"/>
      <c r="E739" s="66"/>
      <c r="F739" s="66"/>
      <c r="G739" s="193"/>
      <c r="H739" s="194"/>
      <c r="I739" s="66"/>
      <c r="J739" s="194"/>
      <c r="K739" s="66"/>
      <c r="L739" s="194"/>
      <c r="M739" s="191"/>
      <c r="N739" s="89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</row>
    <row r="740">
      <c r="A740" s="66"/>
      <c r="B740" s="66"/>
      <c r="C740" s="66"/>
      <c r="D740" s="66"/>
      <c r="E740" s="66"/>
      <c r="F740" s="66"/>
      <c r="G740" s="193"/>
      <c r="H740" s="194"/>
      <c r="I740" s="66"/>
      <c r="J740" s="194"/>
      <c r="K740" s="66"/>
      <c r="L740" s="194"/>
      <c r="M740" s="191"/>
      <c r="N740" s="89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</row>
    <row r="741">
      <c r="A741" s="66"/>
      <c r="B741" s="66"/>
      <c r="C741" s="66"/>
      <c r="D741" s="66"/>
      <c r="E741" s="66"/>
      <c r="F741" s="66"/>
      <c r="G741" s="193"/>
      <c r="H741" s="194"/>
      <c r="I741" s="66"/>
      <c r="J741" s="194"/>
      <c r="K741" s="66"/>
      <c r="L741" s="194"/>
      <c r="M741" s="191"/>
      <c r="N741" s="89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</row>
    <row r="742">
      <c r="A742" s="66"/>
      <c r="B742" s="66"/>
      <c r="C742" s="66"/>
      <c r="D742" s="66"/>
      <c r="E742" s="66"/>
      <c r="F742" s="66"/>
      <c r="G742" s="193"/>
      <c r="H742" s="194"/>
      <c r="I742" s="66"/>
      <c r="J742" s="194"/>
      <c r="K742" s="66"/>
      <c r="L742" s="194"/>
      <c r="M742" s="191"/>
      <c r="N742" s="89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</row>
    <row r="743">
      <c r="A743" s="66"/>
      <c r="B743" s="66"/>
      <c r="C743" s="66"/>
      <c r="D743" s="66"/>
      <c r="E743" s="66"/>
      <c r="F743" s="66"/>
      <c r="G743" s="193"/>
      <c r="H743" s="194"/>
      <c r="I743" s="66"/>
      <c r="J743" s="194"/>
      <c r="K743" s="66"/>
      <c r="L743" s="194"/>
      <c r="M743" s="191"/>
      <c r="N743" s="89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</row>
    <row r="744">
      <c r="A744" s="66"/>
      <c r="B744" s="66"/>
      <c r="C744" s="66"/>
      <c r="D744" s="66"/>
      <c r="E744" s="66"/>
      <c r="F744" s="66"/>
      <c r="G744" s="193"/>
      <c r="H744" s="194"/>
      <c r="I744" s="66"/>
      <c r="J744" s="194"/>
      <c r="K744" s="66"/>
      <c r="L744" s="194"/>
      <c r="M744" s="191"/>
      <c r="N744" s="89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</row>
    <row r="745">
      <c r="A745" s="66"/>
      <c r="B745" s="66"/>
      <c r="C745" s="66"/>
      <c r="D745" s="66"/>
      <c r="E745" s="66"/>
      <c r="F745" s="66"/>
      <c r="G745" s="193"/>
      <c r="H745" s="194"/>
      <c r="I745" s="66"/>
      <c r="J745" s="194"/>
      <c r="K745" s="66"/>
      <c r="L745" s="194"/>
      <c r="M745" s="191"/>
      <c r="N745" s="89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</row>
    <row r="746">
      <c r="A746" s="66"/>
      <c r="B746" s="66"/>
      <c r="C746" s="66"/>
      <c r="D746" s="66"/>
      <c r="E746" s="66"/>
      <c r="F746" s="66"/>
      <c r="G746" s="193"/>
      <c r="H746" s="194"/>
      <c r="I746" s="66"/>
      <c r="J746" s="194"/>
      <c r="K746" s="66"/>
      <c r="L746" s="194"/>
      <c r="M746" s="191"/>
      <c r="N746" s="89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</row>
    <row r="747">
      <c r="A747" s="66"/>
      <c r="B747" s="66"/>
      <c r="C747" s="66"/>
      <c r="D747" s="66"/>
      <c r="E747" s="66"/>
      <c r="F747" s="66"/>
      <c r="G747" s="193"/>
      <c r="H747" s="194"/>
      <c r="I747" s="66"/>
      <c r="J747" s="194"/>
      <c r="K747" s="66"/>
      <c r="L747" s="194"/>
      <c r="M747" s="191"/>
      <c r="N747" s="89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</row>
    <row r="748">
      <c r="A748" s="66"/>
      <c r="B748" s="66"/>
      <c r="C748" s="66"/>
      <c r="D748" s="66"/>
      <c r="E748" s="66"/>
      <c r="F748" s="66"/>
      <c r="G748" s="193"/>
      <c r="H748" s="194"/>
      <c r="I748" s="66"/>
      <c r="J748" s="194"/>
      <c r="K748" s="66"/>
      <c r="L748" s="194"/>
      <c r="M748" s="191"/>
      <c r="N748" s="89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</row>
    <row r="749">
      <c r="A749" s="66"/>
      <c r="B749" s="66"/>
      <c r="C749" s="66"/>
      <c r="D749" s="66"/>
      <c r="E749" s="66"/>
      <c r="F749" s="66"/>
      <c r="G749" s="193"/>
      <c r="H749" s="194"/>
      <c r="I749" s="66"/>
      <c r="J749" s="194"/>
      <c r="K749" s="66"/>
      <c r="L749" s="194"/>
      <c r="M749" s="191"/>
      <c r="N749" s="89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</row>
    <row r="750">
      <c r="A750" s="66"/>
      <c r="B750" s="66"/>
      <c r="C750" s="66"/>
      <c r="D750" s="66"/>
      <c r="E750" s="66"/>
      <c r="F750" s="66"/>
      <c r="G750" s="193"/>
      <c r="H750" s="194"/>
      <c r="I750" s="66"/>
      <c r="J750" s="194"/>
      <c r="K750" s="66"/>
      <c r="L750" s="194"/>
      <c r="M750" s="191"/>
      <c r="N750" s="89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</row>
    <row r="751">
      <c r="A751" s="66"/>
      <c r="B751" s="66"/>
      <c r="C751" s="66"/>
      <c r="D751" s="66"/>
      <c r="E751" s="66"/>
      <c r="F751" s="66"/>
      <c r="G751" s="193"/>
      <c r="H751" s="194"/>
      <c r="I751" s="66"/>
      <c r="J751" s="194"/>
      <c r="K751" s="66"/>
      <c r="L751" s="194"/>
      <c r="M751" s="191"/>
      <c r="N751" s="89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</row>
    <row r="752">
      <c r="A752" s="66"/>
      <c r="B752" s="66"/>
      <c r="C752" s="66"/>
      <c r="D752" s="66"/>
      <c r="E752" s="66"/>
      <c r="F752" s="66"/>
      <c r="G752" s="193"/>
      <c r="H752" s="194"/>
      <c r="I752" s="66"/>
      <c r="J752" s="194"/>
      <c r="K752" s="66"/>
      <c r="L752" s="194"/>
      <c r="M752" s="191"/>
      <c r="N752" s="89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</row>
    <row r="753">
      <c r="A753" s="66"/>
      <c r="B753" s="66"/>
      <c r="C753" s="66"/>
      <c r="D753" s="66"/>
      <c r="E753" s="66"/>
      <c r="F753" s="66"/>
      <c r="G753" s="193"/>
      <c r="H753" s="194"/>
      <c r="I753" s="66"/>
      <c r="J753" s="194"/>
      <c r="K753" s="66"/>
      <c r="L753" s="194"/>
      <c r="M753" s="191"/>
      <c r="N753" s="89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</row>
    <row r="754">
      <c r="A754" s="66"/>
      <c r="B754" s="66"/>
      <c r="C754" s="66"/>
      <c r="D754" s="66"/>
      <c r="E754" s="66"/>
      <c r="F754" s="66"/>
      <c r="G754" s="193"/>
      <c r="H754" s="194"/>
      <c r="I754" s="66"/>
      <c r="J754" s="194"/>
      <c r="K754" s="66"/>
      <c r="L754" s="194"/>
      <c r="M754" s="191"/>
      <c r="N754" s="89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</row>
    <row r="755">
      <c r="A755" s="66"/>
      <c r="B755" s="66"/>
      <c r="C755" s="66"/>
      <c r="D755" s="66"/>
      <c r="E755" s="66"/>
      <c r="F755" s="66"/>
      <c r="G755" s="193"/>
      <c r="H755" s="194"/>
      <c r="I755" s="66"/>
      <c r="J755" s="194"/>
      <c r="K755" s="66"/>
      <c r="L755" s="194"/>
      <c r="M755" s="191"/>
      <c r="N755" s="89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</row>
    <row r="756">
      <c r="A756" s="66"/>
      <c r="B756" s="66"/>
      <c r="C756" s="66"/>
      <c r="D756" s="66"/>
      <c r="E756" s="66"/>
      <c r="F756" s="66"/>
      <c r="G756" s="193"/>
      <c r="H756" s="194"/>
      <c r="I756" s="66"/>
      <c r="J756" s="194"/>
      <c r="K756" s="66"/>
      <c r="L756" s="194"/>
      <c r="M756" s="191"/>
      <c r="N756" s="89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</row>
    <row r="757">
      <c r="A757" s="66"/>
      <c r="B757" s="66"/>
      <c r="C757" s="66"/>
      <c r="D757" s="66"/>
      <c r="E757" s="66"/>
      <c r="F757" s="66"/>
      <c r="G757" s="193"/>
      <c r="H757" s="194"/>
      <c r="I757" s="66"/>
      <c r="J757" s="194"/>
      <c r="K757" s="66"/>
      <c r="L757" s="194"/>
      <c r="M757" s="191"/>
      <c r="N757" s="89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</row>
    <row r="758">
      <c r="A758" s="66"/>
      <c r="B758" s="66"/>
      <c r="C758" s="66"/>
      <c r="D758" s="66"/>
      <c r="E758" s="66"/>
      <c r="F758" s="66"/>
      <c r="G758" s="193"/>
      <c r="H758" s="194"/>
      <c r="I758" s="66"/>
      <c r="J758" s="194"/>
      <c r="K758" s="66"/>
      <c r="L758" s="194"/>
      <c r="M758" s="191"/>
      <c r="N758" s="89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</row>
    <row r="759">
      <c r="A759" s="66"/>
      <c r="B759" s="66"/>
      <c r="C759" s="66"/>
      <c r="D759" s="66"/>
      <c r="E759" s="66"/>
      <c r="F759" s="66"/>
      <c r="G759" s="193"/>
      <c r="H759" s="194"/>
      <c r="I759" s="66"/>
      <c r="J759" s="194"/>
      <c r="K759" s="66"/>
      <c r="L759" s="194"/>
      <c r="M759" s="191"/>
      <c r="N759" s="89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</row>
    <row r="760">
      <c r="A760" s="66"/>
      <c r="B760" s="66"/>
      <c r="C760" s="66"/>
      <c r="D760" s="66"/>
      <c r="E760" s="66"/>
      <c r="F760" s="66"/>
      <c r="G760" s="193"/>
      <c r="H760" s="194"/>
      <c r="I760" s="66"/>
      <c r="J760" s="194"/>
      <c r="K760" s="66"/>
      <c r="L760" s="194"/>
      <c r="M760" s="191"/>
      <c r="N760" s="89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</row>
    <row r="761">
      <c r="A761" s="66"/>
      <c r="B761" s="66"/>
      <c r="C761" s="66"/>
      <c r="D761" s="66"/>
      <c r="E761" s="66"/>
      <c r="F761" s="66"/>
      <c r="G761" s="193"/>
      <c r="H761" s="194"/>
      <c r="I761" s="66"/>
      <c r="J761" s="194"/>
      <c r="K761" s="66"/>
      <c r="L761" s="194"/>
      <c r="M761" s="191"/>
      <c r="N761" s="89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</row>
    <row r="762">
      <c r="A762" s="66"/>
      <c r="B762" s="66"/>
      <c r="C762" s="66"/>
      <c r="D762" s="66"/>
      <c r="E762" s="66"/>
      <c r="F762" s="66"/>
      <c r="G762" s="193"/>
      <c r="H762" s="194"/>
      <c r="I762" s="66"/>
      <c r="J762" s="194"/>
      <c r="K762" s="66"/>
      <c r="L762" s="194"/>
      <c r="M762" s="191"/>
      <c r="N762" s="89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</row>
    <row r="763">
      <c r="A763" s="66"/>
      <c r="B763" s="66"/>
      <c r="C763" s="66"/>
      <c r="D763" s="66"/>
      <c r="E763" s="66"/>
      <c r="F763" s="66"/>
      <c r="G763" s="193"/>
      <c r="H763" s="194"/>
      <c r="I763" s="66"/>
      <c r="J763" s="194"/>
      <c r="K763" s="66"/>
      <c r="L763" s="194"/>
      <c r="M763" s="191"/>
      <c r="N763" s="89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</row>
    <row r="764">
      <c r="A764" s="66"/>
      <c r="B764" s="66"/>
      <c r="C764" s="66"/>
      <c r="D764" s="66"/>
      <c r="E764" s="66"/>
      <c r="F764" s="66"/>
      <c r="G764" s="193"/>
      <c r="H764" s="194"/>
      <c r="I764" s="66"/>
      <c r="J764" s="194"/>
      <c r="K764" s="66"/>
      <c r="L764" s="194"/>
      <c r="M764" s="191"/>
      <c r="N764" s="89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</row>
    <row r="765">
      <c r="A765" s="66"/>
      <c r="B765" s="66"/>
      <c r="C765" s="66"/>
      <c r="D765" s="66"/>
      <c r="E765" s="66"/>
      <c r="F765" s="66"/>
      <c r="G765" s="193"/>
      <c r="H765" s="194"/>
      <c r="I765" s="66"/>
      <c r="J765" s="194"/>
      <c r="K765" s="66"/>
      <c r="L765" s="194"/>
      <c r="M765" s="191"/>
      <c r="N765" s="89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</row>
    <row r="766">
      <c r="A766" s="66"/>
      <c r="B766" s="66"/>
      <c r="C766" s="66"/>
      <c r="D766" s="66"/>
      <c r="E766" s="66"/>
      <c r="F766" s="66"/>
      <c r="G766" s="193"/>
      <c r="H766" s="194"/>
      <c r="I766" s="66"/>
      <c r="J766" s="194"/>
      <c r="K766" s="66"/>
      <c r="L766" s="194"/>
      <c r="M766" s="191"/>
      <c r="N766" s="89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</row>
    <row r="767">
      <c r="A767" s="66"/>
      <c r="B767" s="66"/>
      <c r="C767" s="66"/>
      <c r="D767" s="66"/>
      <c r="E767" s="66"/>
      <c r="F767" s="66"/>
      <c r="G767" s="193"/>
      <c r="H767" s="194"/>
      <c r="I767" s="66"/>
      <c r="J767" s="194"/>
      <c r="K767" s="66"/>
      <c r="L767" s="194"/>
      <c r="M767" s="191"/>
      <c r="N767" s="89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</row>
    <row r="768">
      <c r="A768" s="66"/>
      <c r="B768" s="66"/>
      <c r="C768" s="66"/>
      <c r="D768" s="66"/>
      <c r="E768" s="66"/>
      <c r="F768" s="66"/>
      <c r="G768" s="193"/>
      <c r="H768" s="194"/>
      <c r="I768" s="66"/>
      <c r="J768" s="194"/>
      <c r="K768" s="66"/>
      <c r="L768" s="194"/>
      <c r="M768" s="191"/>
      <c r="N768" s="89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</row>
    <row r="769">
      <c r="A769" s="66"/>
      <c r="B769" s="66"/>
      <c r="C769" s="66"/>
      <c r="D769" s="66"/>
      <c r="E769" s="66"/>
      <c r="F769" s="66"/>
      <c r="G769" s="193"/>
      <c r="H769" s="194"/>
      <c r="I769" s="66"/>
      <c r="J769" s="194"/>
      <c r="K769" s="66"/>
      <c r="L769" s="194"/>
      <c r="M769" s="191"/>
      <c r="N769" s="89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</row>
    <row r="770">
      <c r="A770" s="66"/>
      <c r="B770" s="66"/>
      <c r="C770" s="66"/>
      <c r="D770" s="66"/>
      <c r="E770" s="66"/>
      <c r="F770" s="66"/>
      <c r="G770" s="193"/>
      <c r="H770" s="194"/>
      <c r="I770" s="66"/>
      <c r="J770" s="194"/>
      <c r="K770" s="66"/>
      <c r="L770" s="194"/>
      <c r="M770" s="191"/>
      <c r="N770" s="89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</row>
    <row r="771">
      <c r="A771" s="66"/>
      <c r="B771" s="66"/>
      <c r="C771" s="66"/>
      <c r="D771" s="66"/>
      <c r="E771" s="66"/>
      <c r="F771" s="66"/>
      <c r="G771" s="193"/>
      <c r="H771" s="194"/>
      <c r="I771" s="66"/>
      <c r="J771" s="194"/>
      <c r="K771" s="66"/>
      <c r="L771" s="194"/>
      <c r="M771" s="191"/>
      <c r="N771" s="89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</row>
    <row r="772">
      <c r="A772" s="66"/>
      <c r="B772" s="66"/>
      <c r="C772" s="66"/>
      <c r="D772" s="66"/>
      <c r="E772" s="66"/>
      <c r="F772" s="66"/>
      <c r="G772" s="193"/>
      <c r="H772" s="194"/>
      <c r="I772" s="66"/>
      <c r="J772" s="194"/>
      <c r="K772" s="66"/>
      <c r="L772" s="194"/>
      <c r="M772" s="191"/>
      <c r="N772" s="89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</row>
    <row r="773">
      <c r="A773" s="66"/>
      <c r="B773" s="66"/>
      <c r="C773" s="66"/>
      <c r="D773" s="66"/>
      <c r="E773" s="66"/>
      <c r="F773" s="66"/>
      <c r="G773" s="193"/>
      <c r="H773" s="194"/>
      <c r="I773" s="66"/>
      <c r="J773" s="194"/>
      <c r="K773" s="66"/>
      <c r="L773" s="194"/>
      <c r="M773" s="191"/>
      <c r="N773" s="89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</row>
    <row r="774">
      <c r="A774" s="66"/>
      <c r="B774" s="66"/>
      <c r="C774" s="66"/>
      <c r="D774" s="66"/>
      <c r="E774" s="66"/>
      <c r="F774" s="66"/>
      <c r="G774" s="193"/>
      <c r="H774" s="194"/>
      <c r="I774" s="66"/>
      <c r="J774" s="194"/>
      <c r="K774" s="66"/>
      <c r="L774" s="194"/>
      <c r="M774" s="191"/>
      <c r="N774" s="89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</row>
    <row r="775">
      <c r="A775" s="66"/>
      <c r="B775" s="66"/>
      <c r="C775" s="66"/>
      <c r="D775" s="66"/>
      <c r="E775" s="66"/>
      <c r="F775" s="66"/>
      <c r="G775" s="193"/>
      <c r="H775" s="194"/>
      <c r="I775" s="66"/>
      <c r="J775" s="194"/>
      <c r="K775" s="66"/>
      <c r="L775" s="194"/>
      <c r="M775" s="191"/>
      <c r="N775" s="89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</row>
    <row r="776">
      <c r="A776" s="66"/>
      <c r="B776" s="66"/>
      <c r="C776" s="66"/>
      <c r="D776" s="66"/>
      <c r="E776" s="66"/>
      <c r="F776" s="66"/>
      <c r="G776" s="193"/>
      <c r="H776" s="194"/>
      <c r="I776" s="66"/>
      <c r="J776" s="194"/>
      <c r="K776" s="66"/>
      <c r="L776" s="194"/>
      <c r="M776" s="191"/>
      <c r="N776" s="89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</row>
    <row r="777">
      <c r="A777" s="66"/>
      <c r="B777" s="66"/>
      <c r="C777" s="66"/>
      <c r="D777" s="66"/>
      <c r="E777" s="66"/>
      <c r="F777" s="66"/>
      <c r="G777" s="193"/>
      <c r="H777" s="194"/>
      <c r="I777" s="66"/>
      <c r="J777" s="194"/>
      <c r="K777" s="66"/>
      <c r="L777" s="194"/>
      <c r="M777" s="191"/>
      <c r="N777" s="89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</row>
    <row r="778">
      <c r="A778" s="66"/>
      <c r="B778" s="66"/>
      <c r="C778" s="66"/>
      <c r="D778" s="66"/>
      <c r="E778" s="66"/>
      <c r="F778" s="66"/>
      <c r="G778" s="193"/>
      <c r="H778" s="194"/>
      <c r="I778" s="66"/>
      <c r="J778" s="194"/>
      <c r="K778" s="66"/>
      <c r="L778" s="194"/>
      <c r="M778" s="191"/>
      <c r="N778" s="89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</row>
    <row r="779">
      <c r="A779" s="66"/>
      <c r="B779" s="66"/>
      <c r="C779" s="66"/>
      <c r="D779" s="66"/>
      <c r="E779" s="66"/>
      <c r="F779" s="66"/>
      <c r="G779" s="193"/>
      <c r="H779" s="194"/>
      <c r="I779" s="66"/>
      <c r="J779" s="194"/>
      <c r="K779" s="66"/>
      <c r="L779" s="194"/>
      <c r="M779" s="191"/>
      <c r="N779" s="89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</row>
    <row r="780">
      <c r="A780" s="66"/>
      <c r="B780" s="66"/>
      <c r="C780" s="66"/>
      <c r="D780" s="66"/>
      <c r="E780" s="66"/>
      <c r="F780" s="66"/>
      <c r="G780" s="193"/>
      <c r="H780" s="194"/>
      <c r="I780" s="66"/>
      <c r="J780" s="194"/>
      <c r="K780" s="66"/>
      <c r="L780" s="194"/>
      <c r="M780" s="191"/>
      <c r="N780" s="89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</row>
    <row r="781">
      <c r="A781" s="66"/>
      <c r="B781" s="66"/>
      <c r="C781" s="66"/>
      <c r="D781" s="66"/>
      <c r="E781" s="66"/>
      <c r="F781" s="66"/>
      <c r="G781" s="193"/>
      <c r="H781" s="194"/>
      <c r="I781" s="66"/>
      <c r="J781" s="194"/>
      <c r="K781" s="66"/>
      <c r="L781" s="194"/>
      <c r="M781" s="191"/>
      <c r="N781" s="89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</row>
    <row r="782">
      <c r="A782" s="66"/>
      <c r="B782" s="66"/>
      <c r="C782" s="66"/>
      <c r="D782" s="66"/>
      <c r="E782" s="66"/>
      <c r="F782" s="66"/>
      <c r="G782" s="193"/>
      <c r="H782" s="194"/>
      <c r="I782" s="66"/>
      <c r="J782" s="194"/>
      <c r="K782" s="66"/>
      <c r="L782" s="194"/>
      <c r="M782" s="191"/>
      <c r="N782" s="89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</row>
    <row r="783">
      <c r="A783" s="66"/>
      <c r="B783" s="66"/>
      <c r="C783" s="66"/>
      <c r="D783" s="66"/>
      <c r="E783" s="66"/>
      <c r="F783" s="66"/>
      <c r="G783" s="193"/>
      <c r="H783" s="194"/>
      <c r="I783" s="66"/>
      <c r="J783" s="194"/>
      <c r="K783" s="66"/>
      <c r="L783" s="194"/>
      <c r="M783" s="191"/>
      <c r="N783" s="89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</row>
    <row r="784">
      <c r="A784" s="66"/>
      <c r="B784" s="66"/>
      <c r="C784" s="66"/>
      <c r="D784" s="66"/>
      <c r="E784" s="66"/>
      <c r="F784" s="66"/>
      <c r="G784" s="193"/>
      <c r="H784" s="194"/>
      <c r="I784" s="66"/>
      <c r="J784" s="194"/>
      <c r="K784" s="66"/>
      <c r="L784" s="194"/>
      <c r="M784" s="191"/>
      <c r="N784" s="89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</row>
    <row r="785">
      <c r="A785" s="66"/>
      <c r="B785" s="66"/>
      <c r="C785" s="66"/>
      <c r="D785" s="66"/>
      <c r="E785" s="66"/>
      <c r="F785" s="66"/>
      <c r="G785" s="193"/>
      <c r="H785" s="194"/>
      <c r="I785" s="66"/>
      <c r="J785" s="194"/>
      <c r="K785" s="66"/>
      <c r="L785" s="194"/>
      <c r="M785" s="191"/>
      <c r="N785" s="89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</row>
    <row r="786">
      <c r="A786" s="66"/>
      <c r="B786" s="66"/>
      <c r="C786" s="66"/>
      <c r="D786" s="66"/>
      <c r="E786" s="66"/>
      <c r="F786" s="66"/>
      <c r="G786" s="193"/>
      <c r="H786" s="194"/>
      <c r="I786" s="66"/>
      <c r="J786" s="194"/>
      <c r="K786" s="66"/>
      <c r="L786" s="194"/>
      <c r="M786" s="191"/>
      <c r="N786" s="89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</row>
    <row r="787">
      <c r="A787" s="66"/>
      <c r="B787" s="66"/>
      <c r="C787" s="66"/>
      <c r="D787" s="66"/>
      <c r="E787" s="66"/>
      <c r="F787" s="66"/>
      <c r="G787" s="193"/>
      <c r="H787" s="194"/>
      <c r="I787" s="66"/>
      <c r="J787" s="194"/>
      <c r="K787" s="66"/>
      <c r="L787" s="194"/>
      <c r="M787" s="191"/>
      <c r="N787" s="89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</row>
    <row r="788">
      <c r="A788" s="66"/>
      <c r="B788" s="66"/>
      <c r="C788" s="66"/>
      <c r="D788" s="66"/>
      <c r="E788" s="66"/>
      <c r="F788" s="66"/>
      <c r="G788" s="193"/>
      <c r="H788" s="194"/>
      <c r="I788" s="66"/>
      <c r="J788" s="194"/>
      <c r="K788" s="66"/>
      <c r="L788" s="194"/>
      <c r="M788" s="191"/>
      <c r="N788" s="89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</row>
    <row r="789">
      <c r="A789" s="66"/>
      <c r="B789" s="66"/>
      <c r="C789" s="66"/>
      <c r="D789" s="66"/>
      <c r="E789" s="66"/>
      <c r="F789" s="66"/>
      <c r="G789" s="193"/>
      <c r="H789" s="194"/>
      <c r="I789" s="66"/>
      <c r="J789" s="194"/>
      <c r="K789" s="66"/>
      <c r="L789" s="194"/>
      <c r="M789" s="191"/>
      <c r="N789" s="89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</row>
    <row r="790">
      <c r="A790" s="66"/>
      <c r="B790" s="66"/>
      <c r="C790" s="66"/>
      <c r="D790" s="66"/>
      <c r="E790" s="66"/>
      <c r="F790" s="66"/>
      <c r="G790" s="193"/>
      <c r="H790" s="194"/>
      <c r="I790" s="66"/>
      <c r="J790" s="194"/>
      <c r="K790" s="66"/>
      <c r="L790" s="194"/>
      <c r="M790" s="191"/>
      <c r="N790" s="89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</row>
    <row r="791">
      <c r="A791" s="66"/>
      <c r="B791" s="66"/>
      <c r="C791" s="66"/>
      <c r="D791" s="66"/>
      <c r="E791" s="66"/>
      <c r="F791" s="66"/>
      <c r="G791" s="193"/>
      <c r="H791" s="194"/>
      <c r="I791" s="66"/>
      <c r="J791" s="194"/>
      <c r="K791" s="66"/>
      <c r="L791" s="194"/>
      <c r="M791" s="191"/>
      <c r="N791" s="89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</row>
    <row r="792">
      <c r="A792" s="66"/>
      <c r="B792" s="66"/>
      <c r="C792" s="66"/>
      <c r="D792" s="66"/>
      <c r="E792" s="66"/>
      <c r="F792" s="66"/>
      <c r="G792" s="193"/>
      <c r="H792" s="194"/>
      <c r="I792" s="66"/>
      <c r="J792" s="194"/>
      <c r="K792" s="66"/>
      <c r="L792" s="194"/>
      <c r="M792" s="191"/>
      <c r="N792" s="89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</row>
    <row r="793">
      <c r="A793" s="66"/>
      <c r="B793" s="66"/>
      <c r="C793" s="66"/>
      <c r="D793" s="66"/>
      <c r="E793" s="66"/>
      <c r="F793" s="66"/>
      <c r="G793" s="193"/>
      <c r="H793" s="194"/>
      <c r="I793" s="66"/>
      <c r="J793" s="194"/>
      <c r="K793" s="66"/>
      <c r="L793" s="194"/>
      <c r="M793" s="191"/>
      <c r="N793" s="89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</row>
    <row r="794">
      <c r="A794" s="66"/>
      <c r="B794" s="66"/>
      <c r="C794" s="66"/>
      <c r="D794" s="66"/>
      <c r="E794" s="66"/>
      <c r="F794" s="66"/>
      <c r="G794" s="193"/>
      <c r="H794" s="194"/>
      <c r="I794" s="66"/>
      <c r="J794" s="194"/>
      <c r="K794" s="66"/>
      <c r="L794" s="194"/>
      <c r="M794" s="191"/>
      <c r="N794" s="89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</row>
    <row r="795">
      <c r="A795" s="66"/>
      <c r="B795" s="66"/>
      <c r="C795" s="66"/>
      <c r="D795" s="66"/>
      <c r="E795" s="66"/>
      <c r="F795" s="66"/>
      <c r="G795" s="193"/>
      <c r="H795" s="194"/>
      <c r="I795" s="66"/>
      <c r="J795" s="194"/>
      <c r="K795" s="66"/>
      <c r="L795" s="194"/>
      <c r="M795" s="191"/>
      <c r="N795" s="89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</row>
    <row r="796">
      <c r="A796" s="66"/>
      <c r="B796" s="66"/>
      <c r="C796" s="66"/>
      <c r="D796" s="66"/>
      <c r="E796" s="66"/>
      <c r="F796" s="66"/>
      <c r="G796" s="193"/>
      <c r="H796" s="194"/>
      <c r="I796" s="66"/>
      <c r="J796" s="194"/>
      <c r="K796" s="66"/>
      <c r="L796" s="194"/>
      <c r="M796" s="191"/>
      <c r="N796" s="89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</row>
    <row r="797">
      <c r="A797" s="66"/>
      <c r="B797" s="66"/>
      <c r="C797" s="66"/>
      <c r="D797" s="66"/>
      <c r="E797" s="66"/>
      <c r="F797" s="66"/>
      <c r="G797" s="193"/>
      <c r="H797" s="194"/>
      <c r="I797" s="66"/>
      <c r="J797" s="194"/>
      <c r="K797" s="66"/>
      <c r="L797" s="194"/>
      <c r="M797" s="191"/>
      <c r="N797" s="89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</row>
    <row r="798">
      <c r="A798" s="66"/>
      <c r="B798" s="66"/>
      <c r="C798" s="66"/>
      <c r="D798" s="66"/>
      <c r="E798" s="66"/>
      <c r="F798" s="66"/>
      <c r="G798" s="193"/>
      <c r="H798" s="194"/>
      <c r="I798" s="66"/>
      <c r="J798" s="194"/>
      <c r="K798" s="66"/>
      <c r="L798" s="194"/>
      <c r="M798" s="191"/>
      <c r="N798" s="89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</row>
    <row r="799">
      <c r="A799" s="66"/>
      <c r="B799" s="66"/>
      <c r="C799" s="66"/>
      <c r="D799" s="66"/>
      <c r="E799" s="66"/>
      <c r="F799" s="66"/>
      <c r="G799" s="193"/>
      <c r="H799" s="194"/>
      <c r="I799" s="66"/>
      <c r="J799" s="194"/>
      <c r="K799" s="66"/>
      <c r="L799" s="194"/>
      <c r="M799" s="191"/>
      <c r="N799" s="89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</row>
    <row r="800">
      <c r="A800" s="66"/>
      <c r="B800" s="66"/>
      <c r="C800" s="66"/>
      <c r="D800" s="66"/>
      <c r="E800" s="66"/>
      <c r="F800" s="66"/>
      <c r="G800" s="193"/>
      <c r="H800" s="194"/>
      <c r="I800" s="66"/>
      <c r="J800" s="194"/>
      <c r="K800" s="66"/>
      <c r="L800" s="194"/>
      <c r="M800" s="191"/>
      <c r="N800" s="89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</row>
    <row r="801">
      <c r="A801" s="66"/>
      <c r="B801" s="66"/>
      <c r="C801" s="66"/>
      <c r="D801" s="66"/>
      <c r="E801" s="66"/>
      <c r="F801" s="66"/>
      <c r="G801" s="193"/>
      <c r="H801" s="194"/>
      <c r="I801" s="66"/>
      <c r="J801" s="194"/>
      <c r="K801" s="66"/>
      <c r="L801" s="194"/>
      <c r="M801" s="191"/>
      <c r="N801" s="89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</row>
    <row r="802">
      <c r="A802" s="66"/>
      <c r="B802" s="66"/>
      <c r="C802" s="66"/>
      <c r="D802" s="66"/>
      <c r="E802" s="66"/>
      <c r="F802" s="66"/>
      <c r="G802" s="193"/>
      <c r="H802" s="194"/>
      <c r="I802" s="66"/>
      <c r="J802" s="194"/>
      <c r="K802" s="66"/>
      <c r="L802" s="194"/>
      <c r="M802" s="191"/>
      <c r="N802" s="89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</row>
    <row r="803">
      <c r="A803" s="66"/>
      <c r="B803" s="66"/>
      <c r="C803" s="66"/>
      <c r="D803" s="66"/>
      <c r="E803" s="66"/>
      <c r="F803" s="66"/>
      <c r="G803" s="193"/>
      <c r="H803" s="194"/>
      <c r="I803" s="66"/>
      <c r="J803" s="194"/>
      <c r="K803" s="66"/>
      <c r="L803" s="194"/>
      <c r="M803" s="191"/>
      <c r="N803" s="89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</row>
    <row r="804">
      <c r="A804" s="66"/>
      <c r="B804" s="66"/>
      <c r="C804" s="66"/>
      <c r="D804" s="66"/>
      <c r="E804" s="66"/>
      <c r="F804" s="66"/>
      <c r="G804" s="193"/>
      <c r="H804" s="194"/>
      <c r="I804" s="66"/>
      <c r="J804" s="194"/>
      <c r="K804" s="66"/>
      <c r="L804" s="194"/>
      <c r="M804" s="191"/>
      <c r="N804" s="89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</row>
    <row r="805">
      <c r="A805" s="66"/>
      <c r="B805" s="66"/>
      <c r="C805" s="66"/>
      <c r="D805" s="66"/>
      <c r="E805" s="66"/>
      <c r="F805" s="66"/>
      <c r="G805" s="193"/>
      <c r="H805" s="194"/>
      <c r="I805" s="66"/>
      <c r="J805" s="194"/>
      <c r="K805" s="66"/>
      <c r="L805" s="194"/>
      <c r="M805" s="191"/>
      <c r="N805" s="89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</row>
    <row r="806">
      <c r="A806" s="66"/>
      <c r="B806" s="66"/>
      <c r="C806" s="66"/>
      <c r="D806" s="66"/>
      <c r="E806" s="66"/>
      <c r="F806" s="66"/>
      <c r="G806" s="193"/>
      <c r="H806" s="194"/>
      <c r="I806" s="66"/>
      <c r="J806" s="194"/>
      <c r="K806" s="66"/>
      <c r="L806" s="194"/>
      <c r="M806" s="191"/>
      <c r="N806" s="89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</row>
    <row r="807">
      <c r="A807" s="66"/>
      <c r="B807" s="66"/>
      <c r="C807" s="66"/>
      <c r="D807" s="66"/>
      <c r="E807" s="66"/>
      <c r="F807" s="66"/>
      <c r="G807" s="193"/>
      <c r="H807" s="194"/>
      <c r="I807" s="66"/>
      <c r="J807" s="194"/>
      <c r="K807" s="66"/>
      <c r="L807" s="194"/>
      <c r="M807" s="191"/>
      <c r="N807" s="89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</row>
    <row r="808">
      <c r="A808" s="66"/>
      <c r="B808" s="66"/>
      <c r="C808" s="66"/>
      <c r="D808" s="66"/>
      <c r="E808" s="66"/>
      <c r="F808" s="66"/>
      <c r="G808" s="193"/>
      <c r="H808" s="194"/>
      <c r="I808" s="66"/>
      <c r="J808" s="194"/>
      <c r="K808" s="66"/>
      <c r="L808" s="194"/>
      <c r="M808" s="191"/>
      <c r="N808" s="89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</row>
    <row r="809">
      <c r="A809" s="66"/>
      <c r="B809" s="66"/>
      <c r="C809" s="66"/>
      <c r="D809" s="66"/>
      <c r="E809" s="66"/>
      <c r="F809" s="66"/>
      <c r="G809" s="193"/>
      <c r="H809" s="194"/>
      <c r="I809" s="66"/>
      <c r="J809" s="194"/>
      <c r="K809" s="66"/>
      <c r="L809" s="194"/>
      <c r="M809" s="191"/>
      <c r="N809" s="89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</row>
    <row r="810">
      <c r="A810" s="66"/>
      <c r="B810" s="66"/>
      <c r="C810" s="66"/>
      <c r="D810" s="66"/>
      <c r="E810" s="66"/>
      <c r="F810" s="66"/>
      <c r="G810" s="193"/>
      <c r="H810" s="194"/>
      <c r="I810" s="66"/>
      <c r="J810" s="194"/>
      <c r="K810" s="66"/>
      <c r="L810" s="194"/>
      <c r="M810" s="191"/>
      <c r="N810" s="89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</row>
    <row r="811">
      <c r="A811" s="66"/>
      <c r="B811" s="66"/>
      <c r="C811" s="66"/>
      <c r="D811" s="66"/>
      <c r="E811" s="66"/>
      <c r="F811" s="66"/>
      <c r="G811" s="193"/>
      <c r="H811" s="194"/>
      <c r="I811" s="66"/>
      <c r="J811" s="194"/>
      <c r="K811" s="66"/>
      <c r="L811" s="194"/>
      <c r="M811" s="191"/>
      <c r="N811" s="89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</row>
    <row r="812">
      <c r="A812" s="66"/>
      <c r="B812" s="66"/>
      <c r="C812" s="66"/>
      <c r="D812" s="66"/>
      <c r="E812" s="66"/>
      <c r="F812" s="66"/>
      <c r="G812" s="193"/>
      <c r="H812" s="194"/>
      <c r="I812" s="66"/>
      <c r="J812" s="194"/>
      <c r="K812" s="66"/>
      <c r="L812" s="194"/>
      <c r="M812" s="191"/>
      <c r="N812" s="89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</row>
    <row r="813">
      <c r="A813" s="66"/>
      <c r="B813" s="66"/>
      <c r="C813" s="66"/>
      <c r="D813" s="66"/>
      <c r="E813" s="66"/>
      <c r="F813" s="66"/>
      <c r="G813" s="193"/>
      <c r="H813" s="194"/>
      <c r="I813" s="66"/>
      <c r="J813" s="194"/>
      <c r="K813" s="66"/>
      <c r="L813" s="194"/>
      <c r="M813" s="191"/>
      <c r="N813" s="89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</row>
    <row r="814">
      <c r="A814" s="66"/>
      <c r="B814" s="66"/>
      <c r="C814" s="66"/>
      <c r="D814" s="66"/>
      <c r="E814" s="66"/>
      <c r="F814" s="66"/>
      <c r="G814" s="193"/>
      <c r="H814" s="194"/>
      <c r="I814" s="66"/>
      <c r="J814" s="194"/>
      <c r="K814" s="66"/>
      <c r="L814" s="194"/>
      <c r="M814" s="191"/>
      <c r="N814" s="89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</row>
    <row r="815">
      <c r="A815" s="66"/>
      <c r="B815" s="66"/>
      <c r="C815" s="66"/>
      <c r="D815" s="66"/>
      <c r="E815" s="66"/>
      <c r="F815" s="66"/>
      <c r="G815" s="193"/>
      <c r="H815" s="194"/>
      <c r="I815" s="66"/>
      <c r="J815" s="194"/>
      <c r="K815" s="66"/>
      <c r="L815" s="194"/>
      <c r="M815" s="191"/>
      <c r="N815" s="89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</row>
    <row r="816">
      <c r="A816" s="66"/>
      <c r="B816" s="66"/>
      <c r="C816" s="66"/>
      <c r="D816" s="66"/>
      <c r="E816" s="66"/>
      <c r="F816" s="66"/>
      <c r="G816" s="193"/>
      <c r="H816" s="194"/>
      <c r="I816" s="66"/>
      <c r="J816" s="194"/>
      <c r="K816" s="66"/>
      <c r="L816" s="194"/>
      <c r="M816" s="191"/>
      <c r="N816" s="89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</row>
    <row r="817">
      <c r="A817" s="66"/>
      <c r="B817" s="66"/>
      <c r="C817" s="66"/>
      <c r="D817" s="66"/>
      <c r="E817" s="66"/>
      <c r="F817" s="66"/>
      <c r="G817" s="193"/>
      <c r="H817" s="194"/>
      <c r="I817" s="66"/>
      <c r="J817" s="194"/>
      <c r="K817" s="66"/>
      <c r="L817" s="194"/>
      <c r="M817" s="191"/>
      <c r="N817" s="89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</row>
    <row r="818">
      <c r="A818" s="66"/>
      <c r="B818" s="66"/>
      <c r="C818" s="66"/>
      <c r="D818" s="66"/>
      <c r="E818" s="66"/>
      <c r="F818" s="66"/>
      <c r="G818" s="193"/>
      <c r="H818" s="194"/>
      <c r="I818" s="66"/>
      <c r="J818" s="194"/>
      <c r="K818" s="66"/>
      <c r="L818" s="194"/>
      <c r="M818" s="191"/>
      <c r="N818" s="89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</row>
    <row r="819">
      <c r="A819" s="66"/>
      <c r="B819" s="66"/>
      <c r="C819" s="66"/>
      <c r="D819" s="66"/>
      <c r="E819" s="66"/>
      <c r="F819" s="66"/>
      <c r="G819" s="193"/>
      <c r="H819" s="194"/>
      <c r="I819" s="66"/>
      <c r="J819" s="194"/>
      <c r="K819" s="66"/>
      <c r="L819" s="194"/>
      <c r="M819" s="191"/>
      <c r="N819" s="89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</row>
    <row r="820">
      <c r="A820" s="66"/>
      <c r="B820" s="66"/>
      <c r="C820" s="66"/>
      <c r="D820" s="66"/>
      <c r="E820" s="66"/>
      <c r="F820" s="66"/>
      <c r="G820" s="193"/>
      <c r="H820" s="194"/>
      <c r="I820" s="66"/>
      <c r="J820" s="194"/>
      <c r="K820" s="66"/>
      <c r="L820" s="194"/>
      <c r="M820" s="191"/>
      <c r="N820" s="89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</row>
    <row r="821">
      <c r="A821" s="66"/>
      <c r="B821" s="66"/>
      <c r="C821" s="66"/>
      <c r="D821" s="66"/>
      <c r="E821" s="66"/>
      <c r="F821" s="66"/>
      <c r="G821" s="193"/>
      <c r="H821" s="194"/>
      <c r="I821" s="66"/>
      <c r="J821" s="194"/>
      <c r="K821" s="66"/>
      <c r="L821" s="194"/>
      <c r="M821" s="191"/>
      <c r="N821" s="89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</row>
    <row r="822">
      <c r="A822" s="66"/>
      <c r="B822" s="66"/>
      <c r="C822" s="66"/>
      <c r="D822" s="66"/>
      <c r="E822" s="66"/>
      <c r="F822" s="66"/>
      <c r="G822" s="193"/>
      <c r="H822" s="194"/>
      <c r="I822" s="66"/>
      <c r="J822" s="194"/>
      <c r="K822" s="66"/>
      <c r="L822" s="194"/>
      <c r="M822" s="191"/>
      <c r="N822" s="89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</row>
    <row r="823">
      <c r="A823" s="66"/>
      <c r="B823" s="66"/>
      <c r="C823" s="66"/>
      <c r="D823" s="66"/>
      <c r="E823" s="66"/>
      <c r="F823" s="66"/>
      <c r="G823" s="193"/>
      <c r="H823" s="194"/>
      <c r="I823" s="66"/>
      <c r="J823" s="194"/>
      <c r="K823" s="66"/>
      <c r="L823" s="194"/>
      <c r="M823" s="191"/>
      <c r="N823" s="89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</row>
    <row r="824">
      <c r="A824" s="66"/>
      <c r="B824" s="66"/>
      <c r="C824" s="66"/>
      <c r="D824" s="66"/>
      <c r="E824" s="66"/>
      <c r="F824" s="66"/>
      <c r="G824" s="193"/>
      <c r="H824" s="194"/>
      <c r="I824" s="66"/>
      <c r="J824" s="194"/>
      <c r="K824" s="66"/>
      <c r="L824" s="194"/>
      <c r="M824" s="191"/>
      <c r="N824" s="89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</row>
    <row r="825">
      <c r="A825" s="66"/>
      <c r="B825" s="66"/>
      <c r="C825" s="66"/>
      <c r="D825" s="66"/>
      <c r="E825" s="66"/>
      <c r="F825" s="66"/>
      <c r="G825" s="193"/>
      <c r="H825" s="194"/>
      <c r="I825" s="66"/>
      <c r="J825" s="194"/>
      <c r="K825" s="66"/>
      <c r="L825" s="194"/>
      <c r="M825" s="191"/>
      <c r="N825" s="89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</row>
    <row r="826">
      <c r="A826" s="66"/>
      <c r="B826" s="66"/>
      <c r="C826" s="66"/>
      <c r="D826" s="66"/>
      <c r="E826" s="66"/>
      <c r="F826" s="66"/>
      <c r="G826" s="193"/>
      <c r="H826" s="194"/>
      <c r="I826" s="66"/>
      <c r="J826" s="194"/>
      <c r="K826" s="66"/>
      <c r="L826" s="194"/>
      <c r="M826" s="191"/>
      <c r="N826" s="89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</row>
    <row r="827">
      <c r="A827" s="66"/>
      <c r="B827" s="66"/>
      <c r="C827" s="66"/>
      <c r="D827" s="66"/>
      <c r="E827" s="66"/>
      <c r="F827" s="66"/>
      <c r="G827" s="193"/>
      <c r="H827" s="194"/>
      <c r="I827" s="66"/>
      <c r="J827" s="194"/>
      <c r="K827" s="66"/>
      <c r="L827" s="194"/>
      <c r="M827" s="191"/>
      <c r="N827" s="89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</row>
    <row r="828">
      <c r="A828" s="66"/>
      <c r="B828" s="66"/>
      <c r="C828" s="66"/>
      <c r="D828" s="66"/>
      <c r="E828" s="66"/>
      <c r="F828" s="66"/>
      <c r="G828" s="193"/>
      <c r="H828" s="194"/>
      <c r="I828" s="66"/>
      <c r="J828" s="194"/>
      <c r="K828" s="66"/>
      <c r="L828" s="194"/>
      <c r="M828" s="191"/>
      <c r="N828" s="89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</row>
    <row r="829">
      <c r="A829" s="66"/>
      <c r="B829" s="66"/>
      <c r="C829" s="66"/>
      <c r="D829" s="66"/>
      <c r="E829" s="66"/>
      <c r="F829" s="66"/>
      <c r="G829" s="193"/>
      <c r="H829" s="194"/>
      <c r="I829" s="66"/>
      <c r="J829" s="194"/>
      <c r="K829" s="66"/>
      <c r="L829" s="194"/>
      <c r="M829" s="191"/>
      <c r="N829" s="89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</row>
    <row r="830">
      <c r="A830" s="66"/>
      <c r="B830" s="66"/>
      <c r="C830" s="66"/>
      <c r="D830" s="66"/>
      <c r="E830" s="66"/>
      <c r="F830" s="66"/>
      <c r="G830" s="193"/>
      <c r="H830" s="194"/>
      <c r="I830" s="66"/>
      <c r="J830" s="194"/>
      <c r="K830" s="66"/>
      <c r="L830" s="194"/>
      <c r="M830" s="191"/>
      <c r="N830" s="89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</row>
    <row r="831">
      <c r="A831" s="66"/>
      <c r="B831" s="66"/>
      <c r="C831" s="66"/>
      <c r="D831" s="66"/>
      <c r="E831" s="66"/>
      <c r="F831" s="66"/>
      <c r="G831" s="193"/>
      <c r="H831" s="194"/>
      <c r="I831" s="66"/>
      <c r="J831" s="194"/>
      <c r="K831" s="66"/>
      <c r="L831" s="194"/>
      <c r="M831" s="191"/>
      <c r="N831" s="89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</row>
    <row r="832">
      <c r="A832" s="66"/>
      <c r="B832" s="66"/>
      <c r="C832" s="66"/>
      <c r="D832" s="66"/>
      <c r="E832" s="66"/>
      <c r="F832" s="66"/>
      <c r="G832" s="193"/>
      <c r="H832" s="194"/>
      <c r="I832" s="66"/>
      <c r="J832" s="194"/>
      <c r="K832" s="66"/>
      <c r="L832" s="194"/>
      <c r="M832" s="191"/>
      <c r="N832" s="89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</row>
    <row r="833">
      <c r="A833" s="66"/>
      <c r="B833" s="66"/>
      <c r="C833" s="66"/>
      <c r="D833" s="66"/>
      <c r="E833" s="66"/>
      <c r="F833" s="66"/>
      <c r="G833" s="193"/>
      <c r="H833" s="194"/>
      <c r="I833" s="66"/>
      <c r="J833" s="194"/>
      <c r="K833" s="66"/>
      <c r="L833" s="194"/>
      <c r="M833" s="191"/>
      <c r="N833" s="89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</row>
    <row r="834">
      <c r="A834" s="66"/>
      <c r="B834" s="66"/>
      <c r="C834" s="66"/>
      <c r="D834" s="66"/>
      <c r="E834" s="66"/>
      <c r="F834" s="66"/>
      <c r="G834" s="193"/>
      <c r="H834" s="194"/>
      <c r="I834" s="66"/>
      <c r="J834" s="194"/>
      <c r="K834" s="66"/>
      <c r="L834" s="194"/>
      <c r="M834" s="191"/>
      <c r="N834" s="89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</row>
    <row r="835">
      <c r="A835" s="66"/>
      <c r="B835" s="66"/>
      <c r="C835" s="66"/>
      <c r="D835" s="66"/>
      <c r="E835" s="66"/>
      <c r="F835" s="66"/>
      <c r="G835" s="193"/>
      <c r="H835" s="194"/>
      <c r="I835" s="66"/>
      <c r="J835" s="194"/>
      <c r="K835" s="66"/>
      <c r="L835" s="194"/>
      <c r="M835" s="191"/>
      <c r="N835" s="89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</row>
    <row r="836">
      <c r="A836" s="66"/>
      <c r="B836" s="66"/>
      <c r="C836" s="66"/>
      <c r="D836" s="66"/>
      <c r="E836" s="66"/>
      <c r="F836" s="66"/>
      <c r="G836" s="193"/>
      <c r="H836" s="194"/>
      <c r="I836" s="66"/>
      <c r="J836" s="194"/>
      <c r="K836" s="66"/>
      <c r="L836" s="194"/>
      <c r="M836" s="191"/>
      <c r="N836" s="89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</row>
    <row r="837">
      <c r="A837" s="66"/>
      <c r="B837" s="66"/>
      <c r="C837" s="66"/>
      <c r="D837" s="66"/>
      <c r="E837" s="66"/>
      <c r="F837" s="66"/>
      <c r="G837" s="193"/>
      <c r="H837" s="194"/>
      <c r="I837" s="66"/>
      <c r="J837" s="194"/>
      <c r="K837" s="66"/>
      <c r="L837" s="194"/>
      <c r="M837" s="191"/>
      <c r="N837" s="89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</row>
    <row r="838">
      <c r="A838" s="66"/>
      <c r="B838" s="66"/>
      <c r="C838" s="66"/>
      <c r="D838" s="66"/>
      <c r="E838" s="66"/>
      <c r="F838" s="66"/>
      <c r="G838" s="193"/>
      <c r="H838" s="194"/>
      <c r="I838" s="66"/>
      <c r="J838" s="194"/>
      <c r="K838" s="66"/>
      <c r="L838" s="194"/>
      <c r="M838" s="191"/>
      <c r="N838" s="89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</row>
    <row r="839">
      <c r="A839" s="66"/>
      <c r="B839" s="66"/>
      <c r="C839" s="66"/>
      <c r="D839" s="66"/>
      <c r="E839" s="66"/>
      <c r="F839" s="66"/>
      <c r="G839" s="193"/>
      <c r="H839" s="194"/>
      <c r="I839" s="66"/>
      <c r="J839" s="194"/>
      <c r="K839" s="66"/>
      <c r="L839" s="194"/>
      <c r="M839" s="191"/>
      <c r="N839" s="89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</row>
    <row r="840">
      <c r="A840" s="66"/>
      <c r="B840" s="66"/>
      <c r="C840" s="66"/>
      <c r="D840" s="66"/>
      <c r="E840" s="66"/>
      <c r="F840" s="66"/>
      <c r="G840" s="193"/>
      <c r="H840" s="194"/>
      <c r="I840" s="66"/>
      <c r="J840" s="194"/>
      <c r="K840" s="66"/>
      <c r="L840" s="194"/>
      <c r="M840" s="191"/>
      <c r="N840" s="89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</row>
    <row r="841">
      <c r="A841" s="66"/>
      <c r="B841" s="66"/>
      <c r="C841" s="66"/>
      <c r="D841" s="66"/>
      <c r="E841" s="66"/>
      <c r="F841" s="66"/>
      <c r="G841" s="193"/>
      <c r="H841" s="194"/>
      <c r="I841" s="66"/>
      <c r="J841" s="194"/>
      <c r="K841" s="66"/>
      <c r="L841" s="194"/>
      <c r="M841" s="191"/>
      <c r="N841" s="89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</row>
    <row r="842">
      <c r="A842" s="66"/>
      <c r="B842" s="66"/>
      <c r="C842" s="66"/>
      <c r="D842" s="66"/>
      <c r="E842" s="66"/>
      <c r="F842" s="66"/>
      <c r="G842" s="193"/>
      <c r="H842" s="194"/>
      <c r="I842" s="66"/>
      <c r="J842" s="194"/>
      <c r="K842" s="66"/>
      <c r="L842" s="194"/>
      <c r="M842" s="191"/>
      <c r="N842" s="89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</row>
    <row r="843">
      <c r="A843" s="66"/>
      <c r="B843" s="66"/>
      <c r="C843" s="66"/>
      <c r="D843" s="66"/>
      <c r="E843" s="66"/>
      <c r="F843" s="66"/>
      <c r="G843" s="193"/>
      <c r="H843" s="194"/>
      <c r="I843" s="66"/>
      <c r="J843" s="194"/>
      <c r="K843" s="66"/>
      <c r="L843" s="194"/>
      <c r="M843" s="191"/>
      <c r="N843" s="89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</row>
    <row r="844">
      <c r="A844" s="66"/>
      <c r="B844" s="66"/>
      <c r="C844" s="66"/>
      <c r="D844" s="66"/>
      <c r="E844" s="66"/>
      <c r="F844" s="66"/>
      <c r="G844" s="193"/>
      <c r="H844" s="194"/>
      <c r="I844" s="66"/>
      <c r="J844" s="194"/>
      <c r="K844" s="66"/>
      <c r="L844" s="194"/>
      <c r="M844" s="191"/>
      <c r="N844" s="89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</row>
    <row r="845">
      <c r="A845" s="66"/>
      <c r="B845" s="66"/>
      <c r="C845" s="66"/>
      <c r="D845" s="66"/>
      <c r="E845" s="66"/>
      <c r="F845" s="66"/>
      <c r="G845" s="193"/>
      <c r="H845" s="194"/>
      <c r="I845" s="66"/>
      <c r="J845" s="194"/>
      <c r="K845" s="66"/>
      <c r="L845" s="194"/>
      <c r="M845" s="191"/>
      <c r="N845" s="89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</row>
    <row r="846">
      <c r="A846" s="66"/>
      <c r="B846" s="66"/>
      <c r="C846" s="66"/>
      <c r="D846" s="66"/>
      <c r="E846" s="66"/>
      <c r="F846" s="66"/>
      <c r="G846" s="193"/>
      <c r="H846" s="194"/>
      <c r="I846" s="66"/>
      <c r="J846" s="194"/>
      <c r="K846" s="66"/>
      <c r="L846" s="194"/>
      <c r="M846" s="191"/>
      <c r="N846" s="89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</row>
    <row r="847">
      <c r="A847" s="66"/>
      <c r="B847" s="66"/>
      <c r="C847" s="66"/>
      <c r="D847" s="66"/>
      <c r="E847" s="66"/>
      <c r="F847" s="66"/>
      <c r="G847" s="193"/>
      <c r="H847" s="194"/>
      <c r="I847" s="66"/>
      <c r="J847" s="194"/>
      <c r="K847" s="66"/>
      <c r="L847" s="194"/>
      <c r="M847" s="191"/>
      <c r="N847" s="89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</row>
    <row r="848">
      <c r="A848" s="66"/>
      <c r="B848" s="66"/>
      <c r="C848" s="66"/>
      <c r="D848" s="66"/>
      <c r="E848" s="66"/>
      <c r="F848" s="66"/>
      <c r="G848" s="193"/>
      <c r="H848" s="194"/>
      <c r="I848" s="66"/>
      <c r="J848" s="194"/>
      <c r="K848" s="66"/>
      <c r="L848" s="194"/>
      <c r="M848" s="191"/>
      <c r="N848" s="89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</row>
    <row r="849">
      <c r="A849" s="66"/>
      <c r="B849" s="66"/>
      <c r="C849" s="66"/>
      <c r="D849" s="66"/>
      <c r="E849" s="66"/>
      <c r="F849" s="66"/>
      <c r="G849" s="193"/>
      <c r="H849" s="194"/>
      <c r="I849" s="66"/>
      <c r="J849" s="194"/>
      <c r="K849" s="66"/>
      <c r="L849" s="194"/>
      <c r="M849" s="191"/>
      <c r="N849" s="89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</row>
    <row r="850">
      <c r="A850" s="66"/>
      <c r="B850" s="66"/>
      <c r="C850" s="66"/>
      <c r="D850" s="66"/>
      <c r="E850" s="66"/>
      <c r="F850" s="66"/>
      <c r="G850" s="193"/>
      <c r="H850" s="194"/>
      <c r="I850" s="66"/>
      <c r="J850" s="194"/>
      <c r="K850" s="66"/>
      <c r="L850" s="194"/>
      <c r="M850" s="191"/>
      <c r="N850" s="89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</row>
    <row r="851">
      <c r="A851" s="66"/>
      <c r="B851" s="66"/>
      <c r="C851" s="66"/>
      <c r="D851" s="66"/>
      <c r="E851" s="66"/>
      <c r="F851" s="66"/>
      <c r="G851" s="193"/>
      <c r="H851" s="194"/>
      <c r="I851" s="66"/>
      <c r="J851" s="194"/>
      <c r="K851" s="66"/>
      <c r="L851" s="194"/>
      <c r="M851" s="191"/>
      <c r="N851" s="89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</row>
    <row r="852">
      <c r="A852" s="66"/>
      <c r="B852" s="66"/>
      <c r="C852" s="66"/>
      <c r="D852" s="66"/>
      <c r="E852" s="66"/>
      <c r="F852" s="66"/>
      <c r="G852" s="193"/>
      <c r="H852" s="194"/>
      <c r="I852" s="66"/>
      <c r="J852" s="194"/>
      <c r="K852" s="66"/>
      <c r="L852" s="194"/>
      <c r="M852" s="191"/>
      <c r="N852" s="89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</row>
    <row r="853">
      <c r="A853" s="66"/>
      <c r="B853" s="66"/>
      <c r="C853" s="66"/>
      <c r="D853" s="66"/>
      <c r="E853" s="66"/>
      <c r="F853" s="66"/>
      <c r="G853" s="193"/>
      <c r="H853" s="194"/>
      <c r="I853" s="66"/>
      <c r="J853" s="194"/>
      <c r="K853" s="66"/>
      <c r="L853" s="194"/>
      <c r="M853" s="191"/>
      <c r="N853" s="89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</row>
    <row r="854">
      <c r="A854" s="66"/>
      <c r="B854" s="66"/>
      <c r="C854" s="66"/>
      <c r="D854" s="66"/>
      <c r="E854" s="66"/>
      <c r="F854" s="66"/>
      <c r="G854" s="193"/>
      <c r="H854" s="194"/>
      <c r="I854" s="66"/>
      <c r="J854" s="194"/>
      <c r="K854" s="66"/>
      <c r="L854" s="194"/>
      <c r="M854" s="191"/>
      <c r="N854" s="89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</row>
    <row r="855">
      <c r="A855" s="66"/>
      <c r="B855" s="66"/>
      <c r="C855" s="66"/>
      <c r="D855" s="66"/>
      <c r="E855" s="66"/>
      <c r="F855" s="66"/>
      <c r="G855" s="193"/>
      <c r="H855" s="194"/>
      <c r="I855" s="66"/>
      <c r="J855" s="194"/>
      <c r="K855" s="66"/>
      <c r="L855" s="194"/>
      <c r="M855" s="191"/>
      <c r="N855" s="89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</row>
    <row r="856">
      <c r="A856" s="66"/>
      <c r="B856" s="66"/>
      <c r="C856" s="66"/>
      <c r="D856" s="66"/>
      <c r="E856" s="66"/>
      <c r="F856" s="66"/>
      <c r="G856" s="193"/>
      <c r="H856" s="194"/>
      <c r="I856" s="66"/>
      <c r="J856" s="194"/>
      <c r="K856" s="66"/>
      <c r="L856" s="194"/>
      <c r="M856" s="191"/>
      <c r="N856" s="89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</row>
    <row r="857">
      <c r="A857" s="66"/>
      <c r="B857" s="66"/>
      <c r="C857" s="66"/>
      <c r="D857" s="66"/>
      <c r="E857" s="66"/>
      <c r="F857" s="66"/>
      <c r="G857" s="193"/>
      <c r="H857" s="194"/>
      <c r="I857" s="66"/>
      <c r="J857" s="194"/>
      <c r="K857" s="66"/>
      <c r="L857" s="194"/>
      <c r="M857" s="191"/>
      <c r="N857" s="89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</row>
    <row r="858">
      <c r="A858" s="66"/>
      <c r="B858" s="66"/>
      <c r="C858" s="66"/>
      <c r="D858" s="66"/>
      <c r="E858" s="66"/>
      <c r="F858" s="66"/>
      <c r="G858" s="193"/>
      <c r="H858" s="194"/>
      <c r="I858" s="66"/>
      <c r="J858" s="194"/>
      <c r="K858" s="66"/>
      <c r="L858" s="194"/>
      <c r="M858" s="191"/>
      <c r="N858" s="89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</row>
    <row r="859">
      <c r="A859" s="66"/>
      <c r="B859" s="66"/>
      <c r="C859" s="66"/>
      <c r="D859" s="66"/>
      <c r="E859" s="66"/>
      <c r="F859" s="66"/>
      <c r="G859" s="193"/>
      <c r="H859" s="194"/>
      <c r="I859" s="66"/>
      <c r="J859" s="194"/>
      <c r="K859" s="66"/>
      <c r="L859" s="194"/>
      <c r="M859" s="191"/>
      <c r="N859" s="89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</row>
    <row r="860">
      <c r="A860" s="66"/>
      <c r="B860" s="66"/>
      <c r="C860" s="66"/>
      <c r="D860" s="66"/>
      <c r="E860" s="66"/>
      <c r="F860" s="66"/>
      <c r="G860" s="193"/>
      <c r="H860" s="194"/>
      <c r="I860" s="66"/>
      <c r="J860" s="194"/>
      <c r="K860" s="66"/>
      <c r="L860" s="194"/>
      <c r="M860" s="191"/>
      <c r="N860" s="89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</row>
    <row r="861">
      <c r="A861" s="66"/>
      <c r="B861" s="66"/>
      <c r="C861" s="66"/>
      <c r="D861" s="66"/>
      <c r="E861" s="66"/>
      <c r="F861" s="66"/>
      <c r="G861" s="193"/>
      <c r="H861" s="194"/>
      <c r="I861" s="66"/>
      <c r="J861" s="194"/>
      <c r="K861" s="66"/>
      <c r="L861" s="194"/>
      <c r="M861" s="191"/>
      <c r="N861" s="89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</row>
    <row r="862">
      <c r="A862" s="66"/>
      <c r="B862" s="66"/>
      <c r="C862" s="66"/>
      <c r="D862" s="66"/>
      <c r="E862" s="66"/>
      <c r="F862" s="66"/>
      <c r="G862" s="193"/>
      <c r="H862" s="194"/>
      <c r="I862" s="66"/>
      <c r="J862" s="194"/>
      <c r="K862" s="66"/>
      <c r="L862" s="194"/>
      <c r="M862" s="191"/>
      <c r="N862" s="89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</row>
    <row r="863">
      <c r="A863" s="66"/>
      <c r="B863" s="66"/>
      <c r="C863" s="66"/>
      <c r="D863" s="66"/>
      <c r="E863" s="66"/>
      <c r="F863" s="66"/>
      <c r="G863" s="193"/>
      <c r="H863" s="194"/>
      <c r="I863" s="66"/>
      <c r="J863" s="194"/>
      <c r="K863" s="66"/>
      <c r="L863" s="194"/>
      <c r="M863" s="191"/>
      <c r="N863" s="89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</row>
    <row r="864">
      <c r="A864" s="66"/>
      <c r="B864" s="66"/>
      <c r="C864" s="66"/>
      <c r="D864" s="66"/>
      <c r="E864" s="66"/>
      <c r="F864" s="66"/>
      <c r="G864" s="193"/>
      <c r="H864" s="194"/>
      <c r="I864" s="66"/>
      <c r="J864" s="194"/>
      <c r="K864" s="66"/>
      <c r="L864" s="194"/>
      <c r="M864" s="191"/>
      <c r="N864" s="89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</row>
    <row r="865">
      <c r="A865" s="66"/>
      <c r="B865" s="66"/>
      <c r="C865" s="66"/>
      <c r="D865" s="66"/>
      <c r="E865" s="66"/>
      <c r="F865" s="66"/>
      <c r="G865" s="193"/>
      <c r="H865" s="194"/>
      <c r="I865" s="66"/>
      <c r="J865" s="194"/>
      <c r="K865" s="66"/>
      <c r="L865" s="194"/>
      <c r="M865" s="191"/>
      <c r="N865" s="89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</row>
    <row r="866">
      <c r="A866" s="66"/>
      <c r="B866" s="66"/>
      <c r="C866" s="66"/>
      <c r="D866" s="66"/>
      <c r="E866" s="66"/>
      <c r="F866" s="66"/>
      <c r="G866" s="193"/>
      <c r="H866" s="194"/>
      <c r="I866" s="66"/>
      <c r="J866" s="194"/>
      <c r="K866" s="66"/>
      <c r="L866" s="194"/>
      <c r="M866" s="191"/>
      <c r="N866" s="89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</row>
    <row r="867">
      <c r="A867" s="66"/>
      <c r="B867" s="66"/>
      <c r="C867" s="66"/>
      <c r="D867" s="66"/>
      <c r="E867" s="66"/>
      <c r="F867" s="66"/>
      <c r="G867" s="193"/>
      <c r="H867" s="194"/>
      <c r="I867" s="66"/>
      <c r="J867" s="194"/>
      <c r="K867" s="66"/>
      <c r="L867" s="194"/>
      <c r="M867" s="191"/>
      <c r="N867" s="89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</row>
    <row r="868">
      <c r="A868" s="66"/>
      <c r="B868" s="66"/>
      <c r="C868" s="66"/>
      <c r="D868" s="66"/>
      <c r="E868" s="66"/>
      <c r="F868" s="66"/>
      <c r="G868" s="193"/>
      <c r="H868" s="194"/>
      <c r="I868" s="66"/>
      <c r="J868" s="194"/>
      <c r="K868" s="66"/>
      <c r="L868" s="194"/>
      <c r="M868" s="191"/>
      <c r="N868" s="89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</row>
    <row r="869">
      <c r="A869" s="66"/>
      <c r="B869" s="66"/>
      <c r="C869" s="66"/>
      <c r="D869" s="66"/>
      <c r="E869" s="66"/>
      <c r="F869" s="66"/>
      <c r="G869" s="193"/>
      <c r="H869" s="194"/>
      <c r="I869" s="66"/>
      <c r="J869" s="194"/>
      <c r="K869" s="66"/>
      <c r="L869" s="194"/>
      <c r="M869" s="191"/>
      <c r="N869" s="89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</row>
    <row r="870">
      <c r="A870" s="66"/>
      <c r="B870" s="66"/>
      <c r="C870" s="66"/>
      <c r="D870" s="66"/>
      <c r="E870" s="66"/>
      <c r="F870" s="66"/>
      <c r="G870" s="193"/>
      <c r="H870" s="194"/>
      <c r="I870" s="66"/>
      <c r="J870" s="194"/>
      <c r="K870" s="66"/>
      <c r="L870" s="194"/>
      <c r="M870" s="191"/>
      <c r="N870" s="89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</row>
    <row r="871">
      <c r="A871" s="66"/>
      <c r="B871" s="66"/>
      <c r="C871" s="66"/>
      <c r="D871" s="66"/>
      <c r="E871" s="66"/>
      <c r="F871" s="66"/>
      <c r="G871" s="193"/>
      <c r="H871" s="194"/>
      <c r="I871" s="66"/>
      <c r="J871" s="194"/>
      <c r="K871" s="66"/>
      <c r="L871" s="194"/>
      <c r="M871" s="191"/>
      <c r="N871" s="89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</row>
    <row r="872">
      <c r="A872" s="66"/>
      <c r="B872" s="66"/>
      <c r="C872" s="66"/>
      <c r="D872" s="66"/>
      <c r="E872" s="66"/>
      <c r="F872" s="66"/>
      <c r="G872" s="193"/>
      <c r="H872" s="194"/>
      <c r="I872" s="66"/>
      <c r="J872" s="194"/>
      <c r="K872" s="66"/>
      <c r="L872" s="194"/>
      <c r="M872" s="191"/>
      <c r="N872" s="89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</row>
    <row r="873">
      <c r="A873" s="66"/>
      <c r="B873" s="66"/>
      <c r="C873" s="66"/>
      <c r="D873" s="66"/>
      <c r="E873" s="66"/>
      <c r="F873" s="66"/>
      <c r="G873" s="193"/>
      <c r="H873" s="194"/>
      <c r="I873" s="66"/>
      <c r="J873" s="194"/>
      <c r="K873" s="66"/>
      <c r="L873" s="194"/>
      <c r="M873" s="191"/>
      <c r="N873" s="89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</row>
    <row r="874">
      <c r="A874" s="66"/>
      <c r="B874" s="66"/>
      <c r="C874" s="66"/>
      <c r="D874" s="66"/>
      <c r="E874" s="66"/>
      <c r="F874" s="66"/>
      <c r="G874" s="193"/>
      <c r="H874" s="194"/>
      <c r="I874" s="66"/>
      <c r="J874" s="194"/>
      <c r="K874" s="66"/>
      <c r="L874" s="194"/>
      <c r="M874" s="191"/>
      <c r="N874" s="89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</row>
    <row r="875">
      <c r="A875" s="66"/>
      <c r="B875" s="66"/>
      <c r="C875" s="66"/>
      <c r="D875" s="66"/>
      <c r="E875" s="66"/>
      <c r="F875" s="66"/>
      <c r="G875" s="193"/>
      <c r="H875" s="194"/>
      <c r="I875" s="66"/>
      <c r="J875" s="194"/>
      <c r="K875" s="66"/>
      <c r="L875" s="194"/>
      <c r="M875" s="191"/>
      <c r="N875" s="89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</row>
    <row r="876">
      <c r="A876" s="66"/>
      <c r="B876" s="66"/>
      <c r="C876" s="66"/>
      <c r="D876" s="66"/>
      <c r="E876" s="66"/>
      <c r="F876" s="66"/>
      <c r="G876" s="193"/>
      <c r="H876" s="194"/>
      <c r="I876" s="66"/>
      <c r="J876" s="194"/>
      <c r="K876" s="66"/>
      <c r="L876" s="194"/>
      <c r="M876" s="191"/>
      <c r="N876" s="89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</row>
    <row r="877">
      <c r="A877" s="66"/>
      <c r="B877" s="66"/>
      <c r="C877" s="66"/>
      <c r="D877" s="66"/>
      <c r="E877" s="66"/>
      <c r="F877" s="66"/>
      <c r="G877" s="193"/>
      <c r="H877" s="194"/>
      <c r="I877" s="66"/>
      <c r="J877" s="194"/>
      <c r="K877" s="66"/>
      <c r="L877" s="194"/>
      <c r="M877" s="191"/>
      <c r="N877" s="89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</row>
    <row r="878">
      <c r="A878" s="66"/>
      <c r="B878" s="66"/>
      <c r="C878" s="66"/>
      <c r="D878" s="66"/>
      <c r="E878" s="66"/>
      <c r="F878" s="66"/>
      <c r="G878" s="193"/>
      <c r="H878" s="194"/>
      <c r="I878" s="66"/>
      <c r="J878" s="194"/>
      <c r="K878" s="66"/>
      <c r="L878" s="194"/>
      <c r="M878" s="191"/>
      <c r="N878" s="89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</row>
    <row r="879">
      <c r="A879" s="66"/>
      <c r="B879" s="66"/>
      <c r="C879" s="66"/>
      <c r="D879" s="66"/>
      <c r="E879" s="66"/>
      <c r="F879" s="66"/>
      <c r="G879" s="193"/>
      <c r="H879" s="194"/>
      <c r="I879" s="66"/>
      <c r="J879" s="194"/>
      <c r="K879" s="66"/>
      <c r="L879" s="194"/>
      <c r="M879" s="191"/>
      <c r="N879" s="89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</row>
    <row r="880">
      <c r="A880" s="66"/>
      <c r="B880" s="66"/>
      <c r="C880" s="66"/>
      <c r="D880" s="66"/>
      <c r="E880" s="66"/>
      <c r="F880" s="66"/>
      <c r="G880" s="193"/>
      <c r="H880" s="194"/>
      <c r="I880" s="66"/>
      <c r="J880" s="194"/>
      <c r="K880" s="66"/>
      <c r="L880" s="194"/>
      <c r="M880" s="191"/>
      <c r="N880" s="89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</row>
    <row r="881">
      <c r="A881" s="66"/>
      <c r="B881" s="66"/>
      <c r="C881" s="66"/>
      <c r="D881" s="66"/>
      <c r="E881" s="66"/>
      <c r="F881" s="66"/>
      <c r="G881" s="193"/>
      <c r="H881" s="194"/>
      <c r="I881" s="66"/>
      <c r="J881" s="194"/>
      <c r="K881" s="66"/>
      <c r="L881" s="194"/>
      <c r="M881" s="191"/>
      <c r="N881" s="89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</row>
    <row r="882">
      <c r="A882" s="66"/>
      <c r="B882" s="66"/>
      <c r="C882" s="66"/>
      <c r="D882" s="66"/>
      <c r="E882" s="66"/>
      <c r="F882" s="66"/>
      <c r="G882" s="193"/>
      <c r="H882" s="194"/>
      <c r="I882" s="66"/>
      <c r="J882" s="194"/>
      <c r="K882" s="66"/>
      <c r="L882" s="194"/>
      <c r="M882" s="191"/>
      <c r="N882" s="89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</row>
    <row r="883">
      <c r="A883" s="66"/>
      <c r="B883" s="66"/>
      <c r="C883" s="66"/>
      <c r="D883" s="66"/>
      <c r="E883" s="66"/>
      <c r="F883" s="66"/>
      <c r="G883" s="193"/>
      <c r="H883" s="194"/>
      <c r="I883" s="66"/>
      <c r="J883" s="194"/>
      <c r="K883" s="66"/>
      <c r="L883" s="194"/>
      <c r="M883" s="191"/>
      <c r="N883" s="89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</row>
    <row r="884">
      <c r="A884" s="66"/>
      <c r="B884" s="66"/>
      <c r="C884" s="66"/>
      <c r="D884" s="66"/>
      <c r="E884" s="66"/>
      <c r="F884" s="66"/>
      <c r="G884" s="193"/>
      <c r="H884" s="194"/>
      <c r="I884" s="66"/>
      <c r="J884" s="194"/>
      <c r="K884" s="66"/>
      <c r="L884" s="194"/>
      <c r="M884" s="191"/>
      <c r="N884" s="89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</row>
    <row r="885">
      <c r="A885" s="66"/>
      <c r="B885" s="66"/>
      <c r="C885" s="66"/>
      <c r="D885" s="66"/>
      <c r="E885" s="66"/>
      <c r="F885" s="66"/>
      <c r="G885" s="193"/>
      <c r="H885" s="194"/>
      <c r="I885" s="66"/>
      <c r="J885" s="194"/>
      <c r="K885" s="66"/>
      <c r="L885" s="194"/>
      <c r="M885" s="191"/>
      <c r="N885" s="89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</row>
    <row r="886">
      <c r="A886" s="66"/>
      <c r="B886" s="66"/>
      <c r="C886" s="66"/>
      <c r="D886" s="66"/>
      <c r="E886" s="66"/>
      <c r="F886" s="66"/>
      <c r="G886" s="193"/>
      <c r="H886" s="194"/>
      <c r="I886" s="66"/>
      <c r="J886" s="194"/>
      <c r="K886" s="66"/>
      <c r="L886" s="194"/>
      <c r="M886" s="191"/>
      <c r="N886" s="89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</row>
    <row r="887">
      <c r="A887" s="66"/>
      <c r="B887" s="66"/>
      <c r="C887" s="66"/>
      <c r="D887" s="66"/>
      <c r="E887" s="66"/>
      <c r="F887" s="66"/>
      <c r="G887" s="193"/>
      <c r="H887" s="194"/>
      <c r="I887" s="66"/>
      <c r="J887" s="194"/>
      <c r="K887" s="66"/>
      <c r="L887" s="194"/>
      <c r="M887" s="191"/>
      <c r="N887" s="89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</row>
    <row r="888">
      <c r="A888" s="66"/>
      <c r="B888" s="66"/>
      <c r="C888" s="66"/>
      <c r="D888" s="66"/>
      <c r="E888" s="66"/>
      <c r="F888" s="66"/>
      <c r="G888" s="193"/>
      <c r="H888" s="194"/>
      <c r="I888" s="66"/>
      <c r="J888" s="194"/>
      <c r="K888" s="66"/>
      <c r="L888" s="194"/>
      <c r="M888" s="191"/>
      <c r="N888" s="89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</row>
    <row r="889">
      <c r="A889" s="66"/>
      <c r="B889" s="66"/>
      <c r="C889" s="66"/>
      <c r="D889" s="66"/>
      <c r="E889" s="66"/>
      <c r="F889" s="66"/>
      <c r="G889" s="193"/>
      <c r="H889" s="194"/>
      <c r="I889" s="66"/>
      <c r="J889" s="194"/>
      <c r="K889" s="66"/>
      <c r="L889" s="194"/>
      <c r="M889" s="191"/>
      <c r="N889" s="89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</row>
    <row r="890">
      <c r="A890" s="66"/>
      <c r="B890" s="66"/>
      <c r="C890" s="66"/>
      <c r="D890" s="66"/>
      <c r="E890" s="66"/>
      <c r="F890" s="66"/>
      <c r="G890" s="193"/>
      <c r="H890" s="194"/>
      <c r="I890" s="66"/>
      <c r="J890" s="194"/>
      <c r="K890" s="66"/>
      <c r="L890" s="194"/>
      <c r="M890" s="191"/>
      <c r="N890" s="89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</row>
    <row r="891">
      <c r="A891" s="66"/>
      <c r="B891" s="66"/>
      <c r="C891" s="66"/>
      <c r="D891" s="66"/>
      <c r="E891" s="66"/>
      <c r="F891" s="66"/>
      <c r="G891" s="193"/>
      <c r="H891" s="194"/>
      <c r="I891" s="66"/>
      <c r="J891" s="194"/>
      <c r="K891" s="66"/>
      <c r="L891" s="194"/>
      <c r="M891" s="191"/>
      <c r="N891" s="89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</row>
    <row r="892">
      <c r="A892" s="66"/>
      <c r="B892" s="66"/>
      <c r="C892" s="66"/>
      <c r="D892" s="66"/>
      <c r="E892" s="66"/>
      <c r="F892" s="66"/>
      <c r="G892" s="193"/>
      <c r="H892" s="194"/>
      <c r="I892" s="66"/>
      <c r="J892" s="194"/>
      <c r="K892" s="66"/>
      <c r="L892" s="194"/>
      <c r="M892" s="191"/>
      <c r="N892" s="89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</row>
    <row r="893">
      <c r="A893" s="66"/>
      <c r="B893" s="66"/>
      <c r="C893" s="66"/>
      <c r="D893" s="66"/>
      <c r="E893" s="66"/>
      <c r="F893" s="66"/>
      <c r="G893" s="193"/>
      <c r="H893" s="194"/>
      <c r="I893" s="66"/>
      <c r="J893" s="194"/>
      <c r="K893" s="66"/>
      <c r="L893" s="194"/>
      <c r="M893" s="191"/>
      <c r="N893" s="89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</row>
    <row r="894">
      <c r="A894" s="66"/>
      <c r="B894" s="66"/>
      <c r="C894" s="66"/>
      <c r="D894" s="66"/>
      <c r="E894" s="66"/>
      <c r="F894" s="66"/>
      <c r="G894" s="193"/>
      <c r="H894" s="194"/>
      <c r="I894" s="66"/>
      <c r="J894" s="194"/>
      <c r="K894" s="66"/>
      <c r="L894" s="194"/>
      <c r="M894" s="191"/>
      <c r="N894" s="89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</row>
    <row r="895">
      <c r="A895" s="66"/>
      <c r="B895" s="66"/>
      <c r="C895" s="66"/>
      <c r="D895" s="66"/>
      <c r="E895" s="66"/>
      <c r="F895" s="66"/>
      <c r="G895" s="193"/>
      <c r="H895" s="194"/>
      <c r="I895" s="66"/>
      <c r="J895" s="194"/>
      <c r="K895" s="66"/>
      <c r="L895" s="194"/>
      <c r="M895" s="191"/>
      <c r="N895" s="89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</row>
    <row r="896">
      <c r="A896" s="66"/>
      <c r="B896" s="66"/>
      <c r="C896" s="66"/>
      <c r="D896" s="66"/>
      <c r="E896" s="66"/>
      <c r="F896" s="66"/>
      <c r="G896" s="193"/>
      <c r="H896" s="194"/>
      <c r="I896" s="66"/>
      <c r="J896" s="194"/>
      <c r="K896" s="66"/>
      <c r="L896" s="194"/>
      <c r="M896" s="191"/>
      <c r="N896" s="89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</row>
    <row r="897">
      <c r="A897" s="66"/>
      <c r="B897" s="66"/>
      <c r="C897" s="66"/>
      <c r="D897" s="66"/>
      <c r="E897" s="66"/>
      <c r="F897" s="66"/>
      <c r="G897" s="193"/>
      <c r="H897" s="194"/>
      <c r="I897" s="66"/>
      <c r="J897" s="194"/>
      <c r="K897" s="66"/>
      <c r="L897" s="194"/>
      <c r="M897" s="191"/>
      <c r="N897" s="89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</row>
    <row r="898">
      <c r="A898" s="66"/>
      <c r="B898" s="66"/>
      <c r="C898" s="66"/>
      <c r="D898" s="66"/>
      <c r="E898" s="66"/>
      <c r="F898" s="66"/>
      <c r="G898" s="193"/>
      <c r="H898" s="194"/>
      <c r="I898" s="66"/>
      <c r="J898" s="194"/>
      <c r="K898" s="66"/>
      <c r="L898" s="194"/>
      <c r="M898" s="191"/>
      <c r="N898" s="89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</row>
    <row r="899">
      <c r="A899" s="66"/>
      <c r="B899" s="66"/>
      <c r="C899" s="66"/>
      <c r="D899" s="66"/>
      <c r="E899" s="66"/>
      <c r="F899" s="66"/>
      <c r="G899" s="193"/>
      <c r="H899" s="194"/>
      <c r="I899" s="66"/>
      <c r="J899" s="194"/>
      <c r="K899" s="66"/>
      <c r="L899" s="194"/>
      <c r="M899" s="191"/>
      <c r="N899" s="89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</row>
    <row r="900">
      <c r="A900" s="66"/>
      <c r="B900" s="66"/>
      <c r="C900" s="66"/>
      <c r="D900" s="66"/>
      <c r="E900" s="66"/>
      <c r="F900" s="66"/>
      <c r="G900" s="193"/>
      <c r="H900" s="194"/>
      <c r="I900" s="66"/>
      <c r="J900" s="194"/>
      <c r="K900" s="66"/>
      <c r="L900" s="194"/>
      <c r="M900" s="191"/>
      <c r="N900" s="89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</row>
    <row r="901">
      <c r="A901" s="66"/>
      <c r="B901" s="66"/>
      <c r="C901" s="66"/>
      <c r="D901" s="66"/>
      <c r="E901" s="66"/>
      <c r="F901" s="66"/>
      <c r="G901" s="193"/>
      <c r="H901" s="194"/>
      <c r="I901" s="66"/>
      <c r="J901" s="194"/>
      <c r="K901" s="66"/>
      <c r="L901" s="194"/>
      <c r="M901" s="191"/>
      <c r="N901" s="89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</row>
    <row r="902">
      <c r="A902" s="66"/>
      <c r="B902" s="66"/>
      <c r="C902" s="66"/>
      <c r="D902" s="66"/>
      <c r="E902" s="66"/>
      <c r="F902" s="66"/>
      <c r="G902" s="193"/>
      <c r="H902" s="194"/>
      <c r="I902" s="66"/>
      <c r="J902" s="194"/>
      <c r="K902" s="66"/>
      <c r="L902" s="194"/>
      <c r="M902" s="191"/>
      <c r="N902" s="89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</row>
    <row r="903">
      <c r="A903" s="66"/>
      <c r="B903" s="66"/>
      <c r="C903" s="66"/>
      <c r="D903" s="66"/>
      <c r="E903" s="66"/>
      <c r="F903" s="66"/>
      <c r="G903" s="193"/>
      <c r="H903" s="194"/>
      <c r="I903" s="66"/>
      <c r="J903" s="194"/>
      <c r="K903" s="66"/>
      <c r="L903" s="194"/>
      <c r="M903" s="191"/>
      <c r="N903" s="89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</row>
    <row r="904">
      <c r="A904" s="66"/>
      <c r="B904" s="66"/>
      <c r="C904" s="66"/>
      <c r="D904" s="66"/>
      <c r="E904" s="66"/>
      <c r="F904" s="66"/>
      <c r="G904" s="193"/>
      <c r="H904" s="194"/>
      <c r="I904" s="66"/>
      <c r="J904" s="194"/>
      <c r="K904" s="66"/>
      <c r="L904" s="194"/>
      <c r="M904" s="191"/>
      <c r="N904" s="89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</row>
    <row r="905">
      <c r="A905" s="66"/>
      <c r="B905" s="66"/>
      <c r="C905" s="66"/>
      <c r="D905" s="66"/>
      <c r="E905" s="66"/>
      <c r="F905" s="66"/>
      <c r="G905" s="193"/>
      <c r="H905" s="194"/>
      <c r="I905" s="66"/>
      <c r="J905" s="194"/>
      <c r="K905" s="66"/>
      <c r="L905" s="194"/>
      <c r="M905" s="191"/>
      <c r="N905" s="89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</row>
    <row r="906">
      <c r="A906" s="66"/>
      <c r="B906" s="66"/>
      <c r="C906" s="66"/>
      <c r="D906" s="66"/>
      <c r="E906" s="66"/>
      <c r="F906" s="66"/>
      <c r="G906" s="193"/>
      <c r="H906" s="194"/>
      <c r="I906" s="66"/>
      <c r="J906" s="194"/>
      <c r="K906" s="66"/>
      <c r="L906" s="194"/>
      <c r="M906" s="191"/>
      <c r="N906" s="89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</row>
    <row r="907">
      <c r="A907" s="66"/>
      <c r="B907" s="66"/>
      <c r="C907" s="66"/>
      <c r="D907" s="66"/>
      <c r="E907" s="66"/>
      <c r="F907" s="66"/>
      <c r="G907" s="193"/>
      <c r="H907" s="194"/>
      <c r="I907" s="66"/>
      <c r="J907" s="194"/>
      <c r="K907" s="66"/>
      <c r="L907" s="194"/>
      <c r="M907" s="191"/>
      <c r="N907" s="89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</row>
    <row r="908">
      <c r="A908" s="66"/>
      <c r="B908" s="66"/>
      <c r="C908" s="66"/>
      <c r="D908" s="66"/>
      <c r="E908" s="66"/>
      <c r="F908" s="66"/>
      <c r="G908" s="193"/>
      <c r="H908" s="194"/>
      <c r="I908" s="66"/>
      <c r="J908" s="194"/>
      <c r="K908" s="66"/>
      <c r="L908" s="194"/>
      <c r="M908" s="191"/>
      <c r="N908" s="89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</row>
    <row r="909">
      <c r="A909" s="66"/>
      <c r="B909" s="66"/>
      <c r="C909" s="66"/>
      <c r="D909" s="66"/>
      <c r="E909" s="66"/>
      <c r="F909" s="66"/>
      <c r="G909" s="193"/>
      <c r="H909" s="194"/>
      <c r="I909" s="66"/>
      <c r="J909" s="194"/>
      <c r="K909" s="66"/>
      <c r="L909" s="194"/>
      <c r="M909" s="191"/>
      <c r="N909" s="89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</row>
    <row r="910">
      <c r="A910" s="66"/>
      <c r="B910" s="66"/>
      <c r="C910" s="66"/>
      <c r="D910" s="66"/>
      <c r="E910" s="66"/>
      <c r="F910" s="66"/>
      <c r="G910" s="193"/>
      <c r="H910" s="194"/>
      <c r="I910" s="66"/>
      <c r="J910" s="194"/>
      <c r="K910" s="66"/>
      <c r="L910" s="194"/>
      <c r="M910" s="191"/>
      <c r="N910" s="89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</row>
    <row r="911">
      <c r="A911" s="66"/>
      <c r="B911" s="66"/>
      <c r="C911" s="66"/>
      <c r="D911" s="66"/>
      <c r="E911" s="66"/>
      <c r="F911" s="66"/>
      <c r="G911" s="193"/>
      <c r="H911" s="194"/>
      <c r="I911" s="66"/>
      <c r="J911" s="194"/>
      <c r="K911" s="66"/>
      <c r="L911" s="194"/>
      <c r="M911" s="191"/>
      <c r="N911" s="89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</row>
    <row r="912">
      <c r="A912" s="66"/>
      <c r="B912" s="66"/>
      <c r="C912" s="66"/>
      <c r="D912" s="66"/>
      <c r="E912" s="66"/>
      <c r="F912" s="66"/>
      <c r="G912" s="193"/>
      <c r="H912" s="194"/>
      <c r="I912" s="66"/>
      <c r="J912" s="194"/>
      <c r="K912" s="66"/>
      <c r="L912" s="194"/>
      <c r="M912" s="191"/>
      <c r="N912" s="89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</row>
    <row r="913">
      <c r="A913" s="66"/>
      <c r="B913" s="66"/>
      <c r="C913" s="66"/>
      <c r="D913" s="66"/>
      <c r="E913" s="66"/>
      <c r="F913" s="66"/>
      <c r="G913" s="193"/>
      <c r="H913" s="194"/>
      <c r="I913" s="66"/>
      <c r="J913" s="194"/>
      <c r="K913" s="66"/>
      <c r="L913" s="194"/>
      <c r="M913" s="191"/>
      <c r="N913" s="89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</row>
    <row r="914">
      <c r="A914" s="66"/>
      <c r="B914" s="66"/>
      <c r="C914" s="66"/>
      <c r="D914" s="66"/>
      <c r="E914" s="66"/>
      <c r="F914" s="66"/>
      <c r="G914" s="193"/>
      <c r="H914" s="194"/>
      <c r="I914" s="66"/>
      <c r="J914" s="194"/>
      <c r="K914" s="66"/>
      <c r="L914" s="194"/>
      <c r="M914" s="191"/>
      <c r="N914" s="89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</row>
    <row r="915">
      <c r="A915" s="66"/>
      <c r="B915" s="66"/>
      <c r="C915" s="66"/>
      <c r="D915" s="66"/>
      <c r="E915" s="66"/>
      <c r="F915" s="66"/>
      <c r="G915" s="193"/>
      <c r="H915" s="194"/>
      <c r="I915" s="66"/>
      <c r="J915" s="194"/>
      <c r="K915" s="66"/>
      <c r="L915" s="194"/>
      <c r="M915" s="191"/>
      <c r="N915" s="89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</row>
    <row r="916">
      <c r="A916" s="66"/>
      <c r="B916" s="66"/>
      <c r="C916" s="66"/>
      <c r="D916" s="66"/>
      <c r="E916" s="66"/>
      <c r="F916" s="66"/>
      <c r="G916" s="193"/>
      <c r="H916" s="194"/>
      <c r="I916" s="66"/>
      <c r="J916" s="194"/>
      <c r="K916" s="66"/>
      <c r="L916" s="194"/>
      <c r="M916" s="191"/>
      <c r="N916" s="89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</row>
    <row r="917">
      <c r="A917" s="66"/>
      <c r="B917" s="66"/>
      <c r="C917" s="66"/>
      <c r="D917" s="66"/>
      <c r="E917" s="66"/>
      <c r="F917" s="66"/>
      <c r="G917" s="193"/>
      <c r="H917" s="194"/>
      <c r="I917" s="66"/>
      <c r="J917" s="194"/>
      <c r="K917" s="66"/>
      <c r="L917" s="194"/>
      <c r="M917" s="191"/>
      <c r="N917" s="89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</row>
    <row r="918">
      <c r="A918" s="66"/>
      <c r="B918" s="66"/>
      <c r="C918" s="66"/>
      <c r="D918" s="66"/>
      <c r="E918" s="66"/>
      <c r="F918" s="66"/>
      <c r="G918" s="193"/>
      <c r="H918" s="194"/>
      <c r="I918" s="66"/>
      <c r="J918" s="194"/>
      <c r="K918" s="66"/>
      <c r="L918" s="194"/>
      <c r="M918" s="191"/>
      <c r="N918" s="89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</row>
    <row r="919">
      <c r="A919" s="66"/>
      <c r="B919" s="66"/>
      <c r="C919" s="66"/>
      <c r="D919" s="66"/>
      <c r="E919" s="66"/>
      <c r="F919" s="66"/>
      <c r="G919" s="193"/>
      <c r="H919" s="194"/>
      <c r="I919" s="66"/>
      <c r="J919" s="194"/>
      <c r="K919" s="66"/>
      <c r="L919" s="194"/>
      <c r="M919" s="191"/>
      <c r="N919" s="89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</row>
    <row r="920">
      <c r="A920" s="66"/>
      <c r="B920" s="66"/>
      <c r="C920" s="66"/>
      <c r="D920" s="66"/>
      <c r="E920" s="66"/>
      <c r="F920" s="66"/>
      <c r="G920" s="193"/>
      <c r="H920" s="194"/>
      <c r="I920" s="66"/>
      <c r="J920" s="194"/>
      <c r="K920" s="66"/>
      <c r="L920" s="194"/>
      <c r="M920" s="191"/>
      <c r="N920" s="89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</row>
    <row r="921">
      <c r="A921" s="66"/>
      <c r="B921" s="66"/>
      <c r="C921" s="66"/>
      <c r="D921" s="66"/>
      <c r="E921" s="66"/>
      <c r="F921" s="66"/>
      <c r="G921" s="193"/>
      <c r="H921" s="194"/>
      <c r="I921" s="66"/>
      <c r="J921" s="194"/>
      <c r="K921" s="66"/>
      <c r="L921" s="194"/>
      <c r="M921" s="191"/>
      <c r="N921" s="89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</row>
    <row r="922">
      <c r="A922" s="66"/>
      <c r="B922" s="66"/>
      <c r="C922" s="66"/>
      <c r="D922" s="66"/>
      <c r="E922" s="66"/>
      <c r="F922" s="66"/>
      <c r="G922" s="193"/>
      <c r="H922" s="194"/>
      <c r="I922" s="66"/>
      <c r="J922" s="194"/>
      <c r="K922" s="66"/>
      <c r="L922" s="194"/>
      <c r="M922" s="191"/>
      <c r="N922" s="89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</row>
    <row r="923">
      <c r="A923" s="66"/>
      <c r="B923" s="66"/>
      <c r="C923" s="66"/>
      <c r="D923" s="66"/>
      <c r="E923" s="66"/>
      <c r="F923" s="66"/>
      <c r="G923" s="193"/>
      <c r="H923" s="194"/>
      <c r="I923" s="66"/>
      <c r="J923" s="194"/>
      <c r="K923" s="66"/>
      <c r="L923" s="194"/>
      <c r="M923" s="191"/>
      <c r="N923" s="89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</row>
    <row r="924">
      <c r="A924" s="66"/>
      <c r="B924" s="66"/>
      <c r="C924" s="66"/>
      <c r="D924" s="66"/>
      <c r="E924" s="66"/>
      <c r="F924" s="66"/>
      <c r="G924" s="193"/>
      <c r="H924" s="194"/>
      <c r="I924" s="66"/>
      <c r="J924" s="194"/>
      <c r="K924" s="66"/>
      <c r="L924" s="194"/>
      <c r="M924" s="191"/>
      <c r="N924" s="89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</row>
    <row r="925">
      <c r="A925" s="66"/>
      <c r="B925" s="66"/>
      <c r="C925" s="66"/>
      <c r="D925" s="66"/>
      <c r="E925" s="66"/>
      <c r="F925" s="66"/>
      <c r="G925" s="193"/>
      <c r="H925" s="194"/>
      <c r="I925" s="66"/>
      <c r="J925" s="194"/>
      <c r="K925" s="66"/>
      <c r="L925" s="194"/>
      <c r="M925" s="191"/>
      <c r="N925" s="89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</row>
    <row r="926">
      <c r="A926" s="66"/>
      <c r="B926" s="66"/>
      <c r="C926" s="66"/>
      <c r="D926" s="66"/>
      <c r="E926" s="66"/>
      <c r="F926" s="66"/>
      <c r="G926" s="193"/>
      <c r="H926" s="194"/>
      <c r="I926" s="66"/>
      <c r="J926" s="194"/>
      <c r="K926" s="66"/>
      <c r="L926" s="194"/>
      <c r="M926" s="191"/>
      <c r="N926" s="89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</row>
    <row r="927">
      <c r="A927" s="66"/>
      <c r="B927" s="66"/>
      <c r="C927" s="66"/>
      <c r="D927" s="66"/>
      <c r="E927" s="66"/>
      <c r="F927" s="66"/>
      <c r="G927" s="193"/>
      <c r="H927" s="194"/>
      <c r="I927" s="66"/>
      <c r="J927" s="194"/>
      <c r="K927" s="66"/>
      <c r="L927" s="194"/>
      <c r="M927" s="191"/>
      <c r="N927" s="89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</row>
    <row r="928">
      <c r="A928" s="66"/>
      <c r="B928" s="66"/>
      <c r="C928" s="66"/>
      <c r="D928" s="66"/>
      <c r="E928" s="66"/>
      <c r="F928" s="66"/>
      <c r="G928" s="193"/>
      <c r="H928" s="194"/>
      <c r="I928" s="66"/>
      <c r="J928" s="194"/>
      <c r="K928" s="66"/>
      <c r="L928" s="194"/>
      <c r="M928" s="191"/>
      <c r="N928" s="89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</row>
    <row r="929">
      <c r="A929" s="66"/>
      <c r="B929" s="66"/>
      <c r="C929" s="66"/>
      <c r="D929" s="66"/>
      <c r="E929" s="66"/>
      <c r="F929" s="66"/>
      <c r="G929" s="193"/>
      <c r="H929" s="194"/>
      <c r="I929" s="66"/>
      <c r="J929" s="194"/>
      <c r="K929" s="66"/>
      <c r="L929" s="194"/>
      <c r="M929" s="191"/>
      <c r="N929" s="89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</row>
    <row r="930">
      <c r="A930" s="66"/>
      <c r="B930" s="66"/>
      <c r="C930" s="66"/>
      <c r="D930" s="66"/>
      <c r="E930" s="66"/>
      <c r="F930" s="66"/>
      <c r="G930" s="193"/>
      <c r="H930" s="194"/>
      <c r="I930" s="66"/>
      <c r="J930" s="194"/>
      <c r="K930" s="66"/>
      <c r="L930" s="194"/>
      <c r="M930" s="191"/>
      <c r="N930" s="89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</row>
    <row r="931">
      <c r="A931" s="66"/>
      <c r="B931" s="66"/>
      <c r="C931" s="66"/>
      <c r="D931" s="66"/>
      <c r="E931" s="66"/>
      <c r="F931" s="66"/>
      <c r="G931" s="193"/>
      <c r="H931" s="194"/>
      <c r="I931" s="66"/>
      <c r="J931" s="194"/>
      <c r="K931" s="66"/>
      <c r="L931" s="194"/>
      <c r="M931" s="191"/>
      <c r="N931" s="89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</row>
    <row r="932">
      <c r="A932" s="66"/>
      <c r="B932" s="66"/>
      <c r="C932" s="66"/>
      <c r="D932" s="66"/>
      <c r="E932" s="66"/>
      <c r="F932" s="66"/>
      <c r="G932" s="193"/>
      <c r="H932" s="194"/>
      <c r="I932" s="66"/>
      <c r="J932" s="194"/>
      <c r="K932" s="66"/>
      <c r="L932" s="194"/>
      <c r="M932" s="191"/>
      <c r="N932" s="89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</row>
    <row r="933">
      <c r="A933" s="66"/>
      <c r="B933" s="66"/>
      <c r="C933" s="66"/>
      <c r="D933" s="66"/>
      <c r="E933" s="66"/>
      <c r="F933" s="66"/>
      <c r="G933" s="193"/>
      <c r="H933" s="194"/>
      <c r="I933" s="66"/>
      <c r="J933" s="194"/>
      <c r="K933" s="66"/>
      <c r="L933" s="194"/>
      <c r="M933" s="191"/>
      <c r="N933" s="89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</row>
    <row r="934">
      <c r="A934" s="66"/>
      <c r="B934" s="66"/>
      <c r="C934" s="66"/>
      <c r="D934" s="66"/>
      <c r="E934" s="66"/>
      <c r="F934" s="66"/>
      <c r="G934" s="193"/>
      <c r="H934" s="194"/>
      <c r="I934" s="66"/>
      <c r="J934" s="194"/>
      <c r="K934" s="66"/>
      <c r="L934" s="194"/>
      <c r="M934" s="191"/>
      <c r="N934" s="89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</row>
    <row r="935">
      <c r="A935" s="66"/>
      <c r="B935" s="66"/>
      <c r="C935" s="66"/>
      <c r="D935" s="66"/>
      <c r="E935" s="66"/>
      <c r="F935" s="66"/>
      <c r="G935" s="193"/>
      <c r="H935" s="194"/>
      <c r="I935" s="66"/>
      <c r="J935" s="194"/>
      <c r="K935" s="66"/>
      <c r="L935" s="194"/>
      <c r="M935" s="191"/>
      <c r="N935" s="89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</row>
    <row r="936">
      <c r="A936" s="66"/>
      <c r="B936" s="66"/>
      <c r="C936" s="66"/>
      <c r="D936" s="66"/>
      <c r="E936" s="66"/>
      <c r="F936" s="66"/>
      <c r="G936" s="193"/>
      <c r="H936" s="194"/>
      <c r="I936" s="66"/>
      <c r="J936" s="194"/>
      <c r="K936" s="66"/>
      <c r="L936" s="194"/>
      <c r="M936" s="191"/>
      <c r="N936" s="89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</row>
    <row r="937">
      <c r="A937" s="66"/>
      <c r="B937" s="66"/>
      <c r="C937" s="66"/>
      <c r="D937" s="66"/>
      <c r="E937" s="66"/>
      <c r="F937" s="66"/>
      <c r="G937" s="193"/>
      <c r="H937" s="194"/>
      <c r="I937" s="66"/>
      <c r="J937" s="194"/>
      <c r="K937" s="66"/>
      <c r="L937" s="194"/>
      <c r="M937" s="191"/>
      <c r="N937" s="89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</row>
    <row r="938">
      <c r="A938" s="66"/>
      <c r="B938" s="66"/>
      <c r="C938" s="66"/>
      <c r="D938" s="66"/>
      <c r="E938" s="66"/>
      <c r="F938" s="66"/>
      <c r="G938" s="193"/>
      <c r="H938" s="194"/>
      <c r="I938" s="66"/>
      <c r="J938" s="194"/>
      <c r="K938" s="66"/>
      <c r="L938" s="194"/>
      <c r="M938" s="191"/>
      <c r="N938" s="89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</row>
    <row r="939">
      <c r="A939" s="66"/>
      <c r="B939" s="66"/>
      <c r="C939" s="66"/>
      <c r="D939" s="66"/>
      <c r="E939" s="66"/>
      <c r="F939" s="66"/>
      <c r="G939" s="193"/>
      <c r="H939" s="194"/>
      <c r="I939" s="66"/>
      <c r="J939" s="194"/>
      <c r="K939" s="66"/>
      <c r="L939" s="194"/>
      <c r="M939" s="191"/>
      <c r="N939" s="89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</row>
    <row r="940">
      <c r="A940" s="66"/>
      <c r="B940" s="66"/>
      <c r="C940" s="66"/>
      <c r="D940" s="66"/>
      <c r="E940" s="66"/>
      <c r="F940" s="66"/>
      <c r="G940" s="193"/>
      <c r="H940" s="194"/>
      <c r="I940" s="66"/>
      <c r="J940" s="194"/>
      <c r="K940" s="66"/>
      <c r="L940" s="194"/>
      <c r="M940" s="191"/>
      <c r="N940" s="89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</row>
    <row r="941">
      <c r="A941" s="66"/>
      <c r="B941" s="66"/>
      <c r="C941" s="66"/>
      <c r="D941" s="66"/>
      <c r="E941" s="66"/>
      <c r="F941" s="66"/>
      <c r="G941" s="193"/>
      <c r="H941" s="194"/>
      <c r="I941" s="66"/>
      <c r="J941" s="194"/>
      <c r="K941" s="66"/>
      <c r="L941" s="194"/>
      <c r="M941" s="191"/>
      <c r="N941" s="89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</row>
    <row r="942">
      <c r="A942" s="66"/>
      <c r="B942" s="66"/>
      <c r="C942" s="66"/>
      <c r="D942" s="66"/>
      <c r="E942" s="66"/>
      <c r="F942" s="66"/>
      <c r="G942" s="193"/>
      <c r="H942" s="194"/>
      <c r="I942" s="66"/>
      <c r="J942" s="194"/>
      <c r="K942" s="66"/>
      <c r="L942" s="194"/>
      <c r="M942" s="191"/>
      <c r="N942" s="89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</row>
    <row r="943">
      <c r="A943" s="66"/>
      <c r="B943" s="66"/>
      <c r="C943" s="66"/>
      <c r="D943" s="66"/>
      <c r="E943" s="66"/>
      <c r="F943" s="66"/>
      <c r="G943" s="193"/>
      <c r="H943" s="194"/>
      <c r="I943" s="66"/>
      <c r="J943" s="194"/>
      <c r="K943" s="66"/>
      <c r="L943" s="194"/>
      <c r="M943" s="191"/>
      <c r="N943" s="89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</row>
    <row r="944">
      <c r="A944" s="66"/>
      <c r="B944" s="66"/>
      <c r="C944" s="66"/>
      <c r="D944" s="66"/>
      <c r="E944" s="66"/>
      <c r="F944" s="66"/>
      <c r="G944" s="193"/>
      <c r="H944" s="194"/>
      <c r="I944" s="66"/>
      <c r="J944" s="194"/>
      <c r="K944" s="66"/>
      <c r="L944" s="194"/>
      <c r="M944" s="191"/>
      <c r="N944" s="89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</row>
    <row r="945">
      <c r="A945" s="66"/>
      <c r="B945" s="66"/>
      <c r="C945" s="66"/>
      <c r="D945" s="66"/>
      <c r="E945" s="66"/>
      <c r="F945" s="66"/>
      <c r="G945" s="193"/>
      <c r="H945" s="194"/>
      <c r="I945" s="66"/>
      <c r="J945" s="194"/>
      <c r="K945" s="66"/>
      <c r="L945" s="194"/>
      <c r="M945" s="191"/>
      <c r="N945" s="89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</row>
    <row r="946">
      <c r="A946" s="66"/>
      <c r="B946" s="66"/>
      <c r="C946" s="66"/>
      <c r="D946" s="66"/>
      <c r="E946" s="66"/>
      <c r="F946" s="66"/>
      <c r="G946" s="193"/>
      <c r="H946" s="194"/>
      <c r="I946" s="66"/>
      <c r="J946" s="194"/>
      <c r="K946" s="66"/>
      <c r="L946" s="194"/>
      <c r="M946" s="191"/>
      <c r="N946" s="89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</row>
    <row r="947">
      <c r="A947" s="66"/>
      <c r="B947" s="66"/>
      <c r="C947" s="66"/>
      <c r="D947" s="66"/>
      <c r="E947" s="66"/>
      <c r="F947" s="66"/>
      <c r="G947" s="193"/>
      <c r="H947" s="194"/>
      <c r="I947" s="66"/>
      <c r="J947" s="194"/>
      <c r="K947" s="66"/>
      <c r="L947" s="194"/>
      <c r="M947" s="191"/>
      <c r="N947" s="89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</row>
    <row r="948">
      <c r="A948" s="66"/>
      <c r="B948" s="66"/>
      <c r="C948" s="66"/>
      <c r="D948" s="66"/>
      <c r="E948" s="66"/>
      <c r="F948" s="66"/>
      <c r="G948" s="193"/>
      <c r="H948" s="194"/>
      <c r="I948" s="66"/>
      <c r="J948" s="194"/>
      <c r="K948" s="66"/>
      <c r="L948" s="194"/>
      <c r="M948" s="191"/>
      <c r="N948" s="89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</row>
    <row r="949">
      <c r="A949" s="66"/>
      <c r="B949" s="66"/>
      <c r="C949" s="66"/>
      <c r="D949" s="66"/>
      <c r="E949" s="66"/>
      <c r="F949" s="66"/>
      <c r="G949" s="193"/>
      <c r="H949" s="194"/>
      <c r="I949" s="66"/>
      <c r="J949" s="194"/>
      <c r="K949" s="66"/>
      <c r="L949" s="194"/>
      <c r="M949" s="191"/>
      <c r="N949" s="89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</row>
    <row r="950">
      <c r="A950" s="66"/>
      <c r="B950" s="66"/>
      <c r="C950" s="66"/>
      <c r="D950" s="66"/>
      <c r="E950" s="66"/>
      <c r="F950" s="66"/>
      <c r="G950" s="193"/>
      <c r="H950" s="194"/>
      <c r="I950" s="66"/>
      <c r="J950" s="194"/>
      <c r="K950" s="66"/>
      <c r="L950" s="194"/>
      <c r="M950" s="191"/>
      <c r="N950" s="89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</row>
    <row r="951">
      <c r="A951" s="66"/>
      <c r="B951" s="66"/>
      <c r="C951" s="66"/>
      <c r="D951" s="66"/>
      <c r="E951" s="66"/>
      <c r="F951" s="66"/>
      <c r="G951" s="193"/>
      <c r="H951" s="194"/>
      <c r="I951" s="66"/>
      <c r="J951" s="194"/>
      <c r="K951" s="66"/>
      <c r="L951" s="194"/>
      <c r="M951" s="191"/>
      <c r="N951" s="89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</row>
    <row r="952">
      <c r="A952" s="66"/>
      <c r="B952" s="66"/>
      <c r="C952" s="66"/>
      <c r="D952" s="66"/>
      <c r="E952" s="66"/>
      <c r="F952" s="66"/>
      <c r="G952" s="193"/>
      <c r="H952" s="194"/>
      <c r="I952" s="66"/>
      <c r="J952" s="194"/>
      <c r="K952" s="66"/>
      <c r="L952" s="194"/>
      <c r="M952" s="191"/>
      <c r="N952" s="89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</row>
    <row r="953">
      <c r="A953" s="66"/>
      <c r="B953" s="66"/>
      <c r="C953" s="66"/>
      <c r="D953" s="66"/>
      <c r="E953" s="66"/>
      <c r="F953" s="66"/>
      <c r="G953" s="193"/>
      <c r="H953" s="194"/>
      <c r="I953" s="66"/>
      <c r="J953" s="194"/>
      <c r="K953" s="66"/>
      <c r="L953" s="194"/>
      <c r="M953" s="191"/>
      <c r="N953" s="89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</row>
    <row r="954">
      <c r="A954" s="66"/>
      <c r="B954" s="66"/>
      <c r="C954" s="66"/>
      <c r="D954" s="66"/>
      <c r="E954" s="66"/>
      <c r="F954" s="66"/>
      <c r="G954" s="193"/>
      <c r="H954" s="194"/>
      <c r="I954" s="66"/>
      <c r="J954" s="194"/>
      <c r="K954" s="66"/>
      <c r="L954" s="194"/>
      <c r="M954" s="191"/>
      <c r="N954" s="89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</row>
    <row r="955">
      <c r="A955" s="66"/>
      <c r="B955" s="66"/>
      <c r="C955" s="66"/>
      <c r="D955" s="66"/>
      <c r="E955" s="66"/>
      <c r="F955" s="66"/>
      <c r="G955" s="193"/>
      <c r="H955" s="194"/>
      <c r="I955" s="66"/>
      <c r="J955" s="194"/>
      <c r="K955" s="66"/>
      <c r="L955" s="194"/>
      <c r="M955" s="191"/>
      <c r="N955" s="89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</row>
    <row r="956">
      <c r="A956" s="66"/>
      <c r="B956" s="66"/>
      <c r="C956" s="66"/>
      <c r="D956" s="66"/>
      <c r="E956" s="66"/>
      <c r="F956" s="66"/>
      <c r="G956" s="193"/>
      <c r="H956" s="194"/>
      <c r="I956" s="66"/>
      <c r="J956" s="194"/>
      <c r="K956" s="66"/>
      <c r="L956" s="194"/>
      <c r="M956" s="191"/>
      <c r="N956" s="89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</row>
    <row r="957">
      <c r="A957" s="66"/>
      <c r="B957" s="66"/>
      <c r="C957" s="66"/>
      <c r="D957" s="66"/>
      <c r="E957" s="66"/>
      <c r="F957" s="66"/>
      <c r="G957" s="193"/>
      <c r="H957" s="194"/>
      <c r="I957" s="66"/>
      <c r="J957" s="194"/>
      <c r="K957" s="66"/>
      <c r="L957" s="194"/>
      <c r="M957" s="191"/>
      <c r="N957" s="89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</row>
    <row r="958">
      <c r="A958" s="66"/>
      <c r="B958" s="66"/>
      <c r="C958" s="66"/>
      <c r="D958" s="66"/>
      <c r="E958" s="66"/>
      <c r="F958" s="66"/>
      <c r="G958" s="193"/>
      <c r="H958" s="194"/>
      <c r="I958" s="66"/>
      <c r="J958" s="194"/>
      <c r="K958" s="66"/>
      <c r="L958" s="194"/>
      <c r="M958" s="191"/>
      <c r="N958" s="89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</row>
    <row r="959">
      <c r="A959" s="66"/>
      <c r="B959" s="66"/>
      <c r="C959" s="66"/>
      <c r="D959" s="66"/>
      <c r="E959" s="66"/>
      <c r="F959" s="66"/>
      <c r="G959" s="193"/>
      <c r="H959" s="194"/>
      <c r="I959" s="66"/>
      <c r="J959" s="194"/>
      <c r="K959" s="66"/>
      <c r="L959" s="194"/>
      <c r="M959" s="191"/>
      <c r="N959" s="89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</row>
    <row r="960">
      <c r="A960" s="66"/>
      <c r="B960" s="66"/>
      <c r="C960" s="66"/>
      <c r="D960" s="66"/>
      <c r="E960" s="66"/>
      <c r="F960" s="66"/>
      <c r="G960" s="193"/>
      <c r="H960" s="194"/>
      <c r="I960" s="66"/>
      <c r="J960" s="194"/>
      <c r="K960" s="66"/>
      <c r="L960" s="194"/>
      <c r="M960" s="191"/>
      <c r="N960" s="89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</row>
    <row r="961">
      <c r="A961" s="66"/>
      <c r="B961" s="66"/>
      <c r="C961" s="66"/>
      <c r="D961" s="66"/>
      <c r="E961" s="66"/>
      <c r="F961" s="66"/>
      <c r="G961" s="193"/>
      <c r="H961" s="194"/>
      <c r="I961" s="66"/>
      <c r="J961" s="194"/>
      <c r="K961" s="66"/>
      <c r="L961" s="194"/>
      <c r="M961" s="191"/>
      <c r="N961" s="89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</row>
    <row r="962">
      <c r="A962" s="66"/>
      <c r="B962" s="66"/>
      <c r="C962" s="66"/>
      <c r="D962" s="66"/>
      <c r="E962" s="66"/>
      <c r="F962" s="66"/>
      <c r="G962" s="193"/>
      <c r="H962" s="194"/>
      <c r="I962" s="66"/>
      <c r="J962" s="194"/>
      <c r="K962" s="66"/>
      <c r="L962" s="194"/>
      <c r="M962" s="191"/>
      <c r="N962" s="89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</row>
    <row r="963">
      <c r="A963" s="66"/>
      <c r="B963" s="66"/>
      <c r="C963" s="66"/>
      <c r="D963" s="66"/>
      <c r="E963" s="66"/>
      <c r="F963" s="66"/>
      <c r="G963" s="193"/>
      <c r="H963" s="194"/>
      <c r="I963" s="66"/>
      <c r="J963" s="194"/>
      <c r="K963" s="66"/>
      <c r="L963" s="194"/>
      <c r="M963" s="191"/>
      <c r="N963" s="89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</row>
    <row r="964">
      <c r="A964" s="66"/>
      <c r="B964" s="66"/>
      <c r="C964" s="66"/>
      <c r="D964" s="66"/>
      <c r="E964" s="66"/>
      <c r="F964" s="66"/>
      <c r="G964" s="193"/>
      <c r="H964" s="194"/>
      <c r="I964" s="66"/>
      <c r="J964" s="194"/>
      <c r="K964" s="66"/>
      <c r="L964" s="194"/>
      <c r="M964" s="191"/>
      <c r="N964" s="89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</row>
    <row r="965">
      <c r="A965" s="66"/>
      <c r="B965" s="66"/>
      <c r="C965" s="66"/>
      <c r="D965" s="66"/>
      <c r="E965" s="66"/>
      <c r="F965" s="66"/>
      <c r="G965" s="193"/>
      <c r="H965" s="194"/>
      <c r="I965" s="66"/>
      <c r="J965" s="194"/>
      <c r="K965" s="66"/>
      <c r="L965" s="194"/>
      <c r="M965" s="191"/>
      <c r="N965" s="89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</row>
    <row r="966">
      <c r="A966" s="66"/>
      <c r="B966" s="66"/>
      <c r="C966" s="66"/>
      <c r="D966" s="66"/>
      <c r="E966" s="66"/>
      <c r="F966" s="66"/>
      <c r="G966" s="193"/>
      <c r="H966" s="194"/>
      <c r="I966" s="66"/>
      <c r="J966" s="194"/>
      <c r="K966" s="66"/>
      <c r="L966" s="194"/>
      <c r="M966" s="191"/>
      <c r="N966" s="89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</row>
    <row r="967">
      <c r="A967" s="66"/>
      <c r="B967" s="66"/>
      <c r="C967" s="66"/>
      <c r="D967" s="66"/>
      <c r="E967" s="66"/>
      <c r="F967" s="66"/>
      <c r="G967" s="193"/>
      <c r="H967" s="194"/>
      <c r="I967" s="66"/>
      <c r="J967" s="194"/>
      <c r="K967" s="66"/>
      <c r="L967" s="194"/>
      <c r="M967" s="191"/>
      <c r="N967" s="89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</row>
    <row r="968">
      <c r="A968" s="66"/>
      <c r="B968" s="66"/>
      <c r="C968" s="66"/>
      <c r="D968" s="66"/>
      <c r="E968" s="66"/>
      <c r="F968" s="66"/>
      <c r="G968" s="193"/>
      <c r="H968" s="194"/>
      <c r="I968" s="66"/>
      <c r="J968" s="194"/>
      <c r="K968" s="66"/>
      <c r="L968" s="194"/>
      <c r="M968" s="191"/>
      <c r="N968" s="89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</row>
    <row r="969">
      <c r="A969" s="66"/>
      <c r="B969" s="66"/>
      <c r="C969" s="66"/>
      <c r="D969" s="66"/>
      <c r="E969" s="66"/>
      <c r="F969" s="66"/>
      <c r="G969" s="193"/>
      <c r="H969" s="194"/>
      <c r="I969" s="66"/>
      <c r="J969" s="194"/>
      <c r="K969" s="66"/>
      <c r="L969" s="194"/>
      <c r="M969" s="191"/>
      <c r="N969" s="89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</row>
    <row r="970">
      <c r="A970" s="66"/>
      <c r="B970" s="66"/>
      <c r="C970" s="66"/>
      <c r="D970" s="66"/>
      <c r="E970" s="66"/>
      <c r="F970" s="66"/>
      <c r="G970" s="193"/>
      <c r="H970" s="194"/>
      <c r="I970" s="66"/>
      <c r="J970" s="194"/>
      <c r="K970" s="66"/>
      <c r="L970" s="194"/>
      <c r="M970" s="191"/>
      <c r="N970" s="89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</row>
    <row r="971">
      <c r="A971" s="66"/>
      <c r="B971" s="66"/>
      <c r="C971" s="66"/>
      <c r="D971" s="66"/>
      <c r="E971" s="66"/>
      <c r="F971" s="66"/>
      <c r="G971" s="193"/>
      <c r="H971" s="194"/>
      <c r="I971" s="66"/>
      <c r="J971" s="194"/>
      <c r="K971" s="66"/>
      <c r="L971" s="194"/>
      <c r="M971" s="191"/>
      <c r="N971" s="89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</row>
    <row r="972">
      <c r="A972" s="66"/>
      <c r="B972" s="66"/>
      <c r="C972" s="66"/>
      <c r="D972" s="66"/>
      <c r="E972" s="66"/>
      <c r="F972" s="66"/>
      <c r="G972" s="193"/>
      <c r="H972" s="194"/>
      <c r="I972" s="66"/>
      <c r="J972" s="194"/>
      <c r="K972" s="66"/>
      <c r="L972" s="194"/>
      <c r="M972" s="191"/>
      <c r="N972" s="89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</row>
    <row r="973">
      <c r="A973" s="66"/>
      <c r="B973" s="66"/>
      <c r="C973" s="66"/>
      <c r="D973" s="66"/>
      <c r="E973" s="66"/>
      <c r="F973" s="66"/>
      <c r="G973" s="193"/>
      <c r="H973" s="194"/>
      <c r="I973" s="66"/>
      <c r="J973" s="194"/>
      <c r="K973" s="66"/>
      <c r="L973" s="194"/>
      <c r="M973" s="191"/>
      <c r="N973" s="89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</row>
    <row r="974">
      <c r="A974" s="66"/>
      <c r="B974" s="66"/>
      <c r="C974" s="66"/>
      <c r="D974" s="66"/>
      <c r="E974" s="66"/>
      <c r="F974" s="66"/>
      <c r="G974" s="193"/>
      <c r="H974" s="194"/>
      <c r="I974" s="66"/>
      <c r="J974" s="194"/>
      <c r="K974" s="66"/>
      <c r="L974" s="194"/>
      <c r="M974" s="191"/>
      <c r="N974" s="89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</row>
    <row r="975">
      <c r="A975" s="66"/>
      <c r="B975" s="66"/>
      <c r="C975" s="66"/>
      <c r="D975" s="66"/>
      <c r="E975" s="66"/>
      <c r="F975" s="66"/>
      <c r="G975" s="193"/>
      <c r="H975" s="194"/>
      <c r="I975" s="66"/>
      <c r="J975" s="194"/>
      <c r="K975" s="66"/>
      <c r="L975" s="194"/>
      <c r="M975" s="191"/>
      <c r="N975" s="89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</row>
    <row r="976">
      <c r="A976" s="66"/>
      <c r="B976" s="66"/>
      <c r="C976" s="66"/>
      <c r="D976" s="66"/>
      <c r="E976" s="66"/>
      <c r="F976" s="66"/>
      <c r="G976" s="193"/>
      <c r="H976" s="194"/>
      <c r="I976" s="66"/>
      <c r="J976" s="194"/>
      <c r="K976" s="66"/>
      <c r="L976" s="194"/>
      <c r="M976" s="191"/>
      <c r="N976" s="89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</row>
    <row r="977">
      <c r="A977" s="66"/>
      <c r="B977" s="66"/>
      <c r="C977" s="66"/>
      <c r="D977" s="66"/>
      <c r="E977" s="66"/>
      <c r="F977" s="66"/>
      <c r="G977" s="193"/>
      <c r="H977" s="194"/>
      <c r="I977" s="66"/>
      <c r="J977" s="194"/>
      <c r="K977" s="66"/>
      <c r="L977" s="194"/>
      <c r="M977" s="191"/>
      <c r="N977" s="89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</row>
    <row r="978">
      <c r="A978" s="66"/>
      <c r="B978" s="66"/>
      <c r="C978" s="66"/>
      <c r="D978" s="66"/>
      <c r="E978" s="66"/>
      <c r="F978" s="66"/>
      <c r="G978" s="193"/>
      <c r="H978" s="194"/>
      <c r="I978" s="66"/>
      <c r="J978" s="194"/>
      <c r="K978" s="66"/>
      <c r="L978" s="194"/>
      <c r="M978" s="191"/>
      <c r="N978" s="89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</row>
    <row r="979">
      <c r="A979" s="66"/>
      <c r="B979" s="66"/>
      <c r="C979" s="66"/>
      <c r="D979" s="66"/>
      <c r="E979" s="66"/>
      <c r="F979" s="66"/>
      <c r="G979" s="193"/>
      <c r="H979" s="194"/>
      <c r="I979" s="66"/>
      <c r="J979" s="194"/>
      <c r="K979" s="66"/>
      <c r="L979" s="194"/>
      <c r="M979" s="191"/>
      <c r="N979" s="89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</row>
    <row r="980">
      <c r="A980" s="66"/>
      <c r="B980" s="66"/>
      <c r="C980" s="66"/>
      <c r="D980" s="66"/>
      <c r="E980" s="66"/>
      <c r="F980" s="66"/>
      <c r="G980" s="193"/>
      <c r="H980" s="194"/>
      <c r="I980" s="66"/>
      <c r="J980" s="194"/>
      <c r="K980" s="66"/>
      <c r="L980" s="194"/>
      <c r="M980" s="191"/>
      <c r="N980" s="89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</row>
    <row r="981">
      <c r="A981" s="66"/>
      <c r="B981" s="66"/>
      <c r="C981" s="66"/>
      <c r="D981" s="66"/>
      <c r="E981" s="66"/>
      <c r="F981" s="66"/>
      <c r="G981" s="193"/>
      <c r="H981" s="194"/>
      <c r="I981" s="66"/>
      <c r="J981" s="194"/>
      <c r="K981" s="66"/>
      <c r="L981" s="194"/>
      <c r="M981" s="191"/>
      <c r="N981" s="89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</row>
    <row r="982">
      <c r="A982" s="66"/>
      <c r="B982" s="66"/>
      <c r="C982" s="66"/>
      <c r="D982" s="66"/>
      <c r="E982" s="66"/>
      <c r="F982" s="66"/>
      <c r="G982" s="193"/>
      <c r="H982" s="194"/>
      <c r="I982" s="66"/>
      <c r="J982" s="194"/>
      <c r="K982" s="66"/>
      <c r="L982" s="194"/>
      <c r="M982" s="191"/>
      <c r="N982" s="89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</row>
    <row r="983">
      <c r="A983" s="66"/>
      <c r="B983" s="66"/>
      <c r="C983" s="66"/>
      <c r="D983" s="66"/>
      <c r="E983" s="66"/>
      <c r="F983" s="66"/>
      <c r="G983" s="193"/>
      <c r="H983" s="194"/>
      <c r="I983" s="66"/>
      <c r="J983" s="194"/>
      <c r="K983" s="66"/>
      <c r="L983" s="194"/>
      <c r="M983" s="191"/>
      <c r="N983" s="89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</row>
    <row r="984">
      <c r="A984" s="66"/>
      <c r="B984" s="66"/>
      <c r="C984" s="66"/>
      <c r="D984" s="66"/>
      <c r="E984" s="66"/>
      <c r="F984" s="66"/>
      <c r="G984" s="193"/>
      <c r="H984" s="194"/>
      <c r="I984" s="66"/>
      <c r="J984" s="194"/>
      <c r="K984" s="66"/>
      <c r="L984" s="194"/>
      <c r="M984" s="191"/>
      <c r="N984" s="89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</row>
    <row r="985">
      <c r="A985" s="66"/>
      <c r="B985" s="66"/>
      <c r="C985" s="66"/>
      <c r="D985" s="66"/>
      <c r="E985" s="66"/>
      <c r="F985" s="66"/>
      <c r="G985" s="193"/>
      <c r="H985" s="194"/>
      <c r="I985" s="66"/>
      <c r="J985" s="194"/>
      <c r="K985" s="66"/>
      <c r="L985" s="194"/>
      <c r="M985" s="191"/>
      <c r="N985" s="89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</row>
    <row r="986">
      <c r="A986" s="66"/>
      <c r="B986" s="66"/>
      <c r="C986" s="66"/>
      <c r="D986" s="66"/>
      <c r="E986" s="66"/>
      <c r="F986" s="66"/>
      <c r="G986" s="193"/>
      <c r="H986" s="194"/>
      <c r="I986" s="66"/>
      <c r="J986" s="194"/>
      <c r="K986" s="66"/>
      <c r="L986" s="194"/>
      <c r="M986" s="191"/>
      <c r="N986" s="89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</row>
    <row r="987">
      <c r="A987" s="66"/>
      <c r="B987" s="66"/>
      <c r="C987" s="66"/>
      <c r="D987" s="66"/>
      <c r="E987" s="66"/>
      <c r="F987" s="66"/>
      <c r="G987" s="193"/>
      <c r="H987" s="194"/>
      <c r="I987" s="66"/>
      <c r="J987" s="194"/>
      <c r="K987" s="66"/>
      <c r="L987" s="194"/>
      <c r="M987" s="191"/>
      <c r="N987" s="89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</row>
    <row r="988">
      <c r="A988" s="66"/>
      <c r="B988" s="66"/>
      <c r="C988" s="66"/>
      <c r="D988" s="66"/>
      <c r="E988" s="66"/>
      <c r="F988" s="66"/>
      <c r="G988" s="193"/>
      <c r="H988" s="194"/>
      <c r="I988" s="66"/>
      <c r="J988" s="194"/>
      <c r="K988" s="66"/>
      <c r="L988" s="194"/>
      <c r="M988" s="191"/>
      <c r="N988" s="89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</row>
    <row r="989">
      <c r="A989" s="66"/>
      <c r="B989" s="66"/>
      <c r="C989" s="66"/>
      <c r="D989" s="66"/>
      <c r="E989" s="66"/>
      <c r="F989" s="66"/>
      <c r="G989" s="193"/>
      <c r="H989" s="194"/>
      <c r="I989" s="66"/>
      <c r="J989" s="194"/>
      <c r="K989" s="66"/>
      <c r="L989" s="194"/>
      <c r="M989" s="191"/>
      <c r="N989" s="89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</row>
    <row r="990">
      <c r="A990" s="66"/>
      <c r="B990" s="66"/>
      <c r="C990" s="66"/>
      <c r="D990" s="66"/>
      <c r="E990" s="66"/>
      <c r="F990" s="66"/>
      <c r="G990" s="193"/>
      <c r="H990" s="194"/>
      <c r="I990" s="66"/>
      <c r="J990" s="194"/>
      <c r="K990" s="66"/>
      <c r="L990" s="194"/>
      <c r="M990" s="191"/>
      <c r="N990" s="89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</row>
    <row r="991">
      <c r="A991" s="66"/>
      <c r="B991" s="66"/>
      <c r="C991" s="66"/>
      <c r="D991" s="66"/>
      <c r="E991" s="66"/>
      <c r="F991" s="66"/>
      <c r="G991" s="193"/>
      <c r="H991" s="194"/>
      <c r="I991" s="66"/>
      <c r="J991" s="194"/>
      <c r="K991" s="66"/>
      <c r="L991" s="194"/>
      <c r="M991" s="191"/>
      <c r="N991" s="89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</row>
    <row r="992">
      <c r="A992" s="66"/>
      <c r="B992" s="66"/>
      <c r="C992" s="66"/>
      <c r="D992" s="66"/>
      <c r="E992" s="66"/>
      <c r="F992" s="66"/>
      <c r="G992" s="193"/>
      <c r="H992" s="194"/>
      <c r="I992" s="66"/>
      <c r="J992" s="194"/>
      <c r="K992" s="66"/>
      <c r="L992" s="194"/>
      <c r="M992" s="191"/>
      <c r="N992" s="89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</row>
    <row r="993">
      <c r="A993" s="66"/>
      <c r="B993" s="66"/>
      <c r="C993" s="66"/>
      <c r="D993" s="66"/>
      <c r="E993" s="66"/>
      <c r="F993" s="66"/>
      <c r="G993" s="193"/>
      <c r="H993" s="194"/>
      <c r="I993" s="66"/>
      <c r="J993" s="194"/>
      <c r="K993" s="66"/>
      <c r="L993" s="194"/>
      <c r="M993" s="191"/>
      <c r="N993" s="89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</row>
    <row r="994">
      <c r="A994" s="66"/>
      <c r="B994" s="66"/>
      <c r="C994" s="66"/>
      <c r="D994" s="66"/>
      <c r="E994" s="66"/>
      <c r="F994" s="66"/>
      <c r="G994" s="193"/>
      <c r="H994" s="194"/>
      <c r="I994" s="66"/>
      <c r="J994" s="194"/>
      <c r="K994" s="66"/>
      <c r="L994" s="194"/>
      <c r="M994" s="191"/>
      <c r="N994" s="89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</row>
    <row r="995">
      <c r="A995" s="66"/>
      <c r="B995" s="66"/>
      <c r="C995" s="66"/>
      <c r="D995" s="66"/>
      <c r="E995" s="66"/>
      <c r="F995" s="66"/>
      <c r="G995" s="193"/>
      <c r="H995" s="194"/>
      <c r="I995" s="66"/>
      <c r="J995" s="194"/>
      <c r="K995" s="66"/>
      <c r="L995" s="194"/>
      <c r="M995" s="191"/>
      <c r="N995" s="89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</row>
    <row r="996">
      <c r="A996" s="66"/>
      <c r="B996" s="66"/>
      <c r="C996" s="66"/>
      <c r="D996" s="66"/>
      <c r="E996" s="66"/>
      <c r="F996" s="66"/>
      <c r="G996" s="193"/>
      <c r="H996" s="194"/>
      <c r="I996" s="66"/>
      <c r="J996" s="194"/>
      <c r="K996" s="66"/>
      <c r="L996" s="194"/>
      <c r="M996" s="191"/>
      <c r="N996" s="89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</row>
    <row r="997">
      <c r="A997" s="66"/>
      <c r="B997" s="66"/>
      <c r="C997" s="66"/>
      <c r="D997" s="66"/>
      <c r="E997" s="66"/>
      <c r="F997" s="66"/>
      <c r="G997" s="193"/>
      <c r="H997" s="194"/>
      <c r="I997" s="66"/>
      <c r="J997" s="194"/>
      <c r="K997" s="66"/>
      <c r="L997" s="194"/>
      <c r="M997" s="191"/>
      <c r="N997" s="89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</row>
    <row r="998">
      <c r="A998" s="66"/>
      <c r="B998" s="66"/>
      <c r="C998" s="66"/>
      <c r="D998" s="66"/>
      <c r="E998" s="66"/>
      <c r="F998" s="66"/>
      <c r="G998" s="193"/>
      <c r="H998" s="194"/>
      <c r="I998" s="66"/>
      <c r="J998" s="194"/>
      <c r="K998" s="66"/>
      <c r="L998" s="194"/>
      <c r="M998" s="191"/>
      <c r="N998" s="89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</row>
    <row r="999">
      <c r="A999" s="66"/>
      <c r="B999" s="66"/>
      <c r="C999" s="66"/>
      <c r="D999" s="66"/>
      <c r="E999" s="66"/>
      <c r="F999" s="66"/>
      <c r="G999" s="193"/>
      <c r="H999" s="194"/>
      <c r="I999" s="66"/>
      <c r="J999" s="194"/>
      <c r="K999" s="66"/>
      <c r="L999" s="194"/>
      <c r="M999" s="191"/>
      <c r="N999" s="89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</row>
    <row r="1000">
      <c r="A1000" s="66"/>
      <c r="B1000" s="66"/>
      <c r="C1000" s="66"/>
      <c r="D1000" s="66"/>
      <c r="E1000" s="66"/>
      <c r="F1000" s="66"/>
      <c r="G1000" s="193"/>
      <c r="H1000" s="194"/>
      <c r="I1000" s="66"/>
      <c r="J1000" s="194"/>
      <c r="K1000" s="66"/>
      <c r="L1000" s="194"/>
      <c r="M1000" s="191"/>
      <c r="N1000" s="89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</row>
    <row r="1001">
      <c r="A1001" s="66"/>
      <c r="B1001" s="66"/>
      <c r="C1001" s="66"/>
      <c r="D1001" s="66"/>
      <c r="E1001" s="66"/>
      <c r="F1001" s="66"/>
      <c r="G1001" s="193"/>
      <c r="H1001" s="194"/>
      <c r="I1001" s="66"/>
      <c r="J1001" s="194"/>
      <c r="K1001" s="66"/>
      <c r="L1001" s="194"/>
      <c r="M1001" s="191"/>
      <c r="N1001" s="89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  <c r="AA1001" s="66"/>
      <c r="AB1001" s="66"/>
      <c r="AC1001" s="66"/>
      <c r="AD1001" s="66"/>
    </row>
    <row r="1002">
      <c r="A1002" s="66"/>
      <c r="B1002" s="66"/>
      <c r="C1002" s="66"/>
      <c r="D1002" s="66"/>
      <c r="E1002" s="66"/>
      <c r="F1002" s="66"/>
      <c r="G1002" s="193"/>
      <c r="H1002" s="194"/>
      <c r="I1002" s="66"/>
      <c r="J1002" s="194"/>
      <c r="K1002" s="66"/>
      <c r="L1002" s="194"/>
      <c r="M1002" s="191"/>
      <c r="N1002" s="89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  <c r="AA1002" s="66"/>
      <c r="AB1002" s="66"/>
      <c r="AC1002" s="66"/>
      <c r="AD1002" s="66"/>
    </row>
    <row r="1003">
      <c r="A1003" s="66"/>
      <c r="B1003" s="66"/>
      <c r="C1003" s="66"/>
      <c r="D1003" s="66"/>
      <c r="E1003" s="66"/>
      <c r="F1003" s="66"/>
      <c r="G1003" s="193"/>
      <c r="H1003" s="194"/>
      <c r="I1003" s="66"/>
      <c r="J1003" s="194"/>
      <c r="K1003" s="66"/>
      <c r="L1003" s="194"/>
      <c r="M1003" s="191"/>
      <c r="N1003" s="89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  <c r="AA1003" s="66"/>
      <c r="AB1003" s="66"/>
      <c r="AC1003" s="66"/>
      <c r="AD1003" s="66"/>
    </row>
    <row r="1004">
      <c r="A1004" s="66"/>
      <c r="B1004" s="66"/>
      <c r="C1004" s="66"/>
      <c r="D1004" s="66"/>
      <c r="E1004" s="66"/>
      <c r="F1004" s="66"/>
      <c r="G1004" s="193"/>
      <c r="H1004" s="194"/>
      <c r="I1004" s="66"/>
      <c r="J1004" s="194"/>
      <c r="K1004" s="66"/>
      <c r="L1004" s="194"/>
      <c r="M1004" s="191"/>
      <c r="N1004" s="89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  <c r="AA1004" s="66"/>
      <c r="AB1004" s="66"/>
      <c r="AC1004" s="66"/>
      <c r="AD1004" s="66"/>
    </row>
    <row r="1005">
      <c r="A1005" s="66"/>
      <c r="B1005" s="66"/>
      <c r="C1005" s="66"/>
      <c r="D1005" s="66"/>
      <c r="E1005" s="66"/>
      <c r="F1005" s="66"/>
      <c r="G1005" s="193"/>
      <c r="H1005" s="194"/>
      <c r="I1005" s="66"/>
      <c r="J1005" s="194"/>
      <c r="K1005" s="66"/>
      <c r="L1005" s="194"/>
      <c r="M1005" s="191"/>
      <c r="N1005" s="89"/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66"/>
      <c r="AA1005" s="66"/>
      <c r="AB1005" s="66"/>
      <c r="AC1005" s="66"/>
      <c r="AD1005" s="66"/>
    </row>
    <row r="1006">
      <c r="A1006" s="66"/>
      <c r="B1006" s="66"/>
      <c r="C1006" s="66"/>
      <c r="D1006" s="66"/>
      <c r="E1006" s="66"/>
      <c r="F1006" s="66"/>
      <c r="G1006" s="193"/>
      <c r="H1006" s="194"/>
      <c r="I1006" s="66"/>
      <c r="J1006" s="194"/>
      <c r="K1006" s="66"/>
      <c r="L1006" s="194"/>
      <c r="M1006" s="191"/>
      <c r="N1006" s="89"/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66"/>
      <c r="AA1006" s="66"/>
      <c r="AB1006" s="66"/>
      <c r="AC1006" s="66"/>
      <c r="AD1006" s="66"/>
    </row>
    <row r="1007">
      <c r="A1007" s="66"/>
      <c r="B1007" s="66"/>
      <c r="C1007" s="66"/>
      <c r="D1007" s="66"/>
      <c r="E1007" s="66"/>
      <c r="F1007" s="66"/>
      <c r="G1007" s="193"/>
      <c r="H1007" s="194"/>
      <c r="I1007" s="66"/>
      <c r="J1007" s="194"/>
      <c r="K1007" s="66"/>
      <c r="L1007" s="194"/>
      <c r="M1007" s="191"/>
      <c r="N1007" s="89"/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66"/>
      <c r="AA1007" s="66"/>
      <c r="AB1007" s="66"/>
      <c r="AC1007" s="66"/>
      <c r="AD1007" s="66"/>
    </row>
    <row r="1008">
      <c r="A1008" s="66"/>
      <c r="B1008" s="66"/>
      <c r="C1008" s="66"/>
      <c r="D1008" s="66"/>
      <c r="E1008" s="66"/>
      <c r="F1008" s="66"/>
      <c r="G1008" s="193"/>
      <c r="H1008" s="194"/>
      <c r="I1008" s="66"/>
      <c r="J1008" s="194"/>
      <c r="K1008" s="66"/>
      <c r="L1008" s="194"/>
      <c r="M1008" s="191"/>
      <c r="N1008" s="89"/>
      <c r="O1008" s="66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  <c r="Z1008" s="66"/>
      <c r="AA1008" s="66"/>
      <c r="AB1008" s="66"/>
      <c r="AC1008" s="66"/>
      <c r="AD1008" s="66"/>
    </row>
    <row r="1009">
      <c r="A1009" s="66"/>
      <c r="B1009" s="66"/>
      <c r="C1009" s="66"/>
      <c r="D1009" s="66"/>
      <c r="E1009" s="66"/>
      <c r="F1009" s="66"/>
      <c r="G1009" s="193"/>
      <c r="H1009" s="194"/>
      <c r="I1009" s="66"/>
      <c r="J1009" s="194"/>
      <c r="K1009" s="66"/>
      <c r="L1009" s="194"/>
      <c r="M1009" s="191"/>
      <c r="N1009" s="89"/>
      <c r="O1009" s="66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  <c r="Z1009" s="66"/>
      <c r="AA1009" s="66"/>
      <c r="AB1009" s="66"/>
      <c r="AC1009" s="66"/>
      <c r="AD1009" s="66"/>
    </row>
    <row r="1010">
      <c r="A1010" s="66"/>
      <c r="B1010" s="66"/>
      <c r="C1010" s="66"/>
      <c r="D1010" s="66"/>
      <c r="E1010" s="66"/>
      <c r="F1010" s="66"/>
      <c r="G1010" s="193"/>
      <c r="H1010" s="194"/>
      <c r="I1010" s="66"/>
      <c r="J1010" s="194"/>
      <c r="K1010" s="66"/>
      <c r="L1010" s="194"/>
      <c r="M1010" s="191"/>
      <c r="N1010" s="89"/>
      <c r="O1010" s="66"/>
      <c r="P1010" s="66"/>
      <c r="Q1010" s="66"/>
      <c r="R1010" s="66"/>
      <c r="S1010" s="66"/>
      <c r="T1010" s="66"/>
      <c r="U1010" s="66"/>
      <c r="V1010" s="66"/>
      <c r="W1010" s="66"/>
      <c r="X1010" s="66"/>
      <c r="Y1010" s="66"/>
      <c r="Z1010" s="66"/>
      <c r="AA1010" s="66"/>
      <c r="AB1010" s="66"/>
      <c r="AC1010" s="66"/>
      <c r="AD1010" s="66"/>
    </row>
    <row r="1011">
      <c r="A1011" s="66"/>
      <c r="B1011" s="66"/>
      <c r="C1011" s="66"/>
      <c r="D1011" s="66"/>
      <c r="E1011" s="66"/>
      <c r="F1011" s="66"/>
      <c r="G1011" s="193"/>
      <c r="H1011" s="194"/>
      <c r="I1011" s="66"/>
      <c r="J1011" s="194"/>
      <c r="K1011" s="66"/>
      <c r="L1011" s="194"/>
      <c r="M1011" s="191"/>
      <c r="N1011" s="89"/>
      <c r="O1011" s="66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  <c r="Z1011" s="66"/>
      <c r="AA1011" s="66"/>
      <c r="AB1011" s="66"/>
      <c r="AC1011" s="66"/>
      <c r="AD1011" s="66"/>
    </row>
    <row r="1012">
      <c r="A1012" s="66"/>
      <c r="B1012" s="66"/>
      <c r="C1012" s="66"/>
      <c r="D1012" s="66"/>
      <c r="E1012" s="66"/>
      <c r="F1012" s="66"/>
      <c r="G1012" s="193"/>
      <c r="H1012" s="194"/>
      <c r="I1012" s="66"/>
      <c r="J1012" s="194"/>
      <c r="K1012" s="66"/>
      <c r="L1012" s="194"/>
      <c r="M1012" s="191"/>
      <c r="N1012" s="89"/>
      <c r="O1012" s="66"/>
      <c r="P1012" s="66"/>
      <c r="Q1012" s="66"/>
      <c r="R1012" s="66"/>
      <c r="S1012" s="66"/>
      <c r="T1012" s="66"/>
      <c r="U1012" s="66"/>
      <c r="V1012" s="66"/>
      <c r="W1012" s="66"/>
      <c r="X1012" s="66"/>
      <c r="Y1012" s="66"/>
      <c r="Z1012" s="66"/>
      <c r="AA1012" s="66"/>
      <c r="AB1012" s="66"/>
      <c r="AC1012" s="66"/>
      <c r="AD1012" s="66"/>
    </row>
    <row r="1013">
      <c r="A1013" s="66"/>
      <c r="B1013" s="66"/>
      <c r="C1013" s="66"/>
      <c r="D1013" s="66"/>
      <c r="E1013" s="66"/>
      <c r="F1013" s="66"/>
      <c r="G1013" s="193"/>
      <c r="H1013" s="194"/>
      <c r="I1013" s="66"/>
      <c r="J1013" s="194"/>
      <c r="K1013" s="66"/>
      <c r="L1013" s="194"/>
      <c r="M1013" s="191"/>
      <c r="N1013" s="89"/>
      <c r="O1013" s="66"/>
      <c r="P1013" s="66"/>
      <c r="Q1013" s="66"/>
      <c r="R1013" s="66"/>
      <c r="S1013" s="66"/>
      <c r="T1013" s="66"/>
      <c r="U1013" s="66"/>
      <c r="V1013" s="66"/>
      <c r="W1013" s="66"/>
      <c r="X1013" s="66"/>
      <c r="Y1013" s="66"/>
      <c r="Z1013" s="66"/>
      <c r="AA1013" s="66"/>
      <c r="AB1013" s="66"/>
      <c r="AC1013" s="66"/>
      <c r="AD1013" s="66"/>
    </row>
    <row r="1014">
      <c r="A1014" s="66"/>
      <c r="B1014" s="66"/>
      <c r="C1014" s="66"/>
      <c r="D1014" s="66"/>
      <c r="E1014" s="66"/>
      <c r="F1014" s="66"/>
      <c r="G1014" s="193"/>
      <c r="H1014" s="194"/>
      <c r="I1014" s="66"/>
      <c r="J1014" s="194"/>
      <c r="K1014" s="66"/>
      <c r="L1014" s="194"/>
      <c r="M1014" s="191"/>
      <c r="N1014" s="89"/>
      <c r="O1014" s="66"/>
      <c r="P1014" s="66"/>
      <c r="Q1014" s="66"/>
      <c r="R1014" s="66"/>
      <c r="S1014" s="66"/>
      <c r="T1014" s="66"/>
      <c r="U1014" s="66"/>
      <c r="V1014" s="66"/>
      <c r="W1014" s="66"/>
      <c r="X1014" s="66"/>
      <c r="Y1014" s="66"/>
      <c r="Z1014" s="66"/>
      <c r="AA1014" s="66"/>
      <c r="AB1014" s="66"/>
      <c r="AC1014" s="66"/>
      <c r="AD1014" s="66"/>
    </row>
    <row r="1015">
      <c r="A1015" s="66"/>
      <c r="B1015" s="66"/>
      <c r="C1015" s="66"/>
      <c r="D1015" s="66"/>
      <c r="E1015" s="66"/>
      <c r="F1015" s="66"/>
      <c r="G1015" s="193"/>
      <c r="H1015" s="194"/>
      <c r="I1015" s="66"/>
      <c r="J1015" s="194"/>
      <c r="K1015" s="66"/>
      <c r="L1015" s="194"/>
      <c r="M1015" s="191"/>
      <c r="N1015" s="89"/>
      <c r="O1015" s="66"/>
      <c r="P1015" s="66"/>
      <c r="Q1015" s="66"/>
      <c r="R1015" s="66"/>
      <c r="S1015" s="66"/>
      <c r="T1015" s="66"/>
      <c r="U1015" s="66"/>
      <c r="V1015" s="66"/>
      <c r="W1015" s="66"/>
      <c r="X1015" s="66"/>
      <c r="Y1015" s="66"/>
      <c r="Z1015" s="66"/>
      <c r="AA1015" s="66"/>
      <c r="AB1015" s="66"/>
      <c r="AC1015" s="66"/>
      <c r="AD1015" s="66"/>
    </row>
    <row r="1016">
      <c r="A1016" s="66"/>
      <c r="B1016" s="66"/>
      <c r="C1016" s="66"/>
      <c r="D1016" s="66"/>
      <c r="E1016" s="66"/>
      <c r="F1016" s="66"/>
      <c r="G1016" s="193"/>
      <c r="H1016" s="194"/>
      <c r="I1016" s="66"/>
      <c r="J1016" s="194"/>
      <c r="K1016" s="66"/>
      <c r="L1016" s="194"/>
      <c r="M1016" s="191"/>
      <c r="N1016" s="89"/>
      <c r="O1016" s="66"/>
      <c r="P1016" s="66"/>
      <c r="Q1016" s="66"/>
      <c r="R1016" s="66"/>
      <c r="S1016" s="66"/>
      <c r="T1016" s="66"/>
      <c r="U1016" s="66"/>
      <c r="V1016" s="66"/>
      <c r="W1016" s="66"/>
      <c r="X1016" s="66"/>
      <c r="Y1016" s="66"/>
      <c r="Z1016" s="66"/>
      <c r="AA1016" s="66"/>
      <c r="AB1016" s="66"/>
      <c r="AC1016" s="66"/>
      <c r="AD1016" s="66"/>
    </row>
    <row r="1017">
      <c r="A1017" s="66"/>
      <c r="B1017" s="66"/>
      <c r="C1017" s="66"/>
      <c r="D1017" s="66"/>
      <c r="E1017" s="66"/>
      <c r="F1017" s="66"/>
      <c r="G1017" s="193"/>
      <c r="H1017" s="194"/>
      <c r="I1017" s="66"/>
      <c r="J1017" s="194"/>
      <c r="K1017" s="66"/>
      <c r="L1017" s="194"/>
      <c r="M1017" s="191"/>
      <c r="N1017" s="89"/>
      <c r="O1017" s="66"/>
      <c r="P1017" s="66"/>
      <c r="Q1017" s="66"/>
      <c r="R1017" s="66"/>
      <c r="S1017" s="66"/>
      <c r="T1017" s="66"/>
      <c r="U1017" s="66"/>
      <c r="V1017" s="66"/>
      <c r="W1017" s="66"/>
      <c r="X1017" s="66"/>
      <c r="Y1017" s="66"/>
      <c r="Z1017" s="66"/>
      <c r="AA1017" s="66"/>
      <c r="AB1017" s="66"/>
      <c r="AC1017" s="66"/>
      <c r="AD1017" s="66"/>
    </row>
    <row r="1018">
      <c r="A1018" s="66"/>
      <c r="B1018" s="66"/>
      <c r="C1018" s="66"/>
      <c r="D1018" s="66"/>
      <c r="E1018" s="66"/>
      <c r="F1018" s="66"/>
      <c r="G1018" s="193"/>
      <c r="H1018" s="194"/>
      <c r="I1018" s="66"/>
      <c r="J1018" s="194"/>
      <c r="K1018" s="66"/>
      <c r="L1018" s="194"/>
      <c r="M1018" s="191"/>
      <c r="N1018" s="89"/>
      <c r="O1018" s="66"/>
      <c r="P1018" s="66"/>
      <c r="Q1018" s="66"/>
      <c r="R1018" s="66"/>
      <c r="S1018" s="66"/>
      <c r="T1018" s="66"/>
      <c r="U1018" s="66"/>
      <c r="V1018" s="66"/>
      <c r="W1018" s="66"/>
      <c r="X1018" s="66"/>
      <c r="Y1018" s="66"/>
      <c r="Z1018" s="66"/>
      <c r="AA1018" s="66"/>
      <c r="AB1018" s="66"/>
      <c r="AC1018" s="66"/>
      <c r="AD1018" s="66"/>
    </row>
    <row r="1019">
      <c r="A1019" s="66"/>
      <c r="B1019" s="66"/>
      <c r="C1019" s="66"/>
      <c r="D1019" s="66"/>
      <c r="E1019" s="66"/>
      <c r="F1019" s="66"/>
      <c r="G1019" s="193"/>
      <c r="H1019" s="194"/>
      <c r="I1019" s="66"/>
      <c r="J1019" s="194"/>
      <c r="K1019" s="66"/>
      <c r="L1019" s="194"/>
      <c r="M1019" s="191"/>
      <c r="N1019" s="89"/>
      <c r="O1019" s="66"/>
      <c r="P1019" s="66"/>
      <c r="Q1019" s="66"/>
      <c r="R1019" s="66"/>
      <c r="S1019" s="66"/>
      <c r="T1019" s="66"/>
      <c r="U1019" s="66"/>
      <c r="V1019" s="66"/>
      <c r="W1019" s="66"/>
      <c r="X1019" s="66"/>
      <c r="Y1019" s="66"/>
      <c r="Z1019" s="66"/>
      <c r="AA1019" s="66"/>
      <c r="AB1019" s="66"/>
      <c r="AC1019" s="66"/>
      <c r="AD1019" s="66"/>
    </row>
    <row r="1020">
      <c r="A1020" s="66"/>
      <c r="B1020" s="66"/>
      <c r="C1020" s="66"/>
      <c r="D1020" s="66"/>
      <c r="E1020" s="66"/>
      <c r="F1020" s="66"/>
      <c r="G1020" s="193"/>
      <c r="H1020" s="194"/>
      <c r="I1020" s="66"/>
      <c r="J1020" s="194"/>
      <c r="K1020" s="66"/>
      <c r="L1020" s="194"/>
      <c r="M1020" s="191"/>
      <c r="N1020" s="89"/>
      <c r="O1020" s="66"/>
      <c r="P1020" s="66"/>
      <c r="Q1020" s="66"/>
      <c r="R1020" s="66"/>
      <c r="S1020" s="66"/>
      <c r="T1020" s="66"/>
      <c r="U1020" s="66"/>
      <c r="V1020" s="66"/>
      <c r="W1020" s="66"/>
      <c r="X1020" s="66"/>
      <c r="Y1020" s="66"/>
      <c r="Z1020" s="66"/>
      <c r="AA1020" s="66"/>
      <c r="AB1020" s="66"/>
      <c r="AC1020" s="66"/>
      <c r="AD1020" s="66"/>
    </row>
    <row r="1021">
      <c r="A1021" s="66"/>
      <c r="B1021" s="66"/>
      <c r="C1021" s="66"/>
      <c r="D1021" s="66"/>
      <c r="E1021" s="66"/>
      <c r="F1021" s="66"/>
      <c r="G1021" s="193"/>
      <c r="H1021" s="194"/>
      <c r="I1021" s="66"/>
      <c r="J1021" s="194"/>
      <c r="K1021" s="66"/>
      <c r="L1021" s="194"/>
      <c r="M1021" s="191"/>
      <c r="N1021" s="89"/>
      <c r="O1021" s="66"/>
      <c r="P1021" s="66"/>
      <c r="Q1021" s="66"/>
      <c r="R1021" s="66"/>
      <c r="S1021" s="66"/>
      <c r="T1021" s="66"/>
      <c r="U1021" s="66"/>
      <c r="V1021" s="66"/>
      <c r="W1021" s="66"/>
      <c r="X1021" s="66"/>
      <c r="Y1021" s="66"/>
      <c r="Z1021" s="66"/>
      <c r="AA1021" s="66"/>
      <c r="AB1021" s="66"/>
      <c r="AC1021" s="66"/>
      <c r="AD1021" s="66"/>
    </row>
  </sheetData>
  <mergeCells count="1">
    <mergeCell ref="A17:L17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88"/>
    <col customWidth="1" min="4" max="4" width="11.63"/>
    <col customWidth="1" hidden="1" min="5" max="5" width="20.38"/>
    <col customWidth="1" min="6" max="6" width="4.75"/>
    <col customWidth="1" min="7" max="7" width="14.13"/>
    <col customWidth="1" min="8" max="8" width="6.13"/>
    <col customWidth="1" min="9" max="13" width="4.25"/>
    <col customWidth="1" min="14" max="14" width="4.63"/>
    <col customWidth="1" min="15" max="16" width="4.25"/>
    <col customWidth="1" min="17" max="17" width="65.88"/>
    <col customWidth="1" min="18" max="18" width="4.25"/>
  </cols>
  <sheetData>
    <row r="1">
      <c r="A1" s="195" t="s">
        <v>372</v>
      </c>
      <c r="B1" s="195"/>
      <c r="C1" s="195" t="s">
        <v>373</v>
      </c>
      <c r="D1" s="195" t="s">
        <v>374</v>
      </c>
      <c r="E1" s="195" t="s">
        <v>375</v>
      </c>
      <c r="F1" s="195" t="s">
        <v>376</v>
      </c>
      <c r="G1" s="195" t="s">
        <v>377</v>
      </c>
      <c r="H1" s="195" t="s">
        <v>378</v>
      </c>
      <c r="I1" s="195" t="s">
        <v>379</v>
      </c>
      <c r="J1" s="195" t="s">
        <v>380</v>
      </c>
      <c r="K1" s="195" t="s">
        <v>381</v>
      </c>
      <c r="L1" s="195" t="s">
        <v>382</v>
      </c>
      <c r="M1" s="195" t="s">
        <v>383</v>
      </c>
      <c r="N1" s="195" t="s">
        <v>384</v>
      </c>
      <c r="O1" s="195" t="s">
        <v>385</v>
      </c>
      <c r="P1" s="195" t="s">
        <v>386</v>
      </c>
      <c r="Q1" s="195" t="s">
        <v>387</v>
      </c>
      <c r="R1" s="196"/>
      <c r="S1" s="27"/>
      <c r="T1" s="27"/>
      <c r="U1" s="27"/>
      <c r="V1" s="27"/>
      <c r="W1" s="27"/>
      <c r="X1" s="27"/>
      <c r="Y1" s="27"/>
      <c r="Z1" s="27"/>
      <c r="AA1" s="27"/>
    </row>
    <row r="2">
      <c r="A2" s="197">
        <v>1.0</v>
      </c>
      <c r="B2" s="197" t="s">
        <v>388</v>
      </c>
      <c r="C2" s="197" t="s">
        <v>389</v>
      </c>
      <c r="D2" s="197" t="s">
        <v>390</v>
      </c>
      <c r="E2" s="197" t="s">
        <v>391</v>
      </c>
      <c r="F2" s="197">
        <v>1.0</v>
      </c>
      <c r="G2" s="197" t="s">
        <v>42</v>
      </c>
      <c r="H2" s="197">
        <v>1300.0</v>
      </c>
      <c r="I2" s="198"/>
      <c r="J2" s="198"/>
      <c r="K2" s="198"/>
      <c r="L2" s="198"/>
      <c r="M2" s="197" t="s">
        <v>106</v>
      </c>
      <c r="N2" s="197" t="s">
        <v>106</v>
      </c>
      <c r="O2" s="197" t="s">
        <v>392</v>
      </c>
      <c r="P2" s="197" t="s">
        <v>393</v>
      </c>
      <c r="Q2" s="198"/>
      <c r="R2" s="199"/>
      <c r="S2" s="27"/>
      <c r="T2" s="27"/>
      <c r="U2" s="27"/>
      <c r="V2" s="27"/>
      <c r="W2" s="27"/>
      <c r="X2" s="27"/>
      <c r="Y2" s="27"/>
      <c r="Z2" s="27"/>
      <c r="AA2" s="27"/>
    </row>
    <row r="3">
      <c r="A3" s="200">
        <v>2.0</v>
      </c>
      <c r="B3" s="200" t="s">
        <v>388</v>
      </c>
      <c r="C3" s="200" t="s">
        <v>394</v>
      </c>
      <c r="D3" s="200" t="s">
        <v>395</v>
      </c>
      <c r="E3" s="200" t="s">
        <v>396</v>
      </c>
      <c r="F3" s="200">
        <v>1.0</v>
      </c>
      <c r="G3" s="200" t="s">
        <v>397</v>
      </c>
      <c r="H3" s="200">
        <v>1300.0</v>
      </c>
      <c r="I3" s="201"/>
      <c r="J3" s="201"/>
      <c r="K3" s="201"/>
      <c r="L3" s="200" t="s">
        <v>106</v>
      </c>
      <c r="M3" s="200" t="s">
        <v>106</v>
      </c>
      <c r="N3" s="202"/>
      <c r="O3" s="200" t="s">
        <v>392</v>
      </c>
      <c r="P3" s="200" t="s">
        <v>393</v>
      </c>
      <c r="Q3" s="201"/>
      <c r="R3" s="203"/>
      <c r="S3" s="204"/>
      <c r="T3" s="204"/>
      <c r="U3" s="204"/>
      <c r="V3" s="204"/>
      <c r="W3" s="204"/>
      <c r="X3" s="204"/>
      <c r="Y3" s="204"/>
      <c r="Z3" s="204"/>
      <c r="AA3" s="204"/>
    </row>
    <row r="4">
      <c r="A4" s="197">
        <v>3.0</v>
      </c>
      <c r="B4" s="197" t="s">
        <v>398</v>
      </c>
      <c r="C4" s="197" t="s">
        <v>399</v>
      </c>
      <c r="D4" s="197" t="s">
        <v>400</v>
      </c>
      <c r="E4" s="197" t="s">
        <v>401</v>
      </c>
      <c r="F4" s="197">
        <v>1.0</v>
      </c>
      <c r="G4" s="197" t="s">
        <v>54</v>
      </c>
      <c r="H4" s="197">
        <v>1600.0</v>
      </c>
      <c r="I4" s="205"/>
      <c r="J4" s="205"/>
      <c r="K4" s="205"/>
      <c r="L4" s="205"/>
      <c r="M4" s="197" t="s">
        <v>106</v>
      </c>
      <c r="N4" s="197" t="s">
        <v>106</v>
      </c>
      <c r="O4" s="197" t="s">
        <v>392</v>
      </c>
      <c r="P4" s="197" t="s">
        <v>393</v>
      </c>
      <c r="Q4" s="205"/>
      <c r="R4" s="199"/>
      <c r="S4" s="27"/>
      <c r="T4" s="27"/>
      <c r="U4" s="27"/>
      <c r="V4" s="27"/>
      <c r="W4" s="27"/>
      <c r="X4" s="27"/>
      <c r="Y4" s="27"/>
      <c r="Z4" s="27"/>
      <c r="AA4" s="27"/>
    </row>
    <row r="5">
      <c r="A5" s="200">
        <v>4.0</v>
      </c>
      <c r="B5" s="200" t="s">
        <v>402</v>
      </c>
      <c r="C5" s="200" t="s">
        <v>403</v>
      </c>
      <c r="D5" s="200" t="s">
        <v>404</v>
      </c>
      <c r="E5" s="200" t="s">
        <v>405</v>
      </c>
      <c r="F5" s="200">
        <v>1.0</v>
      </c>
      <c r="G5" s="200" t="s">
        <v>42</v>
      </c>
      <c r="H5" s="200">
        <v>1289.0</v>
      </c>
      <c r="I5" s="200" t="s">
        <v>43</v>
      </c>
      <c r="J5" s="200" t="s">
        <v>50</v>
      </c>
      <c r="K5" s="200" t="s">
        <v>45</v>
      </c>
      <c r="L5" s="200" t="s">
        <v>117</v>
      </c>
      <c r="M5" s="200" t="s">
        <v>106</v>
      </c>
      <c r="N5" s="200" t="s">
        <v>106</v>
      </c>
      <c r="O5" s="200" t="s">
        <v>392</v>
      </c>
      <c r="P5" s="200" t="s">
        <v>406</v>
      </c>
      <c r="Q5" s="201"/>
      <c r="R5" s="203"/>
      <c r="S5" s="204"/>
      <c r="T5" s="204"/>
      <c r="U5" s="204"/>
      <c r="V5" s="204"/>
      <c r="W5" s="204"/>
      <c r="X5" s="204"/>
      <c r="Y5" s="204"/>
      <c r="Z5" s="204"/>
      <c r="AA5" s="204"/>
    </row>
    <row r="6">
      <c r="A6" s="197">
        <v>5.0</v>
      </c>
      <c r="B6" s="197" t="s">
        <v>407</v>
      </c>
      <c r="C6" s="197" t="s">
        <v>408</v>
      </c>
      <c r="D6" s="197" t="s">
        <v>409</v>
      </c>
      <c r="E6" s="197" t="s">
        <v>410</v>
      </c>
      <c r="F6" s="197">
        <v>1.0</v>
      </c>
      <c r="G6" s="197" t="s">
        <v>411</v>
      </c>
      <c r="H6" s="197">
        <v>1300.0</v>
      </c>
      <c r="I6" s="205"/>
      <c r="J6" s="205"/>
      <c r="K6" s="205"/>
      <c r="L6" s="197" t="s">
        <v>117</v>
      </c>
      <c r="M6" s="197" t="s">
        <v>106</v>
      </c>
      <c r="N6" s="197" t="s">
        <v>106</v>
      </c>
      <c r="O6" s="197" t="s">
        <v>392</v>
      </c>
      <c r="P6" s="197" t="s">
        <v>406</v>
      </c>
      <c r="Q6" s="198"/>
      <c r="R6" s="199"/>
      <c r="S6" s="27"/>
      <c r="T6" s="27"/>
      <c r="U6" s="27"/>
      <c r="V6" s="27"/>
      <c r="W6" s="27"/>
      <c r="X6" s="27"/>
      <c r="Y6" s="27"/>
      <c r="Z6" s="27"/>
      <c r="AA6" s="27"/>
    </row>
    <row r="7">
      <c r="A7" s="197">
        <v>6.0</v>
      </c>
      <c r="B7" s="197" t="s">
        <v>412</v>
      </c>
      <c r="C7" s="197" t="s">
        <v>413</v>
      </c>
      <c r="D7" s="197" t="s">
        <v>414</v>
      </c>
      <c r="E7" s="197" t="s">
        <v>415</v>
      </c>
      <c r="F7" s="197">
        <v>4.0</v>
      </c>
      <c r="G7" s="197" t="s">
        <v>416</v>
      </c>
      <c r="H7" s="197">
        <v>1298.0</v>
      </c>
      <c r="I7" s="197" t="s">
        <v>43</v>
      </c>
      <c r="J7" s="197" t="s">
        <v>50</v>
      </c>
      <c r="K7" s="197" t="s">
        <v>45</v>
      </c>
      <c r="L7" s="197" t="s">
        <v>106</v>
      </c>
      <c r="M7" s="197" t="s">
        <v>106</v>
      </c>
      <c r="N7" s="197" t="s">
        <v>106</v>
      </c>
      <c r="O7" s="197" t="s">
        <v>392</v>
      </c>
      <c r="P7" s="197" t="s">
        <v>393</v>
      </c>
      <c r="Q7" s="205"/>
      <c r="R7" s="199"/>
      <c r="S7" s="27"/>
      <c r="T7" s="27"/>
      <c r="U7" s="27"/>
      <c r="V7" s="27"/>
      <c r="W7" s="27"/>
      <c r="X7" s="27"/>
      <c r="Y7" s="27"/>
      <c r="Z7" s="27"/>
      <c r="AA7" s="27"/>
    </row>
    <row r="8">
      <c r="A8" s="197">
        <v>7.0</v>
      </c>
      <c r="B8" s="197" t="s">
        <v>412</v>
      </c>
      <c r="C8" s="197" t="s">
        <v>417</v>
      </c>
      <c r="D8" s="197" t="s">
        <v>418</v>
      </c>
      <c r="E8" s="197" t="s">
        <v>419</v>
      </c>
      <c r="F8" s="197">
        <v>3.0</v>
      </c>
      <c r="G8" s="197" t="s">
        <v>49</v>
      </c>
      <c r="H8" s="197">
        <v>1290.0</v>
      </c>
      <c r="I8" s="197" t="s">
        <v>43</v>
      </c>
      <c r="J8" s="197" t="s">
        <v>50</v>
      </c>
      <c r="K8" s="197" t="s">
        <v>45</v>
      </c>
      <c r="L8" s="197" t="s">
        <v>106</v>
      </c>
      <c r="M8" s="197" t="s">
        <v>106</v>
      </c>
      <c r="N8" s="197" t="s">
        <v>106</v>
      </c>
      <c r="O8" s="197" t="s">
        <v>392</v>
      </c>
      <c r="P8" s="197" t="s">
        <v>393</v>
      </c>
      <c r="Q8" s="198"/>
      <c r="R8" s="199"/>
      <c r="S8" s="27"/>
      <c r="T8" s="27"/>
      <c r="U8" s="27"/>
      <c r="V8" s="27"/>
      <c r="W8" s="27"/>
      <c r="X8" s="27"/>
      <c r="Y8" s="27"/>
      <c r="Z8" s="27"/>
      <c r="AA8" s="27"/>
    </row>
    <row r="9">
      <c r="A9" s="197">
        <v>8.0</v>
      </c>
      <c r="B9" s="197" t="s">
        <v>420</v>
      </c>
      <c r="C9" s="197" t="s">
        <v>421</v>
      </c>
      <c r="D9" s="197" t="s">
        <v>422</v>
      </c>
      <c r="E9" s="197" t="s">
        <v>423</v>
      </c>
      <c r="F9" s="197">
        <v>2.0</v>
      </c>
      <c r="G9" s="197" t="s">
        <v>424</v>
      </c>
      <c r="H9" s="197">
        <v>2000.0</v>
      </c>
      <c r="I9" s="197" t="s">
        <v>55</v>
      </c>
      <c r="J9" s="197" t="s">
        <v>195</v>
      </c>
      <c r="K9" s="197" t="s">
        <v>56</v>
      </c>
      <c r="L9" s="197" t="s">
        <v>106</v>
      </c>
      <c r="M9" s="205"/>
      <c r="N9" s="197" t="s">
        <v>106</v>
      </c>
      <c r="O9" s="197" t="s">
        <v>392</v>
      </c>
      <c r="P9" s="197" t="s">
        <v>406</v>
      </c>
      <c r="Q9" s="198"/>
      <c r="R9" s="199"/>
      <c r="S9" s="27"/>
      <c r="T9" s="27"/>
      <c r="U9" s="27"/>
      <c r="V9" s="27"/>
      <c r="W9" s="27"/>
      <c r="X9" s="27"/>
      <c r="Y9" s="27"/>
      <c r="Z9" s="27"/>
      <c r="AA9" s="27"/>
    </row>
    <row r="10">
      <c r="A10" s="200">
        <v>9.0</v>
      </c>
      <c r="B10" s="200" t="s">
        <v>425</v>
      </c>
      <c r="C10" s="200" t="s">
        <v>426</v>
      </c>
      <c r="D10" s="200" t="s">
        <v>427</v>
      </c>
      <c r="E10" s="200" t="s">
        <v>428</v>
      </c>
      <c r="F10" s="200">
        <v>2.0</v>
      </c>
      <c r="G10" s="200" t="s">
        <v>429</v>
      </c>
      <c r="H10" s="200">
        <v>1300.0</v>
      </c>
      <c r="I10" s="200" t="s">
        <v>98</v>
      </c>
      <c r="J10" s="200" t="s">
        <v>128</v>
      </c>
      <c r="K10" s="200" t="s">
        <v>129</v>
      </c>
      <c r="L10" s="200" t="s">
        <v>117</v>
      </c>
      <c r="M10" s="200" t="s">
        <v>106</v>
      </c>
      <c r="N10" s="200" t="s">
        <v>106</v>
      </c>
      <c r="O10" s="200" t="s">
        <v>392</v>
      </c>
      <c r="P10" s="200" t="s">
        <v>406</v>
      </c>
      <c r="Q10" s="201"/>
      <c r="R10" s="203"/>
      <c r="S10" s="204"/>
      <c r="T10" s="204"/>
      <c r="U10" s="204"/>
      <c r="V10" s="204"/>
      <c r="W10" s="204"/>
      <c r="X10" s="204"/>
      <c r="Y10" s="204"/>
      <c r="Z10" s="204"/>
      <c r="AA10" s="204"/>
    </row>
    <row r="11">
      <c r="A11" s="200">
        <v>10.0</v>
      </c>
      <c r="B11" s="200" t="s">
        <v>430</v>
      </c>
      <c r="C11" s="200" t="s">
        <v>431</v>
      </c>
      <c r="D11" s="200" t="s">
        <v>432</v>
      </c>
      <c r="E11" s="200" t="s">
        <v>433</v>
      </c>
      <c r="F11" s="200">
        <v>2.0</v>
      </c>
      <c r="G11" s="200" t="s">
        <v>434</v>
      </c>
      <c r="H11" s="200">
        <v>1289.0</v>
      </c>
      <c r="I11" s="200" t="s">
        <v>43</v>
      </c>
      <c r="J11" s="200" t="s">
        <v>50</v>
      </c>
      <c r="K11" s="200" t="s">
        <v>45</v>
      </c>
      <c r="L11" s="200" t="s">
        <v>106</v>
      </c>
      <c r="M11" s="200" t="s">
        <v>106</v>
      </c>
      <c r="N11" s="200" t="s">
        <v>106</v>
      </c>
      <c r="O11" s="200" t="s">
        <v>392</v>
      </c>
      <c r="P11" s="200" t="s">
        <v>393</v>
      </c>
      <c r="Q11" s="202"/>
      <c r="R11" s="203"/>
      <c r="S11" s="204"/>
      <c r="T11" s="204"/>
      <c r="U11" s="204"/>
      <c r="V11" s="204"/>
      <c r="W11" s="204"/>
      <c r="X11" s="204"/>
      <c r="Y11" s="204"/>
      <c r="Z11" s="204"/>
      <c r="AA11" s="204"/>
    </row>
    <row r="12">
      <c r="A12" s="200">
        <v>11.0</v>
      </c>
      <c r="B12" s="200" t="s">
        <v>435</v>
      </c>
      <c r="C12" s="200" t="s">
        <v>436</v>
      </c>
      <c r="D12" s="200" t="s">
        <v>437</v>
      </c>
      <c r="E12" s="200" t="s">
        <v>438</v>
      </c>
      <c r="F12" s="200">
        <v>1.0</v>
      </c>
      <c r="G12" s="200" t="s">
        <v>439</v>
      </c>
      <c r="H12" s="200">
        <v>1200.0</v>
      </c>
      <c r="I12" s="200" t="s">
        <v>98</v>
      </c>
      <c r="J12" s="200" t="s">
        <v>128</v>
      </c>
      <c r="K12" s="200" t="s">
        <v>175</v>
      </c>
      <c r="L12" s="200" t="s">
        <v>106</v>
      </c>
      <c r="M12" s="200" t="s">
        <v>106</v>
      </c>
      <c r="N12" s="200" t="s">
        <v>106</v>
      </c>
      <c r="O12" s="200" t="s">
        <v>392</v>
      </c>
      <c r="P12" s="200" t="s">
        <v>406</v>
      </c>
      <c r="Q12" s="201"/>
      <c r="R12" s="203"/>
      <c r="S12" s="204"/>
      <c r="T12" s="204"/>
      <c r="U12" s="204"/>
      <c r="V12" s="204"/>
      <c r="W12" s="204"/>
      <c r="X12" s="204"/>
      <c r="Y12" s="204"/>
      <c r="Z12" s="204"/>
      <c r="AA12" s="204"/>
    </row>
    <row r="13">
      <c r="A13" s="200">
        <v>12.0</v>
      </c>
      <c r="B13" s="200" t="s">
        <v>435</v>
      </c>
      <c r="C13" s="200" t="s">
        <v>440</v>
      </c>
      <c r="D13" s="200" t="s">
        <v>441</v>
      </c>
      <c r="E13" s="200" t="s">
        <v>442</v>
      </c>
      <c r="F13" s="200">
        <v>3.0</v>
      </c>
      <c r="G13" s="200" t="s">
        <v>443</v>
      </c>
      <c r="H13" s="200">
        <v>1300.0</v>
      </c>
      <c r="I13" s="200" t="s">
        <v>43</v>
      </c>
      <c r="J13" s="200" t="s">
        <v>50</v>
      </c>
      <c r="K13" s="200" t="s">
        <v>45</v>
      </c>
      <c r="L13" s="200" t="s">
        <v>117</v>
      </c>
      <c r="M13" s="200" t="s">
        <v>106</v>
      </c>
      <c r="N13" s="200" t="s">
        <v>106</v>
      </c>
      <c r="O13" s="200" t="s">
        <v>392</v>
      </c>
      <c r="P13" s="200" t="s">
        <v>393</v>
      </c>
      <c r="Q13" s="201"/>
      <c r="R13" s="203"/>
      <c r="S13" s="204"/>
      <c r="T13" s="204"/>
      <c r="U13" s="204"/>
      <c r="V13" s="204"/>
      <c r="W13" s="204"/>
      <c r="X13" s="204"/>
      <c r="Y13" s="204"/>
      <c r="Z13" s="204"/>
      <c r="AA13" s="204"/>
    </row>
    <row r="14">
      <c r="A14" s="197">
        <v>13.0</v>
      </c>
      <c r="B14" s="197" t="s">
        <v>444</v>
      </c>
      <c r="C14" s="197" t="s">
        <v>445</v>
      </c>
      <c r="D14" s="197" t="s">
        <v>446</v>
      </c>
      <c r="E14" s="197" t="s">
        <v>447</v>
      </c>
      <c r="F14" s="197">
        <v>2.0</v>
      </c>
      <c r="G14" s="197" t="s">
        <v>448</v>
      </c>
      <c r="H14" s="197">
        <v>1289.0</v>
      </c>
      <c r="I14" s="205"/>
      <c r="J14" s="205"/>
      <c r="K14" s="197" t="s">
        <v>45</v>
      </c>
      <c r="L14" s="205"/>
      <c r="M14" s="197" t="s">
        <v>106</v>
      </c>
      <c r="N14" s="197" t="s">
        <v>106</v>
      </c>
      <c r="O14" s="197" t="s">
        <v>392</v>
      </c>
      <c r="P14" s="197" t="s">
        <v>406</v>
      </c>
      <c r="Q14" s="205"/>
      <c r="R14" s="199"/>
      <c r="S14" s="27"/>
      <c r="T14" s="27"/>
      <c r="U14" s="27"/>
      <c r="V14" s="27"/>
      <c r="W14" s="27"/>
      <c r="X14" s="27"/>
      <c r="Y14" s="27"/>
      <c r="Z14" s="27"/>
      <c r="AA14" s="27"/>
    </row>
    <row r="15">
      <c r="A15" s="197">
        <v>14.0</v>
      </c>
      <c r="B15" s="197" t="s">
        <v>449</v>
      </c>
      <c r="C15" s="197" t="s">
        <v>450</v>
      </c>
      <c r="D15" s="197" t="s">
        <v>451</v>
      </c>
      <c r="E15" s="197" t="s">
        <v>452</v>
      </c>
      <c r="F15" s="197">
        <v>1.0</v>
      </c>
      <c r="G15" s="197" t="s">
        <v>143</v>
      </c>
      <c r="H15" s="197">
        <v>1984.0</v>
      </c>
      <c r="I15" s="197" t="s">
        <v>55</v>
      </c>
      <c r="J15" s="197" t="s">
        <v>50</v>
      </c>
      <c r="K15" s="197" t="s">
        <v>67</v>
      </c>
      <c r="L15" s="198"/>
      <c r="M15" s="197" t="s">
        <v>106</v>
      </c>
      <c r="N15" s="197" t="s">
        <v>106</v>
      </c>
      <c r="O15" s="197" t="s">
        <v>392</v>
      </c>
      <c r="P15" s="197" t="s">
        <v>406</v>
      </c>
      <c r="Q15" s="198"/>
      <c r="R15" s="199"/>
      <c r="S15" s="27"/>
      <c r="T15" s="27"/>
      <c r="U15" s="27"/>
      <c r="V15" s="27"/>
      <c r="W15" s="27"/>
      <c r="X15" s="27"/>
      <c r="Y15" s="27"/>
      <c r="Z15" s="27"/>
      <c r="AA15" s="27"/>
    </row>
    <row r="16">
      <c r="A16" s="197">
        <v>15.0</v>
      </c>
      <c r="B16" s="197" t="s">
        <v>449</v>
      </c>
      <c r="C16" s="197" t="s">
        <v>450</v>
      </c>
      <c r="D16" s="197" t="s">
        <v>453</v>
      </c>
      <c r="E16" s="197" t="s">
        <v>454</v>
      </c>
      <c r="F16" s="197">
        <v>1.0</v>
      </c>
      <c r="G16" s="197" t="s">
        <v>455</v>
      </c>
      <c r="H16" s="197">
        <v>1300.0</v>
      </c>
      <c r="I16" s="197" t="s">
        <v>43</v>
      </c>
      <c r="J16" s="197" t="s">
        <v>50</v>
      </c>
      <c r="K16" s="197" t="s">
        <v>129</v>
      </c>
      <c r="L16" s="198"/>
      <c r="M16" s="197" t="s">
        <v>106</v>
      </c>
      <c r="N16" s="197" t="s">
        <v>117</v>
      </c>
      <c r="O16" s="197" t="s">
        <v>392</v>
      </c>
      <c r="P16" s="197" t="s">
        <v>406</v>
      </c>
      <c r="Q16" s="198"/>
      <c r="R16" s="199"/>
      <c r="S16" s="27"/>
      <c r="T16" s="27"/>
      <c r="U16" s="27"/>
      <c r="V16" s="27"/>
      <c r="W16" s="27"/>
      <c r="X16" s="27"/>
      <c r="Y16" s="27"/>
      <c r="Z16" s="27"/>
      <c r="AA16" s="27"/>
    </row>
    <row r="17">
      <c r="A17" s="200">
        <v>16.0</v>
      </c>
      <c r="B17" s="200" t="s">
        <v>456</v>
      </c>
      <c r="C17" s="200" t="s">
        <v>457</v>
      </c>
      <c r="D17" s="202"/>
      <c r="E17" s="200" t="s">
        <v>458</v>
      </c>
      <c r="F17" s="200">
        <v>1.0</v>
      </c>
      <c r="G17" s="200" t="s">
        <v>459</v>
      </c>
      <c r="H17" s="200">
        <v>1390.0</v>
      </c>
      <c r="I17" s="200" t="s">
        <v>55</v>
      </c>
      <c r="J17" s="200" t="s">
        <v>460</v>
      </c>
      <c r="K17" s="200" t="s">
        <v>461</v>
      </c>
      <c r="L17" s="200" t="s">
        <v>117</v>
      </c>
      <c r="M17" s="200" t="s">
        <v>106</v>
      </c>
      <c r="N17" s="200" t="s">
        <v>106</v>
      </c>
      <c r="O17" s="200" t="s">
        <v>392</v>
      </c>
      <c r="P17" s="200" t="s">
        <v>406</v>
      </c>
      <c r="Q17" s="202"/>
      <c r="R17" s="203"/>
      <c r="S17" s="204"/>
      <c r="T17" s="204"/>
      <c r="U17" s="204"/>
      <c r="V17" s="204"/>
      <c r="W17" s="204"/>
      <c r="X17" s="204"/>
      <c r="Y17" s="204"/>
      <c r="Z17" s="204"/>
      <c r="AA17" s="204"/>
    </row>
    <row r="18">
      <c r="A18" s="200">
        <v>17.0</v>
      </c>
      <c r="B18" s="200" t="s">
        <v>462</v>
      </c>
      <c r="C18" s="200" t="s">
        <v>463</v>
      </c>
      <c r="D18" s="200" t="s">
        <v>464</v>
      </c>
      <c r="E18" s="200" t="s">
        <v>465</v>
      </c>
      <c r="F18" s="200">
        <v>1.0</v>
      </c>
      <c r="G18" s="200" t="s">
        <v>411</v>
      </c>
      <c r="H18" s="200">
        <v>1294.0</v>
      </c>
      <c r="I18" s="200" t="s">
        <v>43</v>
      </c>
      <c r="J18" s="200" t="s">
        <v>50</v>
      </c>
      <c r="K18" s="202"/>
      <c r="L18" s="200" t="s">
        <v>106</v>
      </c>
      <c r="M18" s="200" t="s">
        <v>106</v>
      </c>
      <c r="N18" s="200" t="s">
        <v>106</v>
      </c>
      <c r="O18" s="200" t="s">
        <v>392</v>
      </c>
      <c r="P18" s="200" t="s">
        <v>406</v>
      </c>
      <c r="Q18" s="200" t="s">
        <v>466</v>
      </c>
      <c r="R18" s="203"/>
      <c r="S18" s="204"/>
      <c r="T18" s="204"/>
      <c r="U18" s="204"/>
      <c r="V18" s="204"/>
      <c r="W18" s="204"/>
      <c r="X18" s="204"/>
      <c r="Y18" s="204"/>
      <c r="Z18" s="204"/>
      <c r="AA18" s="204"/>
    </row>
    <row r="19">
      <c r="A19" s="200">
        <v>18.0</v>
      </c>
      <c r="B19" s="200" t="s">
        <v>467</v>
      </c>
      <c r="C19" s="200" t="s">
        <v>468</v>
      </c>
      <c r="D19" s="200" t="s">
        <v>124</v>
      </c>
      <c r="E19" s="200" t="s">
        <v>469</v>
      </c>
      <c r="F19" s="200">
        <v>1.0</v>
      </c>
      <c r="G19" s="200" t="s">
        <v>470</v>
      </c>
      <c r="H19" s="200">
        <v>1968.0</v>
      </c>
      <c r="I19" s="200" t="s">
        <v>55</v>
      </c>
      <c r="J19" s="200" t="s">
        <v>195</v>
      </c>
      <c r="K19" s="200" t="s">
        <v>56</v>
      </c>
      <c r="L19" s="200" t="s">
        <v>106</v>
      </c>
      <c r="M19" s="200" t="s">
        <v>106</v>
      </c>
      <c r="N19" s="200" t="s">
        <v>106</v>
      </c>
      <c r="O19" s="200" t="s">
        <v>392</v>
      </c>
      <c r="P19" s="200" t="s">
        <v>406</v>
      </c>
      <c r="Q19" s="200" t="s">
        <v>471</v>
      </c>
      <c r="R19" s="203"/>
      <c r="S19" s="204"/>
      <c r="T19" s="204"/>
      <c r="U19" s="204"/>
      <c r="V19" s="204"/>
      <c r="W19" s="204"/>
      <c r="X19" s="204"/>
      <c r="Y19" s="204"/>
      <c r="Z19" s="204"/>
      <c r="AA19" s="204"/>
    </row>
    <row r="20">
      <c r="A20" s="200">
        <v>19.0</v>
      </c>
      <c r="B20" s="200" t="s">
        <v>467</v>
      </c>
      <c r="C20" s="200" t="s">
        <v>468</v>
      </c>
      <c r="D20" s="200" t="s">
        <v>124</v>
      </c>
      <c r="E20" s="200" t="s">
        <v>469</v>
      </c>
      <c r="F20" s="200">
        <v>1.0</v>
      </c>
      <c r="G20" s="200" t="s">
        <v>472</v>
      </c>
      <c r="H20" s="200">
        <v>1174.0</v>
      </c>
      <c r="I20" s="202"/>
      <c r="J20" s="202"/>
      <c r="K20" s="202"/>
      <c r="L20" s="200" t="s">
        <v>117</v>
      </c>
      <c r="M20" s="200" t="s">
        <v>117</v>
      </c>
      <c r="N20" s="200" t="s">
        <v>117</v>
      </c>
      <c r="O20" s="200" t="s">
        <v>392</v>
      </c>
      <c r="P20" s="200" t="s">
        <v>406</v>
      </c>
      <c r="Q20" s="201"/>
      <c r="R20" s="203"/>
      <c r="S20" s="204"/>
      <c r="T20" s="204"/>
      <c r="U20" s="204"/>
      <c r="V20" s="204"/>
      <c r="W20" s="204"/>
      <c r="X20" s="204"/>
      <c r="Y20" s="204"/>
      <c r="Z20" s="204"/>
      <c r="AA20" s="204"/>
    </row>
    <row r="21">
      <c r="A21" s="197">
        <v>20.0</v>
      </c>
      <c r="B21" s="197" t="s">
        <v>473</v>
      </c>
      <c r="C21" s="197" t="s">
        <v>474</v>
      </c>
      <c r="D21" s="197" t="s">
        <v>475</v>
      </c>
      <c r="E21" s="197" t="s">
        <v>476</v>
      </c>
      <c r="F21" s="197">
        <v>1.0</v>
      </c>
      <c r="G21" s="197">
        <v>100.0</v>
      </c>
      <c r="H21" s="197">
        <v>988.0</v>
      </c>
      <c r="I21" s="197" t="s">
        <v>98</v>
      </c>
      <c r="J21" s="197" t="s">
        <v>128</v>
      </c>
      <c r="K21" s="197" t="s">
        <v>172</v>
      </c>
      <c r="L21" s="197" t="s">
        <v>117</v>
      </c>
      <c r="M21" s="197" t="s">
        <v>106</v>
      </c>
      <c r="N21" s="205"/>
      <c r="O21" s="197" t="s">
        <v>392</v>
      </c>
      <c r="P21" s="197" t="s">
        <v>406</v>
      </c>
      <c r="Q21" s="198"/>
      <c r="R21" s="199"/>
      <c r="S21" s="27"/>
      <c r="T21" s="27"/>
      <c r="U21" s="27"/>
      <c r="V21" s="27"/>
      <c r="W21" s="27"/>
      <c r="X21" s="27"/>
      <c r="Y21" s="27"/>
      <c r="Z21" s="27"/>
      <c r="AA21" s="27"/>
    </row>
    <row r="22">
      <c r="A22" s="197">
        <v>21.0</v>
      </c>
      <c r="B22" s="197" t="s">
        <v>477</v>
      </c>
      <c r="C22" s="197" t="s">
        <v>478</v>
      </c>
      <c r="D22" s="197" t="s">
        <v>479</v>
      </c>
      <c r="E22" s="197" t="s">
        <v>480</v>
      </c>
      <c r="F22" s="197">
        <v>2.0</v>
      </c>
      <c r="G22" s="197" t="s">
        <v>481</v>
      </c>
      <c r="H22" s="197">
        <v>1984.0</v>
      </c>
      <c r="I22" s="198"/>
      <c r="J22" s="198"/>
      <c r="K22" s="198"/>
      <c r="L22" s="198"/>
      <c r="M22" s="205"/>
      <c r="N22" s="205"/>
      <c r="O22" s="197" t="s">
        <v>392</v>
      </c>
      <c r="P22" s="197" t="s">
        <v>406</v>
      </c>
      <c r="Q22" s="198"/>
      <c r="R22" s="199"/>
      <c r="S22" s="27"/>
      <c r="T22" s="27"/>
      <c r="U22" s="27"/>
      <c r="V22" s="27"/>
      <c r="W22" s="27"/>
      <c r="X22" s="27"/>
      <c r="Y22" s="27"/>
      <c r="Z22" s="27"/>
      <c r="AA22" s="27"/>
    </row>
    <row r="23">
      <c r="A23" s="197">
        <v>22.0</v>
      </c>
      <c r="B23" s="197" t="s">
        <v>482</v>
      </c>
      <c r="C23" s="197" t="s">
        <v>483</v>
      </c>
      <c r="D23" s="197" t="s">
        <v>484</v>
      </c>
      <c r="E23" s="197" t="s">
        <v>485</v>
      </c>
      <c r="F23" s="197">
        <v>4.0</v>
      </c>
      <c r="G23" s="197" t="s">
        <v>486</v>
      </c>
      <c r="H23" s="197">
        <v>1289.0</v>
      </c>
      <c r="I23" s="197" t="s">
        <v>43</v>
      </c>
      <c r="J23" s="197" t="s">
        <v>50</v>
      </c>
      <c r="K23" s="197" t="s">
        <v>45</v>
      </c>
      <c r="L23" s="197" t="s">
        <v>117</v>
      </c>
      <c r="M23" s="197" t="s">
        <v>106</v>
      </c>
      <c r="N23" s="197" t="s">
        <v>106</v>
      </c>
      <c r="O23" s="197" t="s">
        <v>392</v>
      </c>
      <c r="P23" s="197" t="s">
        <v>406</v>
      </c>
      <c r="Q23" s="205"/>
      <c r="R23" s="199"/>
      <c r="S23" s="27"/>
      <c r="T23" s="27"/>
      <c r="U23" s="27"/>
      <c r="V23" s="27"/>
      <c r="W23" s="27"/>
      <c r="X23" s="27"/>
      <c r="Y23" s="27"/>
      <c r="Z23" s="27"/>
      <c r="AA23" s="27"/>
    </row>
    <row r="24">
      <c r="A24" s="197">
        <v>23.0</v>
      </c>
      <c r="B24" s="197" t="s">
        <v>487</v>
      </c>
      <c r="C24" s="197" t="s">
        <v>488</v>
      </c>
      <c r="D24" s="205"/>
      <c r="E24" s="197" t="s">
        <v>489</v>
      </c>
      <c r="F24" s="197">
        <v>2.0</v>
      </c>
      <c r="G24" s="197" t="s">
        <v>490</v>
      </c>
      <c r="H24" s="197">
        <v>1289.0</v>
      </c>
      <c r="I24" s="198"/>
      <c r="J24" s="198"/>
      <c r="K24" s="197" t="s">
        <v>45</v>
      </c>
      <c r="L24" s="205"/>
      <c r="M24" s="197" t="s">
        <v>117</v>
      </c>
      <c r="N24" s="197" t="s">
        <v>106</v>
      </c>
      <c r="O24" s="197" t="s">
        <v>392</v>
      </c>
      <c r="P24" s="197" t="s">
        <v>406</v>
      </c>
      <c r="Q24" s="198"/>
      <c r="R24" s="199"/>
      <c r="S24" s="27"/>
      <c r="T24" s="27"/>
      <c r="U24" s="27"/>
      <c r="V24" s="27"/>
      <c r="W24" s="27"/>
      <c r="X24" s="27"/>
      <c r="Y24" s="27"/>
      <c r="Z24" s="27"/>
      <c r="AA24" s="27"/>
    </row>
    <row r="25">
      <c r="A25" s="197">
        <v>24.0</v>
      </c>
      <c r="B25" s="197" t="s">
        <v>491</v>
      </c>
      <c r="C25" s="197" t="s">
        <v>492</v>
      </c>
      <c r="D25" s="197" t="s">
        <v>493</v>
      </c>
      <c r="E25" s="197" t="s">
        <v>494</v>
      </c>
      <c r="F25" s="197">
        <v>4.0</v>
      </c>
      <c r="G25" s="197" t="s">
        <v>49</v>
      </c>
      <c r="H25" s="197">
        <v>1289.0</v>
      </c>
      <c r="I25" s="197" t="s">
        <v>43</v>
      </c>
      <c r="J25" s="197" t="s">
        <v>44</v>
      </c>
      <c r="K25" s="197" t="s">
        <v>100</v>
      </c>
      <c r="L25" s="197" t="s">
        <v>106</v>
      </c>
      <c r="M25" s="197" t="s">
        <v>106</v>
      </c>
      <c r="N25" s="197" t="s">
        <v>106</v>
      </c>
      <c r="O25" s="197" t="s">
        <v>392</v>
      </c>
      <c r="P25" s="197" t="s">
        <v>393</v>
      </c>
      <c r="Q25" s="198"/>
      <c r="R25" s="199"/>
      <c r="S25" s="27"/>
      <c r="T25" s="27"/>
      <c r="U25" s="27"/>
      <c r="V25" s="27"/>
      <c r="W25" s="27"/>
      <c r="X25" s="27"/>
      <c r="Y25" s="27"/>
      <c r="Z25" s="27"/>
      <c r="AA25" s="27"/>
    </row>
    <row r="26">
      <c r="A26" s="197">
        <v>25.0</v>
      </c>
      <c r="B26" s="197" t="s">
        <v>495</v>
      </c>
      <c r="C26" s="197" t="s">
        <v>496</v>
      </c>
      <c r="D26" s="197" t="s">
        <v>497</v>
      </c>
      <c r="E26" s="197" t="s">
        <v>498</v>
      </c>
      <c r="F26" s="197">
        <v>1.0</v>
      </c>
      <c r="G26" s="197" t="s">
        <v>499</v>
      </c>
      <c r="H26" s="197">
        <v>1145.0</v>
      </c>
      <c r="I26" s="205"/>
      <c r="J26" s="205"/>
      <c r="K26" s="205"/>
      <c r="L26" s="197" t="s">
        <v>106</v>
      </c>
      <c r="M26" s="197" t="s">
        <v>106</v>
      </c>
      <c r="N26" s="197" t="s">
        <v>106</v>
      </c>
      <c r="O26" s="197" t="s">
        <v>392</v>
      </c>
      <c r="P26" s="197" t="s">
        <v>406</v>
      </c>
      <c r="Q26" s="198"/>
      <c r="R26" s="199"/>
      <c r="S26" s="27"/>
      <c r="T26" s="27"/>
      <c r="U26" s="27"/>
      <c r="V26" s="27"/>
      <c r="W26" s="27"/>
      <c r="X26" s="27"/>
      <c r="Y26" s="27"/>
      <c r="Z26" s="27"/>
      <c r="AA26" s="27"/>
    </row>
    <row r="27">
      <c r="A27" s="197">
        <v>26.0</v>
      </c>
      <c r="B27" s="197" t="s">
        <v>500</v>
      </c>
      <c r="C27" s="197" t="s">
        <v>501</v>
      </c>
      <c r="D27" s="197" t="s">
        <v>502</v>
      </c>
      <c r="E27" s="197" t="s">
        <v>503</v>
      </c>
      <c r="F27" s="197">
        <v>1.0</v>
      </c>
      <c r="G27" s="197" t="s">
        <v>504</v>
      </c>
      <c r="H27" s="197">
        <v>1174.0</v>
      </c>
      <c r="I27" s="197" t="s">
        <v>98</v>
      </c>
      <c r="J27" s="197" t="s">
        <v>128</v>
      </c>
      <c r="K27" s="197" t="s">
        <v>175</v>
      </c>
      <c r="L27" s="197" t="s">
        <v>117</v>
      </c>
      <c r="M27" s="197" t="s">
        <v>117</v>
      </c>
      <c r="N27" s="197" t="s">
        <v>117</v>
      </c>
      <c r="O27" s="197" t="s">
        <v>392</v>
      </c>
      <c r="P27" s="197" t="s">
        <v>406</v>
      </c>
      <c r="Q27" s="198"/>
      <c r="R27" s="199"/>
      <c r="S27" s="27"/>
      <c r="T27" s="27"/>
      <c r="U27" s="27"/>
      <c r="V27" s="27"/>
      <c r="W27" s="27"/>
      <c r="X27" s="27"/>
      <c r="Y27" s="27"/>
      <c r="Z27" s="27"/>
      <c r="AA27" s="27"/>
    </row>
    <row r="28">
      <c r="A28" s="197">
        <v>27.0</v>
      </c>
      <c r="B28" s="197" t="s">
        <v>505</v>
      </c>
      <c r="C28" s="197" t="s">
        <v>505</v>
      </c>
      <c r="D28" s="197" t="s">
        <v>506</v>
      </c>
      <c r="E28" s="197" t="s">
        <v>507</v>
      </c>
      <c r="F28" s="197">
        <v>1.0</v>
      </c>
      <c r="G28" s="197" t="s">
        <v>508</v>
      </c>
      <c r="H28" s="197">
        <v>1300.0</v>
      </c>
      <c r="I28" s="197" t="s">
        <v>98</v>
      </c>
      <c r="J28" s="197" t="s">
        <v>128</v>
      </c>
      <c r="K28" s="197" t="s">
        <v>129</v>
      </c>
      <c r="L28" s="197" t="s">
        <v>117</v>
      </c>
      <c r="M28" s="197" t="s">
        <v>106</v>
      </c>
      <c r="N28" s="197" t="s">
        <v>106</v>
      </c>
      <c r="O28" s="197" t="s">
        <v>392</v>
      </c>
      <c r="P28" s="197" t="s">
        <v>406</v>
      </c>
      <c r="Q28" s="197" t="s">
        <v>509</v>
      </c>
      <c r="R28" s="199"/>
      <c r="S28" s="27"/>
      <c r="T28" s="27"/>
      <c r="U28" s="27"/>
      <c r="V28" s="27"/>
      <c r="W28" s="27"/>
      <c r="X28" s="27"/>
      <c r="Y28" s="27"/>
      <c r="Z28" s="27"/>
      <c r="AA28" s="27"/>
    </row>
    <row r="29">
      <c r="A29" s="197">
        <v>28.0</v>
      </c>
      <c r="B29" s="197" t="s">
        <v>510</v>
      </c>
      <c r="C29" s="197" t="s">
        <v>511</v>
      </c>
      <c r="D29" s="197" t="s">
        <v>512</v>
      </c>
      <c r="E29" s="197" t="s">
        <v>513</v>
      </c>
      <c r="F29" s="197">
        <v>5.0</v>
      </c>
      <c r="G29" s="197" t="s">
        <v>514</v>
      </c>
      <c r="H29" s="197">
        <v>1290.0</v>
      </c>
      <c r="I29" s="205"/>
      <c r="J29" s="205"/>
      <c r="K29" s="205"/>
      <c r="L29" s="205"/>
      <c r="M29" s="205"/>
      <c r="N29" s="197" t="s">
        <v>106</v>
      </c>
      <c r="O29" s="197" t="s">
        <v>392</v>
      </c>
      <c r="P29" s="197" t="s">
        <v>393</v>
      </c>
      <c r="Q29" s="198"/>
      <c r="R29" s="199"/>
      <c r="S29" s="27"/>
      <c r="T29" s="27"/>
      <c r="U29" s="27"/>
      <c r="V29" s="27"/>
      <c r="W29" s="27"/>
      <c r="X29" s="27"/>
      <c r="Y29" s="27"/>
      <c r="Z29" s="27"/>
      <c r="AA29" s="27"/>
    </row>
    <row r="30">
      <c r="A30" s="197">
        <v>29.0</v>
      </c>
      <c r="B30" s="197" t="s">
        <v>515</v>
      </c>
      <c r="C30" s="197" t="s">
        <v>516</v>
      </c>
      <c r="D30" s="197" t="s">
        <v>517</v>
      </c>
      <c r="E30" s="197" t="s">
        <v>518</v>
      </c>
      <c r="F30" s="197">
        <v>2.0</v>
      </c>
      <c r="G30" s="197" t="s">
        <v>519</v>
      </c>
      <c r="H30" s="197">
        <v>1289.0</v>
      </c>
      <c r="I30" s="197" t="s">
        <v>43</v>
      </c>
      <c r="J30" s="197" t="s">
        <v>50</v>
      </c>
      <c r="K30" s="197" t="s">
        <v>45</v>
      </c>
      <c r="L30" s="197" t="s">
        <v>106</v>
      </c>
      <c r="M30" s="197" t="s">
        <v>106</v>
      </c>
      <c r="N30" s="197" t="s">
        <v>106</v>
      </c>
      <c r="O30" s="197" t="s">
        <v>392</v>
      </c>
      <c r="P30" s="197" t="s">
        <v>406</v>
      </c>
      <c r="Q30" s="198"/>
      <c r="R30" s="199"/>
      <c r="S30" s="27"/>
      <c r="T30" s="27"/>
      <c r="U30" s="27"/>
      <c r="V30" s="27"/>
      <c r="W30" s="27"/>
      <c r="X30" s="27"/>
      <c r="Y30" s="27"/>
      <c r="Z30" s="27"/>
      <c r="AA30" s="27"/>
    </row>
    <row r="31">
      <c r="A31" s="197">
        <v>30.0</v>
      </c>
      <c r="B31" s="197" t="s">
        <v>520</v>
      </c>
      <c r="C31" s="197" t="s">
        <v>521</v>
      </c>
      <c r="D31" s="197" t="s">
        <v>522</v>
      </c>
      <c r="E31" s="197" t="s">
        <v>523</v>
      </c>
      <c r="F31" s="197">
        <v>1.0</v>
      </c>
      <c r="G31" s="197" t="s">
        <v>524</v>
      </c>
      <c r="H31" s="197">
        <v>1174.0</v>
      </c>
      <c r="I31" s="197" t="s">
        <v>98</v>
      </c>
      <c r="J31" s="197" t="s">
        <v>128</v>
      </c>
      <c r="K31" s="197" t="s">
        <v>175</v>
      </c>
      <c r="L31" s="197" t="s">
        <v>106</v>
      </c>
      <c r="M31" s="197" t="s">
        <v>106</v>
      </c>
      <c r="N31" s="197" t="s">
        <v>106</v>
      </c>
      <c r="O31" s="197" t="s">
        <v>392</v>
      </c>
      <c r="P31" s="197" t="s">
        <v>406</v>
      </c>
      <c r="Q31" s="198"/>
      <c r="R31" s="199"/>
      <c r="S31" s="27"/>
      <c r="T31" s="27"/>
      <c r="U31" s="27"/>
      <c r="V31" s="27"/>
      <c r="W31" s="27"/>
      <c r="X31" s="27"/>
      <c r="Y31" s="27"/>
      <c r="Z31" s="27"/>
      <c r="AA31" s="27"/>
    </row>
    <row r="32">
      <c r="A32" s="197">
        <v>31.0</v>
      </c>
      <c r="B32" s="197" t="s">
        <v>525</v>
      </c>
      <c r="C32" s="197" t="s">
        <v>526</v>
      </c>
      <c r="D32" s="197" t="s">
        <v>527</v>
      </c>
      <c r="E32" s="197" t="s">
        <v>528</v>
      </c>
      <c r="F32" s="197">
        <v>2.0</v>
      </c>
      <c r="G32" s="197" t="s">
        <v>529</v>
      </c>
      <c r="H32" s="197">
        <v>1000.0</v>
      </c>
      <c r="I32" s="205"/>
      <c r="J32" s="205"/>
      <c r="K32" s="205"/>
      <c r="L32" s="197" t="s">
        <v>117</v>
      </c>
      <c r="M32" s="197" t="s">
        <v>106</v>
      </c>
      <c r="N32" s="197" t="s">
        <v>106</v>
      </c>
      <c r="O32" s="197" t="s">
        <v>392</v>
      </c>
      <c r="P32" s="197" t="s">
        <v>406</v>
      </c>
      <c r="Q32" s="198"/>
      <c r="R32" s="199"/>
      <c r="S32" s="27"/>
      <c r="T32" s="27"/>
      <c r="U32" s="27"/>
      <c r="V32" s="27"/>
      <c r="W32" s="27"/>
      <c r="X32" s="27"/>
      <c r="Y32" s="27"/>
      <c r="Z32" s="27"/>
      <c r="AA32" s="27"/>
    </row>
    <row r="33">
      <c r="A33" s="197">
        <v>32.0</v>
      </c>
      <c r="B33" s="197" t="s">
        <v>530</v>
      </c>
      <c r="C33" s="197" t="s">
        <v>531</v>
      </c>
      <c r="D33" s="197" t="s">
        <v>532</v>
      </c>
      <c r="E33" s="197" t="s">
        <v>533</v>
      </c>
      <c r="F33" s="197">
        <v>4.0</v>
      </c>
      <c r="G33" s="197" t="s">
        <v>534</v>
      </c>
      <c r="H33" s="197">
        <v>2000.0</v>
      </c>
      <c r="I33" s="197" t="s">
        <v>55</v>
      </c>
      <c r="J33" s="197" t="s">
        <v>195</v>
      </c>
      <c r="K33" s="197" t="s">
        <v>196</v>
      </c>
      <c r="L33" s="198"/>
      <c r="M33" s="197" t="s">
        <v>117</v>
      </c>
      <c r="N33" s="197" t="s">
        <v>106</v>
      </c>
      <c r="O33" s="197" t="s">
        <v>392</v>
      </c>
      <c r="P33" s="197" t="s">
        <v>393</v>
      </c>
      <c r="Q33" s="198"/>
      <c r="R33" s="199"/>
      <c r="S33" s="27"/>
      <c r="T33" s="27"/>
      <c r="U33" s="27"/>
      <c r="V33" s="27"/>
      <c r="W33" s="27"/>
      <c r="X33" s="27"/>
      <c r="Y33" s="27"/>
      <c r="Z33" s="27"/>
      <c r="AA33" s="27"/>
    </row>
    <row r="34">
      <c r="A34" s="200">
        <v>33.0</v>
      </c>
      <c r="B34" s="200" t="s">
        <v>535</v>
      </c>
      <c r="C34" s="200" t="s">
        <v>536</v>
      </c>
      <c r="D34" s="200" t="s">
        <v>537</v>
      </c>
      <c r="E34" s="200" t="s">
        <v>538</v>
      </c>
      <c r="F34" s="200">
        <v>2.0</v>
      </c>
      <c r="G34" s="200" t="s">
        <v>539</v>
      </c>
      <c r="H34" s="200">
        <v>1046.0</v>
      </c>
      <c r="I34" s="202"/>
      <c r="J34" s="200" t="s">
        <v>128</v>
      </c>
      <c r="K34" s="200" t="s">
        <v>160</v>
      </c>
      <c r="L34" s="202"/>
      <c r="M34" s="200" t="s">
        <v>106</v>
      </c>
      <c r="N34" s="200" t="s">
        <v>106</v>
      </c>
      <c r="O34" s="200" t="s">
        <v>392</v>
      </c>
      <c r="P34" s="200" t="s">
        <v>406</v>
      </c>
      <c r="Q34" s="201"/>
      <c r="R34" s="203"/>
      <c r="S34" s="204"/>
      <c r="T34" s="204"/>
      <c r="U34" s="204"/>
      <c r="V34" s="204"/>
      <c r="W34" s="204"/>
      <c r="X34" s="204"/>
      <c r="Y34" s="204"/>
      <c r="Z34" s="204"/>
      <c r="AA34" s="204"/>
    </row>
    <row r="35">
      <c r="A35" s="200">
        <v>34.0</v>
      </c>
      <c r="B35" s="200" t="s">
        <v>540</v>
      </c>
      <c r="C35" s="200" t="s">
        <v>541</v>
      </c>
      <c r="D35" s="200" t="s">
        <v>542</v>
      </c>
      <c r="E35" s="200" t="s">
        <v>543</v>
      </c>
      <c r="F35" s="200">
        <v>2.0</v>
      </c>
      <c r="G35" s="200" t="s">
        <v>544</v>
      </c>
      <c r="H35" s="200">
        <v>1046.0</v>
      </c>
      <c r="I35" s="200" t="s">
        <v>98</v>
      </c>
      <c r="J35" s="200" t="s">
        <v>128</v>
      </c>
      <c r="K35" s="200" t="s">
        <v>160</v>
      </c>
      <c r="L35" s="200" t="s">
        <v>106</v>
      </c>
      <c r="M35" s="200" t="s">
        <v>106</v>
      </c>
      <c r="N35" s="200" t="s">
        <v>106</v>
      </c>
      <c r="O35" s="200" t="s">
        <v>392</v>
      </c>
      <c r="P35" s="200" t="s">
        <v>406</v>
      </c>
      <c r="Q35" s="200" t="s">
        <v>545</v>
      </c>
      <c r="R35" s="203"/>
      <c r="S35" s="204"/>
      <c r="T35" s="204"/>
      <c r="U35" s="204"/>
      <c r="V35" s="204"/>
      <c r="W35" s="204"/>
      <c r="X35" s="204"/>
      <c r="Y35" s="204"/>
      <c r="Z35" s="204"/>
      <c r="AA35" s="204"/>
    </row>
    <row r="36">
      <c r="A36" s="197">
        <v>35.0</v>
      </c>
      <c r="B36" s="197" t="s">
        <v>546</v>
      </c>
      <c r="C36" s="197" t="s">
        <v>547</v>
      </c>
      <c r="D36" s="197" t="s">
        <v>548</v>
      </c>
      <c r="E36" s="197" t="s">
        <v>549</v>
      </c>
      <c r="F36" s="197">
        <v>1.0</v>
      </c>
      <c r="G36" s="197" t="s">
        <v>550</v>
      </c>
      <c r="H36" s="197">
        <v>1300.0</v>
      </c>
      <c r="I36" s="197" t="s">
        <v>43</v>
      </c>
      <c r="J36" s="197" t="s">
        <v>50</v>
      </c>
      <c r="K36" s="205"/>
      <c r="L36" s="205"/>
      <c r="M36" s="205"/>
      <c r="N36" s="197" t="s">
        <v>106</v>
      </c>
      <c r="O36" s="197" t="s">
        <v>392</v>
      </c>
      <c r="P36" s="197" t="s">
        <v>393</v>
      </c>
      <c r="Q36" s="197" t="s">
        <v>551</v>
      </c>
      <c r="R36" s="199"/>
      <c r="S36" s="27"/>
      <c r="T36" s="27"/>
      <c r="U36" s="27"/>
      <c r="V36" s="27"/>
      <c r="W36" s="27"/>
      <c r="X36" s="27"/>
      <c r="Y36" s="27"/>
      <c r="Z36" s="27"/>
      <c r="AA36" s="27"/>
    </row>
    <row r="37">
      <c r="A37" s="197">
        <v>36.0</v>
      </c>
      <c r="B37" s="197" t="s">
        <v>552</v>
      </c>
      <c r="C37" s="197" t="s">
        <v>553</v>
      </c>
      <c r="D37" s="197" t="s">
        <v>554</v>
      </c>
      <c r="E37" s="197" t="s">
        <v>555</v>
      </c>
      <c r="F37" s="197">
        <v>1.0</v>
      </c>
      <c r="G37" s="197">
        <v>105.0</v>
      </c>
      <c r="H37" s="197">
        <v>1289.0</v>
      </c>
      <c r="I37" s="197" t="s">
        <v>98</v>
      </c>
      <c r="J37" s="197" t="s">
        <v>128</v>
      </c>
      <c r="K37" s="205"/>
      <c r="L37" s="197" t="s">
        <v>106</v>
      </c>
      <c r="M37" s="205"/>
      <c r="N37" s="197" t="s">
        <v>106</v>
      </c>
      <c r="O37" s="197" t="s">
        <v>392</v>
      </c>
      <c r="P37" s="197" t="s">
        <v>406</v>
      </c>
      <c r="Q37" s="197" t="s">
        <v>556</v>
      </c>
      <c r="R37" s="199"/>
      <c r="S37" s="27"/>
      <c r="T37" s="27"/>
      <c r="U37" s="27"/>
      <c r="V37" s="27"/>
      <c r="W37" s="27"/>
      <c r="X37" s="27"/>
      <c r="Y37" s="27"/>
      <c r="Z37" s="27"/>
      <c r="AA37" s="27"/>
    </row>
    <row r="38">
      <c r="A38" s="197">
        <v>37.0</v>
      </c>
      <c r="B38" s="197" t="s">
        <v>557</v>
      </c>
      <c r="C38" s="197" t="s">
        <v>558</v>
      </c>
      <c r="D38" s="197" t="s">
        <v>559</v>
      </c>
      <c r="E38" s="197" t="s">
        <v>560</v>
      </c>
      <c r="F38" s="197">
        <v>2.0</v>
      </c>
      <c r="G38" s="197" t="s">
        <v>561</v>
      </c>
      <c r="H38" s="197">
        <v>1180.0</v>
      </c>
      <c r="I38" s="197" t="s">
        <v>98</v>
      </c>
      <c r="J38" s="197" t="s">
        <v>128</v>
      </c>
      <c r="K38" s="197" t="s">
        <v>175</v>
      </c>
      <c r="L38" s="197" t="s">
        <v>117</v>
      </c>
      <c r="M38" s="197" t="s">
        <v>117</v>
      </c>
      <c r="N38" s="197" t="s">
        <v>117</v>
      </c>
      <c r="O38" s="197" t="s">
        <v>392</v>
      </c>
      <c r="P38" s="197" t="s">
        <v>406</v>
      </c>
      <c r="Q38" s="198"/>
      <c r="R38" s="199"/>
      <c r="S38" s="27"/>
      <c r="T38" s="27"/>
      <c r="U38" s="27"/>
      <c r="V38" s="27"/>
      <c r="W38" s="27"/>
      <c r="X38" s="27"/>
      <c r="Y38" s="27"/>
      <c r="Z38" s="27"/>
      <c r="AA38" s="27"/>
    </row>
    <row r="39">
      <c r="A39" s="197">
        <v>38.0</v>
      </c>
      <c r="B39" s="197" t="s">
        <v>562</v>
      </c>
      <c r="C39" s="197" t="s">
        <v>563</v>
      </c>
      <c r="D39" s="197" t="s">
        <v>564</v>
      </c>
      <c r="E39" s="197" t="s">
        <v>565</v>
      </c>
      <c r="F39" s="197">
        <v>2.0</v>
      </c>
      <c r="G39" s="197" t="s">
        <v>566</v>
      </c>
      <c r="H39" s="197">
        <v>1000.0</v>
      </c>
      <c r="I39" s="197" t="s">
        <v>98</v>
      </c>
      <c r="J39" s="197" t="s">
        <v>128</v>
      </c>
      <c r="K39" s="197" t="s">
        <v>172</v>
      </c>
      <c r="L39" s="197" t="s">
        <v>117</v>
      </c>
      <c r="M39" s="197" t="s">
        <v>117</v>
      </c>
      <c r="N39" s="197" t="s">
        <v>117</v>
      </c>
      <c r="O39" s="197" t="s">
        <v>392</v>
      </c>
      <c r="P39" s="197" t="s">
        <v>406</v>
      </c>
      <c r="Q39" s="198"/>
      <c r="R39" s="199"/>
      <c r="S39" s="27"/>
      <c r="T39" s="27"/>
      <c r="U39" s="27"/>
      <c r="V39" s="27"/>
      <c r="W39" s="27"/>
      <c r="X39" s="27"/>
      <c r="Y39" s="27"/>
      <c r="Z39" s="27"/>
      <c r="AA39" s="27"/>
    </row>
    <row r="40">
      <c r="A40" s="200">
        <v>39.0</v>
      </c>
      <c r="B40" s="200" t="s">
        <v>567</v>
      </c>
      <c r="C40" s="200" t="s">
        <v>568</v>
      </c>
      <c r="D40" s="200" t="s">
        <v>569</v>
      </c>
      <c r="E40" s="200" t="s">
        <v>570</v>
      </c>
      <c r="F40" s="200">
        <v>1.0</v>
      </c>
      <c r="G40" s="200" t="s">
        <v>571</v>
      </c>
      <c r="H40" s="200">
        <v>1900.0</v>
      </c>
      <c r="I40" s="200" t="s">
        <v>55</v>
      </c>
      <c r="J40" s="200" t="s">
        <v>50</v>
      </c>
      <c r="K40" s="200" t="s">
        <v>67</v>
      </c>
      <c r="L40" s="200" t="s">
        <v>117</v>
      </c>
      <c r="M40" s="200" t="s">
        <v>106</v>
      </c>
      <c r="N40" s="200" t="s">
        <v>106</v>
      </c>
      <c r="O40" s="200" t="s">
        <v>392</v>
      </c>
      <c r="P40" s="200" t="s">
        <v>406</v>
      </c>
      <c r="Q40" s="200" t="s">
        <v>572</v>
      </c>
      <c r="R40" s="203"/>
      <c r="S40" s="204"/>
      <c r="T40" s="204"/>
      <c r="U40" s="204"/>
      <c r="V40" s="204"/>
      <c r="W40" s="204"/>
      <c r="X40" s="204"/>
      <c r="Y40" s="204"/>
      <c r="Z40" s="204"/>
      <c r="AA40" s="204"/>
    </row>
    <row r="41">
      <c r="A41" s="197">
        <v>40.0</v>
      </c>
      <c r="B41" s="197" t="s">
        <v>573</v>
      </c>
      <c r="C41" s="197" t="s">
        <v>574</v>
      </c>
      <c r="D41" s="197" t="s">
        <v>575</v>
      </c>
      <c r="E41" s="197" t="s">
        <v>576</v>
      </c>
      <c r="F41" s="197">
        <v>3.0</v>
      </c>
      <c r="G41" s="197" t="s">
        <v>472</v>
      </c>
      <c r="H41" s="197">
        <v>1174.0</v>
      </c>
      <c r="I41" s="198"/>
      <c r="J41" s="198"/>
      <c r="K41" s="198"/>
      <c r="L41" s="198"/>
      <c r="M41" s="197" t="s">
        <v>106</v>
      </c>
      <c r="N41" s="197" t="s">
        <v>106</v>
      </c>
      <c r="O41" s="197" t="s">
        <v>392</v>
      </c>
      <c r="P41" s="197" t="s">
        <v>406</v>
      </c>
      <c r="Q41" s="198"/>
      <c r="R41" s="199"/>
      <c r="S41" s="27"/>
      <c r="T41" s="27"/>
      <c r="U41" s="27"/>
      <c r="V41" s="27"/>
      <c r="W41" s="27"/>
      <c r="X41" s="27"/>
      <c r="Y41" s="27"/>
      <c r="Z41" s="27"/>
      <c r="AA41" s="27"/>
    </row>
    <row r="42">
      <c r="A42" s="200">
        <v>41.0</v>
      </c>
      <c r="B42" s="200" t="s">
        <v>577</v>
      </c>
      <c r="C42" s="200" t="s">
        <v>578</v>
      </c>
      <c r="D42" s="200" t="s">
        <v>579</v>
      </c>
      <c r="E42" s="200" t="s">
        <v>580</v>
      </c>
      <c r="F42" s="200">
        <v>1.0</v>
      </c>
      <c r="G42" s="200" t="s">
        <v>581</v>
      </c>
      <c r="H42" s="200">
        <v>1300.0</v>
      </c>
      <c r="I42" s="200" t="s">
        <v>98</v>
      </c>
      <c r="J42" s="200" t="s">
        <v>99</v>
      </c>
      <c r="K42" s="200" t="s">
        <v>45</v>
      </c>
      <c r="L42" s="200" t="s">
        <v>117</v>
      </c>
      <c r="M42" s="200" t="s">
        <v>106</v>
      </c>
      <c r="N42" s="200" t="s">
        <v>117</v>
      </c>
      <c r="O42" s="200" t="s">
        <v>392</v>
      </c>
      <c r="P42" s="200" t="s">
        <v>393</v>
      </c>
      <c r="Q42" s="201"/>
      <c r="R42" s="203"/>
      <c r="S42" s="204"/>
      <c r="T42" s="204"/>
      <c r="U42" s="204"/>
      <c r="V42" s="204"/>
      <c r="W42" s="204"/>
      <c r="X42" s="204"/>
      <c r="Y42" s="204"/>
      <c r="Z42" s="204"/>
      <c r="AA42" s="204"/>
    </row>
    <row r="43">
      <c r="A43" s="197">
        <v>42.0</v>
      </c>
      <c r="B43" s="197" t="s">
        <v>582</v>
      </c>
      <c r="C43" s="197" t="s">
        <v>583</v>
      </c>
      <c r="D43" s="198"/>
      <c r="E43" s="197" t="s">
        <v>584</v>
      </c>
      <c r="F43" s="197">
        <v>1.0</v>
      </c>
      <c r="G43" s="197" t="s">
        <v>585</v>
      </c>
      <c r="H43" s="197">
        <v>1600.0</v>
      </c>
      <c r="I43" s="205"/>
      <c r="J43" s="197" t="s">
        <v>50</v>
      </c>
      <c r="K43" s="197" t="s">
        <v>67</v>
      </c>
      <c r="L43" s="197" t="s">
        <v>117</v>
      </c>
      <c r="M43" s="197" t="s">
        <v>106</v>
      </c>
      <c r="N43" s="197" t="s">
        <v>106</v>
      </c>
      <c r="O43" s="197" t="s">
        <v>392</v>
      </c>
      <c r="P43" s="197" t="s">
        <v>406</v>
      </c>
      <c r="Q43" s="198"/>
      <c r="R43" s="199"/>
      <c r="S43" s="27"/>
      <c r="T43" s="27"/>
      <c r="U43" s="27"/>
      <c r="V43" s="27"/>
      <c r="W43" s="27"/>
      <c r="X43" s="27"/>
      <c r="Y43" s="27"/>
      <c r="Z43" s="27"/>
      <c r="AA43" s="27"/>
    </row>
    <row r="44">
      <c r="A44" s="197">
        <v>43.0</v>
      </c>
      <c r="B44" s="197" t="s">
        <v>586</v>
      </c>
      <c r="C44" s="197" t="s">
        <v>587</v>
      </c>
      <c r="D44" s="197" t="s">
        <v>588</v>
      </c>
      <c r="E44" s="197" t="s">
        <v>589</v>
      </c>
      <c r="F44" s="197">
        <v>1.0</v>
      </c>
      <c r="G44" s="197" t="s">
        <v>590</v>
      </c>
      <c r="H44" s="197">
        <v>1400.0</v>
      </c>
      <c r="I44" s="197" t="s">
        <v>98</v>
      </c>
      <c r="J44" s="197" t="s">
        <v>99</v>
      </c>
      <c r="K44" s="197" t="s">
        <v>100</v>
      </c>
      <c r="L44" s="197" t="s">
        <v>117</v>
      </c>
      <c r="M44" s="197" t="s">
        <v>106</v>
      </c>
      <c r="N44" s="197" t="s">
        <v>117</v>
      </c>
      <c r="O44" s="197" t="s">
        <v>392</v>
      </c>
      <c r="P44" s="197" t="s">
        <v>406</v>
      </c>
      <c r="Q44" s="205"/>
      <c r="R44" s="199"/>
      <c r="S44" s="27"/>
      <c r="T44" s="27"/>
      <c r="U44" s="27"/>
      <c r="V44" s="27"/>
      <c r="W44" s="27"/>
      <c r="X44" s="27"/>
      <c r="Y44" s="27"/>
      <c r="Z44" s="27"/>
      <c r="AA44" s="27"/>
    </row>
    <row r="45">
      <c r="A45" s="197">
        <v>44.0</v>
      </c>
      <c r="B45" s="197" t="s">
        <v>591</v>
      </c>
      <c r="C45" s="197" t="s">
        <v>592</v>
      </c>
      <c r="D45" s="197" t="s">
        <v>593</v>
      </c>
      <c r="E45" s="197" t="s">
        <v>594</v>
      </c>
      <c r="F45" s="197">
        <v>1.0</v>
      </c>
      <c r="G45" s="197" t="s">
        <v>595</v>
      </c>
      <c r="H45" s="197">
        <v>1300.0</v>
      </c>
      <c r="I45" s="197" t="s">
        <v>43</v>
      </c>
      <c r="J45" s="197" t="s">
        <v>50</v>
      </c>
      <c r="K45" s="197" t="s">
        <v>45</v>
      </c>
      <c r="L45" s="197" t="s">
        <v>106</v>
      </c>
      <c r="M45" s="197" t="s">
        <v>106</v>
      </c>
      <c r="N45" s="197" t="s">
        <v>106</v>
      </c>
      <c r="O45" s="197" t="s">
        <v>392</v>
      </c>
      <c r="P45" s="197" t="s">
        <v>406</v>
      </c>
      <c r="Q45" s="198"/>
      <c r="R45" s="199"/>
      <c r="S45" s="27"/>
      <c r="T45" s="27"/>
      <c r="U45" s="27"/>
      <c r="V45" s="27"/>
      <c r="W45" s="27"/>
      <c r="X45" s="27"/>
      <c r="Y45" s="27"/>
      <c r="Z45" s="27"/>
      <c r="AA45" s="27"/>
    </row>
    <row r="46">
      <c r="A46" s="197">
        <v>45.0</v>
      </c>
      <c r="B46" s="197" t="s">
        <v>596</v>
      </c>
      <c r="C46" s="197" t="s">
        <v>597</v>
      </c>
      <c r="D46" s="197" t="s">
        <v>598</v>
      </c>
      <c r="E46" s="197" t="s">
        <v>599</v>
      </c>
      <c r="F46" s="197">
        <v>1.0</v>
      </c>
      <c r="G46" s="197" t="s">
        <v>600</v>
      </c>
      <c r="H46" s="197">
        <v>1289.0</v>
      </c>
      <c r="I46" s="205"/>
      <c r="J46" s="197" t="s">
        <v>128</v>
      </c>
      <c r="K46" s="205"/>
      <c r="L46" s="205"/>
      <c r="M46" s="197" t="s">
        <v>106</v>
      </c>
      <c r="N46" s="197" t="s">
        <v>106</v>
      </c>
      <c r="O46" s="197" t="s">
        <v>392</v>
      </c>
      <c r="P46" s="197" t="s">
        <v>406</v>
      </c>
      <c r="Q46" s="198"/>
      <c r="R46" s="199"/>
      <c r="S46" s="27"/>
      <c r="T46" s="27"/>
      <c r="U46" s="27"/>
      <c r="V46" s="27"/>
      <c r="W46" s="27"/>
      <c r="X46" s="27"/>
      <c r="Y46" s="27"/>
      <c r="Z46" s="27"/>
      <c r="AA46" s="27"/>
    </row>
    <row r="47">
      <c r="A47" s="200">
        <v>46.0</v>
      </c>
      <c r="B47" s="200" t="s">
        <v>601</v>
      </c>
      <c r="C47" s="200" t="s">
        <v>602</v>
      </c>
      <c r="D47" s="200" t="s">
        <v>603</v>
      </c>
      <c r="E47" s="200" t="s">
        <v>604</v>
      </c>
      <c r="F47" s="200">
        <v>2.0</v>
      </c>
      <c r="G47" s="200" t="s">
        <v>529</v>
      </c>
      <c r="H47" s="200">
        <v>1289.0</v>
      </c>
      <c r="I47" s="200" t="s">
        <v>98</v>
      </c>
      <c r="J47" s="200" t="s">
        <v>128</v>
      </c>
      <c r="K47" s="200" t="s">
        <v>129</v>
      </c>
      <c r="L47" s="200" t="s">
        <v>117</v>
      </c>
      <c r="M47" s="200" t="s">
        <v>106</v>
      </c>
      <c r="N47" s="200" t="s">
        <v>106</v>
      </c>
      <c r="O47" s="200" t="s">
        <v>392</v>
      </c>
      <c r="P47" s="200" t="s">
        <v>406</v>
      </c>
      <c r="Q47" s="202"/>
      <c r="R47" s="203"/>
      <c r="S47" s="204"/>
      <c r="T47" s="204"/>
      <c r="U47" s="204"/>
      <c r="V47" s="204"/>
      <c r="W47" s="204"/>
      <c r="X47" s="204"/>
      <c r="Y47" s="204"/>
      <c r="Z47" s="204"/>
      <c r="AA47" s="204"/>
    </row>
    <row r="48">
      <c r="A48" s="197">
        <v>47.0</v>
      </c>
      <c r="B48" s="197" t="s">
        <v>605</v>
      </c>
      <c r="C48" s="197" t="s">
        <v>606</v>
      </c>
      <c r="D48" s="197" t="s">
        <v>607</v>
      </c>
      <c r="E48" s="197" t="s">
        <v>608</v>
      </c>
      <c r="F48" s="197">
        <v>2.0</v>
      </c>
      <c r="G48" s="197" t="s">
        <v>609</v>
      </c>
      <c r="H48" s="197">
        <v>1600.0</v>
      </c>
      <c r="I48" s="198"/>
      <c r="J48" s="198"/>
      <c r="K48" s="205"/>
      <c r="L48" s="197" t="s">
        <v>106</v>
      </c>
      <c r="M48" s="205"/>
      <c r="N48" s="205"/>
      <c r="O48" s="197" t="s">
        <v>392</v>
      </c>
      <c r="P48" s="197" t="s">
        <v>406</v>
      </c>
      <c r="Q48" s="198"/>
      <c r="R48" s="199"/>
      <c r="S48" s="27"/>
      <c r="T48" s="27"/>
      <c r="U48" s="27"/>
      <c r="V48" s="27"/>
      <c r="W48" s="27"/>
      <c r="X48" s="27"/>
      <c r="Y48" s="27"/>
      <c r="Z48" s="27"/>
      <c r="AA48" s="27"/>
    </row>
    <row r="49">
      <c r="A49" s="197">
        <v>48.0</v>
      </c>
      <c r="B49" s="197" t="s">
        <v>610</v>
      </c>
      <c r="C49" s="197" t="s">
        <v>611</v>
      </c>
      <c r="D49" s="197" t="s">
        <v>612</v>
      </c>
      <c r="E49" s="197" t="s">
        <v>613</v>
      </c>
      <c r="F49" s="197">
        <v>1.0</v>
      </c>
      <c r="G49" s="197" t="s">
        <v>614</v>
      </c>
      <c r="H49" s="197">
        <v>1300.0</v>
      </c>
      <c r="I49" s="197" t="s">
        <v>43</v>
      </c>
      <c r="J49" s="197" t="s">
        <v>50</v>
      </c>
      <c r="K49" s="197" t="s">
        <v>45</v>
      </c>
      <c r="L49" s="197" t="s">
        <v>106</v>
      </c>
      <c r="M49" s="197" t="s">
        <v>615</v>
      </c>
      <c r="N49" s="197" t="s">
        <v>106</v>
      </c>
      <c r="O49" s="197" t="s">
        <v>392</v>
      </c>
      <c r="P49" s="197" t="s">
        <v>406</v>
      </c>
      <c r="Q49" s="197" t="s">
        <v>616</v>
      </c>
      <c r="R49" s="199"/>
      <c r="S49" s="27"/>
      <c r="T49" s="27"/>
      <c r="U49" s="27"/>
      <c r="V49" s="27"/>
      <c r="W49" s="27"/>
      <c r="X49" s="27"/>
      <c r="Y49" s="27"/>
      <c r="Z49" s="27"/>
      <c r="AA49" s="27"/>
    </row>
    <row r="50">
      <c r="A50" s="197">
        <v>49.0</v>
      </c>
      <c r="B50" s="197" t="s">
        <v>617</v>
      </c>
      <c r="C50" s="197" t="s">
        <v>618</v>
      </c>
      <c r="D50" s="197" t="s">
        <v>619</v>
      </c>
      <c r="E50" s="197" t="s">
        <v>620</v>
      </c>
      <c r="F50" s="197">
        <v>2.0</v>
      </c>
      <c r="G50" s="197" t="s">
        <v>621</v>
      </c>
      <c r="H50" s="197">
        <v>1000.0</v>
      </c>
      <c r="I50" s="198"/>
      <c r="J50" s="198"/>
      <c r="K50" s="198"/>
      <c r="L50" s="198"/>
      <c r="M50" s="198"/>
      <c r="N50" s="198"/>
      <c r="O50" s="197" t="s">
        <v>392</v>
      </c>
      <c r="P50" s="197" t="s">
        <v>406</v>
      </c>
      <c r="Q50" s="197" t="s">
        <v>622</v>
      </c>
      <c r="R50" s="199"/>
      <c r="S50" s="27"/>
      <c r="T50" s="27"/>
      <c r="U50" s="27"/>
      <c r="V50" s="27"/>
      <c r="W50" s="27"/>
      <c r="X50" s="27"/>
      <c r="Y50" s="27"/>
      <c r="Z50" s="27"/>
      <c r="AA50" s="27"/>
    </row>
    <row r="51">
      <c r="A51" s="197">
        <v>50.0</v>
      </c>
      <c r="B51" s="197" t="s">
        <v>623</v>
      </c>
      <c r="C51" s="197" t="s">
        <v>624</v>
      </c>
      <c r="D51" s="197" t="s">
        <v>625</v>
      </c>
      <c r="E51" s="197" t="s">
        <v>626</v>
      </c>
      <c r="F51" s="197">
        <v>1.0</v>
      </c>
      <c r="G51" s="197" t="s">
        <v>472</v>
      </c>
      <c r="H51" s="197">
        <v>1300.0</v>
      </c>
      <c r="I51" s="197" t="s">
        <v>98</v>
      </c>
      <c r="J51" s="197" t="s">
        <v>128</v>
      </c>
      <c r="K51" s="197" t="s">
        <v>129</v>
      </c>
      <c r="L51" s="197" t="s">
        <v>117</v>
      </c>
      <c r="M51" s="197" t="s">
        <v>106</v>
      </c>
      <c r="N51" s="197" t="s">
        <v>106</v>
      </c>
      <c r="O51" s="197" t="s">
        <v>392</v>
      </c>
      <c r="P51" s="197" t="s">
        <v>406</v>
      </c>
      <c r="Q51" s="197" t="s">
        <v>627</v>
      </c>
      <c r="R51" s="199"/>
      <c r="S51" s="27"/>
      <c r="T51" s="27"/>
      <c r="U51" s="27"/>
      <c r="V51" s="27"/>
      <c r="W51" s="27"/>
      <c r="X51" s="27"/>
      <c r="Y51" s="27"/>
      <c r="Z51" s="27"/>
      <c r="AA51" s="27"/>
    </row>
    <row r="52">
      <c r="A52" s="200">
        <v>51.0</v>
      </c>
      <c r="B52" s="200" t="s">
        <v>628</v>
      </c>
      <c r="C52" s="200" t="s">
        <v>629</v>
      </c>
      <c r="D52" s="200" t="s">
        <v>630</v>
      </c>
      <c r="E52" s="200" t="s">
        <v>631</v>
      </c>
      <c r="F52" s="200">
        <v>1.0</v>
      </c>
      <c r="G52" s="200" t="s">
        <v>632</v>
      </c>
      <c r="H52" s="200">
        <v>1896.0</v>
      </c>
      <c r="I52" s="201"/>
      <c r="J52" s="202"/>
      <c r="K52" s="200" t="s">
        <v>56</v>
      </c>
      <c r="L52" s="202"/>
      <c r="M52" s="202"/>
      <c r="N52" s="200" t="s">
        <v>106</v>
      </c>
      <c r="O52" s="200" t="s">
        <v>392</v>
      </c>
      <c r="P52" s="200" t="s">
        <v>406</v>
      </c>
      <c r="Q52" s="200" t="s">
        <v>633</v>
      </c>
      <c r="R52" s="203"/>
      <c r="S52" s="204"/>
      <c r="T52" s="204"/>
      <c r="U52" s="204"/>
      <c r="V52" s="204"/>
      <c r="W52" s="204"/>
      <c r="X52" s="204"/>
      <c r="Y52" s="204"/>
      <c r="Z52" s="204"/>
      <c r="AA52" s="204"/>
    </row>
    <row r="53">
      <c r="A53" s="197">
        <v>52.0</v>
      </c>
      <c r="B53" s="197" t="s">
        <v>634</v>
      </c>
      <c r="C53" s="197" t="s">
        <v>635</v>
      </c>
      <c r="D53" s="197" t="s">
        <v>636</v>
      </c>
      <c r="E53" s="197" t="s">
        <v>637</v>
      </c>
      <c r="F53" s="197">
        <v>1.0</v>
      </c>
      <c r="G53" s="197" t="s">
        <v>638</v>
      </c>
      <c r="H53" s="197">
        <v>1800.0</v>
      </c>
      <c r="I53" s="197" t="s">
        <v>98</v>
      </c>
      <c r="J53" s="197" t="s">
        <v>195</v>
      </c>
      <c r="K53" s="197" t="s">
        <v>196</v>
      </c>
      <c r="L53" s="197" t="s">
        <v>117</v>
      </c>
      <c r="M53" s="197" t="s">
        <v>117</v>
      </c>
      <c r="N53" s="197" t="s">
        <v>117</v>
      </c>
      <c r="O53" s="197" t="s">
        <v>392</v>
      </c>
      <c r="P53" s="197" t="s">
        <v>406</v>
      </c>
      <c r="Q53" s="197" t="s">
        <v>639</v>
      </c>
      <c r="R53" s="199"/>
      <c r="S53" s="27"/>
      <c r="T53" s="27"/>
      <c r="U53" s="27"/>
      <c r="V53" s="27"/>
      <c r="W53" s="27"/>
      <c r="X53" s="27"/>
      <c r="Y53" s="27"/>
      <c r="Z53" s="27"/>
      <c r="AA53" s="27"/>
    </row>
    <row r="54">
      <c r="A54" s="197">
        <v>53.0</v>
      </c>
      <c r="B54" s="197" t="s">
        <v>640</v>
      </c>
      <c r="C54" s="197" t="s">
        <v>641</v>
      </c>
      <c r="D54" s="205"/>
      <c r="E54" s="197" t="s">
        <v>642</v>
      </c>
      <c r="F54" s="197">
        <v>4.0</v>
      </c>
      <c r="G54" s="197" t="s">
        <v>643</v>
      </c>
      <c r="H54" s="197">
        <v>1289.0</v>
      </c>
      <c r="I54" s="197" t="s">
        <v>98</v>
      </c>
      <c r="J54" s="197" t="s">
        <v>99</v>
      </c>
      <c r="K54" s="197" t="s">
        <v>100</v>
      </c>
      <c r="L54" s="197" t="s">
        <v>106</v>
      </c>
      <c r="M54" s="197" t="s">
        <v>106</v>
      </c>
      <c r="N54" s="197" t="s">
        <v>106</v>
      </c>
      <c r="O54" s="197" t="s">
        <v>392</v>
      </c>
      <c r="P54" s="197" t="s">
        <v>393</v>
      </c>
      <c r="Q54" s="198"/>
      <c r="R54" s="199"/>
      <c r="S54" s="27"/>
      <c r="T54" s="27"/>
      <c r="U54" s="27"/>
      <c r="V54" s="27"/>
      <c r="W54" s="27"/>
      <c r="X54" s="27"/>
      <c r="Y54" s="27"/>
      <c r="Z54" s="27"/>
      <c r="AA54" s="27"/>
    </row>
    <row r="55">
      <c r="A55" s="197">
        <v>54.0</v>
      </c>
      <c r="B55" s="197" t="s">
        <v>644</v>
      </c>
      <c r="C55" s="197" t="s">
        <v>645</v>
      </c>
      <c r="D55" s="197" t="s">
        <v>646</v>
      </c>
      <c r="E55" s="197" t="s">
        <v>647</v>
      </c>
      <c r="F55" s="197">
        <v>2.0</v>
      </c>
      <c r="G55" s="197" t="s">
        <v>648</v>
      </c>
      <c r="H55" s="197">
        <v>1174.0</v>
      </c>
      <c r="I55" s="205"/>
      <c r="J55" s="205"/>
      <c r="K55" s="197" t="s">
        <v>175</v>
      </c>
      <c r="L55" s="197" t="s">
        <v>106</v>
      </c>
      <c r="M55" s="197" t="s">
        <v>106</v>
      </c>
      <c r="N55" s="197" t="s">
        <v>106</v>
      </c>
      <c r="O55" s="197" t="s">
        <v>392</v>
      </c>
      <c r="P55" s="197" t="s">
        <v>406</v>
      </c>
      <c r="Q55" s="198"/>
      <c r="R55" s="199"/>
      <c r="S55" s="27"/>
      <c r="T55" s="27"/>
      <c r="U55" s="27"/>
      <c r="V55" s="27"/>
      <c r="W55" s="27"/>
      <c r="X55" s="27"/>
      <c r="Y55" s="27"/>
      <c r="Z55" s="27"/>
      <c r="AA55" s="27"/>
    </row>
    <row r="56">
      <c r="A56" s="200">
        <v>55.0</v>
      </c>
      <c r="B56" s="200" t="s">
        <v>649</v>
      </c>
      <c r="C56" s="200" t="s">
        <v>650</v>
      </c>
      <c r="D56" s="200" t="s">
        <v>651</v>
      </c>
      <c r="E56" s="200" t="s">
        <v>652</v>
      </c>
      <c r="F56" s="200">
        <v>2.0</v>
      </c>
      <c r="G56" s="200" t="s">
        <v>653</v>
      </c>
      <c r="H56" s="200">
        <v>1174.0</v>
      </c>
      <c r="I56" s="201"/>
      <c r="J56" s="201"/>
      <c r="K56" s="201"/>
      <c r="L56" s="200" t="s">
        <v>106</v>
      </c>
      <c r="M56" s="200" t="s">
        <v>106</v>
      </c>
      <c r="N56" s="200" t="s">
        <v>106</v>
      </c>
      <c r="O56" s="200" t="s">
        <v>392</v>
      </c>
      <c r="P56" s="200" t="s">
        <v>406</v>
      </c>
      <c r="Q56" s="202"/>
      <c r="R56" s="203"/>
      <c r="S56" s="204"/>
      <c r="T56" s="204"/>
      <c r="U56" s="204"/>
      <c r="V56" s="204"/>
      <c r="W56" s="204"/>
      <c r="X56" s="204"/>
      <c r="Y56" s="204"/>
      <c r="Z56" s="204"/>
      <c r="AA56" s="204"/>
    </row>
    <row r="57">
      <c r="A57" s="197">
        <v>56.0</v>
      </c>
      <c r="B57" s="197" t="s">
        <v>654</v>
      </c>
      <c r="C57" s="197" t="s">
        <v>655</v>
      </c>
      <c r="D57" s="197" t="s">
        <v>656</v>
      </c>
      <c r="E57" s="197" t="s">
        <v>657</v>
      </c>
      <c r="F57" s="197">
        <v>2.0</v>
      </c>
      <c r="G57" s="197" t="s">
        <v>658</v>
      </c>
      <c r="H57" s="197">
        <v>1289.0</v>
      </c>
      <c r="I57" s="198"/>
      <c r="J57" s="198"/>
      <c r="K57" s="198"/>
      <c r="L57" s="205"/>
      <c r="M57" s="197" t="s">
        <v>106</v>
      </c>
      <c r="N57" s="197" t="s">
        <v>106</v>
      </c>
      <c r="O57" s="197" t="s">
        <v>392</v>
      </c>
      <c r="P57" s="197" t="s">
        <v>406</v>
      </c>
      <c r="Q57" s="198"/>
      <c r="R57" s="199"/>
      <c r="S57" s="27"/>
      <c r="T57" s="27"/>
      <c r="U57" s="27"/>
      <c r="V57" s="27"/>
      <c r="W57" s="27"/>
      <c r="X57" s="27"/>
      <c r="Y57" s="27"/>
      <c r="Z57" s="27"/>
      <c r="AA57" s="27"/>
    </row>
    <row r="58">
      <c r="A58" s="197">
        <v>57.0</v>
      </c>
      <c r="B58" s="197" t="s">
        <v>659</v>
      </c>
      <c r="C58" s="197" t="s">
        <v>660</v>
      </c>
      <c r="D58" s="197" t="s">
        <v>661</v>
      </c>
      <c r="E58" s="197" t="s">
        <v>657</v>
      </c>
      <c r="F58" s="197">
        <v>2.0</v>
      </c>
      <c r="G58" s="197" t="s">
        <v>662</v>
      </c>
      <c r="H58" s="197">
        <v>1289.0</v>
      </c>
      <c r="I58" s="205"/>
      <c r="J58" s="205"/>
      <c r="K58" s="205"/>
      <c r="L58" s="205"/>
      <c r="M58" s="197" t="s">
        <v>106</v>
      </c>
      <c r="N58" s="197" t="s">
        <v>106</v>
      </c>
      <c r="O58" s="197" t="s">
        <v>392</v>
      </c>
      <c r="P58" s="197" t="s">
        <v>406</v>
      </c>
      <c r="Q58" s="197" t="s">
        <v>663</v>
      </c>
      <c r="R58" s="199"/>
      <c r="S58" s="27"/>
      <c r="T58" s="27"/>
      <c r="U58" s="27"/>
      <c r="V58" s="27"/>
      <c r="W58" s="27"/>
      <c r="X58" s="27"/>
      <c r="Y58" s="27"/>
      <c r="Z58" s="27"/>
      <c r="AA58" s="27"/>
    </row>
    <row r="59">
      <c r="A59" s="197">
        <v>58.0</v>
      </c>
      <c r="B59" s="197" t="s">
        <v>664</v>
      </c>
      <c r="C59" s="197" t="s">
        <v>665</v>
      </c>
      <c r="D59" s="205"/>
      <c r="E59" s="197" t="s">
        <v>666</v>
      </c>
      <c r="F59" s="197">
        <v>1.0</v>
      </c>
      <c r="G59" s="197" t="s">
        <v>667</v>
      </c>
      <c r="H59" s="197">
        <v>1896.0</v>
      </c>
      <c r="I59" s="198"/>
      <c r="J59" s="198"/>
      <c r="K59" s="197" t="s">
        <v>56</v>
      </c>
      <c r="L59" s="197" t="s">
        <v>117</v>
      </c>
      <c r="M59" s="197" t="s">
        <v>117</v>
      </c>
      <c r="N59" s="197" t="s">
        <v>117</v>
      </c>
      <c r="O59" s="197" t="s">
        <v>392</v>
      </c>
      <c r="P59" s="197" t="s">
        <v>406</v>
      </c>
      <c r="Q59" s="198"/>
      <c r="R59" s="199"/>
      <c r="S59" s="27"/>
      <c r="T59" s="27"/>
      <c r="U59" s="27"/>
      <c r="V59" s="27"/>
      <c r="W59" s="27"/>
      <c r="X59" s="27"/>
      <c r="Y59" s="27"/>
      <c r="Z59" s="27"/>
      <c r="AA59" s="27"/>
    </row>
    <row r="60">
      <c r="A60" s="197">
        <v>59.0</v>
      </c>
      <c r="B60" s="197" t="s">
        <v>668</v>
      </c>
      <c r="C60" s="197" t="s">
        <v>669</v>
      </c>
      <c r="D60" s="197" t="s">
        <v>670</v>
      </c>
      <c r="E60" s="197" t="s">
        <v>671</v>
      </c>
      <c r="F60" s="197">
        <v>1.0</v>
      </c>
      <c r="G60" s="197" t="s">
        <v>672</v>
      </c>
      <c r="H60" s="197">
        <v>1289.0</v>
      </c>
      <c r="I60" s="205"/>
      <c r="J60" s="205"/>
      <c r="K60" s="205"/>
      <c r="L60" s="205"/>
      <c r="M60" s="197" t="s">
        <v>106</v>
      </c>
      <c r="N60" s="197" t="s">
        <v>106</v>
      </c>
      <c r="O60" s="197" t="s">
        <v>392</v>
      </c>
      <c r="P60" s="197" t="s">
        <v>406</v>
      </c>
      <c r="Q60" s="198"/>
      <c r="R60" s="199"/>
      <c r="S60" s="27"/>
      <c r="T60" s="27"/>
      <c r="U60" s="27"/>
      <c r="V60" s="27"/>
      <c r="W60" s="27"/>
      <c r="X60" s="27"/>
      <c r="Y60" s="27"/>
      <c r="Z60" s="27"/>
      <c r="AA60" s="27"/>
    </row>
    <row r="61">
      <c r="A61" s="200">
        <v>60.0</v>
      </c>
      <c r="B61" s="200" t="s">
        <v>673</v>
      </c>
      <c r="C61" s="200" t="s">
        <v>674</v>
      </c>
      <c r="D61" s="200" t="s">
        <v>675</v>
      </c>
      <c r="E61" s="200" t="s">
        <v>676</v>
      </c>
      <c r="F61" s="200">
        <v>2.0</v>
      </c>
      <c r="G61" s="200" t="s">
        <v>677</v>
      </c>
      <c r="H61" s="200">
        <v>1234.0</v>
      </c>
      <c r="I61" s="200" t="s">
        <v>98</v>
      </c>
      <c r="J61" s="202"/>
      <c r="K61" s="201"/>
      <c r="L61" s="201"/>
      <c r="M61" s="200" t="s">
        <v>106</v>
      </c>
      <c r="N61" s="200" t="s">
        <v>117</v>
      </c>
      <c r="O61" s="200" t="s">
        <v>392</v>
      </c>
      <c r="P61" s="200" t="s">
        <v>406</v>
      </c>
      <c r="Q61" s="202"/>
      <c r="R61" s="203"/>
      <c r="S61" s="204"/>
      <c r="T61" s="204"/>
      <c r="U61" s="204"/>
      <c r="V61" s="204"/>
      <c r="W61" s="204"/>
      <c r="X61" s="204"/>
      <c r="Y61" s="204"/>
      <c r="Z61" s="204"/>
      <c r="AA61" s="204"/>
    </row>
    <row r="62">
      <c r="A62" s="200">
        <v>61.0</v>
      </c>
      <c r="B62" s="200" t="s">
        <v>678</v>
      </c>
      <c r="C62" s="200" t="s">
        <v>679</v>
      </c>
      <c r="D62" s="200" t="s">
        <v>680</v>
      </c>
      <c r="E62" s="200" t="s">
        <v>681</v>
      </c>
      <c r="F62" s="200">
        <v>3.0</v>
      </c>
      <c r="G62" s="200" t="s">
        <v>682</v>
      </c>
      <c r="H62" s="200">
        <v>1200.0</v>
      </c>
      <c r="I62" s="200" t="s">
        <v>98</v>
      </c>
      <c r="J62" s="200" t="s">
        <v>99</v>
      </c>
      <c r="K62" s="200" t="s">
        <v>175</v>
      </c>
      <c r="L62" s="200" t="s">
        <v>117</v>
      </c>
      <c r="M62" s="200" t="s">
        <v>106</v>
      </c>
      <c r="N62" s="200" t="s">
        <v>106</v>
      </c>
      <c r="O62" s="200" t="s">
        <v>392</v>
      </c>
      <c r="P62" s="200" t="s">
        <v>406</v>
      </c>
      <c r="Q62" s="200" t="s">
        <v>683</v>
      </c>
      <c r="R62" s="203"/>
      <c r="S62" s="204"/>
      <c r="T62" s="204"/>
      <c r="U62" s="204"/>
      <c r="V62" s="204"/>
      <c r="W62" s="204"/>
      <c r="X62" s="204"/>
      <c r="Y62" s="204"/>
      <c r="Z62" s="204"/>
      <c r="AA62" s="204"/>
    </row>
    <row r="63">
      <c r="A63" s="197">
        <v>62.0</v>
      </c>
      <c r="B63" s="197" t="s">
        <v>684</v>
      </c>
      <c r="C63" s="197" t="s">
        <v>685</v>
      </c>
      <c r="D63" s="197" t="s">
        <v>686</v>
      </c>
      <c r="E63" s="197" t="s">
        <v>687</v>
      </c>
      <c r="F63" s="197">
        <v>1.0</v>
      </c>
      <c r="G63" s="197" t="s">
        <v>688</v>
      </c>
      <c r="H63" s="197">
        <v>1289.0</v>
      </c>
      <c r="I63" s="197" t="s">
        <v>98</v>
      </c>
      <c r="J63" s="197" t="s">
        <v>128</v>
      </c>
      <c r="K63" s="197" t="s">
        <v>129</v>
      </c>
      <c r="L63" s="197" t="s">
        <v>106</v>
      </c>
      <c r="M63" s="197" t="s">
        <v>106</v>
      </c>
      <c r="N63" s="197" t="s">
        <v>106</v>
      </c>
      <c r="O63" s="197" t="s">
        <v>392</v>
      </c>
      <c r="P63" s="197" t="s">
        <v>406</v>
      </c>
      <c r="Q63" s="197" t="s">
        <v>689</v>
      </c>
      <c r="R63" s="199"/>
      <c r="S63" s="27"/>
      <c r="T63" s="27"/>
      <c r="U63" s="27"/>
      <c r="V63" s="27"/>
      <c r="W63" s="27"/>
      <c r="X63" s="27"/>
      <c r="Y63" s="27"/>
      <c r="Z63" s="27"/>
      <c r="AA63" s="27"/>
    </row>
    <row r="64">
      <c r="A64" s="197">
        <v>63.0</v>
      </c>
      <c r="B64" s="197" t="s">
        <v>684</v>
      </c>
      <c r="C64" s="197" t="s">
        <v>690</v>
      </c>
      <c r="D64" s="197" t="s">
        <v>691</v>
      </c>
      <c r="E64" s="197" t="s">
        <v>692</v>
      </c>
      <c r="F64" s="197">
        <v>2.0</v>
      </c>
      <c r="G64" s="197" t="s">
        <v>693</v>
      </c>
      <c r="H64" s="197">
        <v>1300.0</v>
      </c>
      <c r="I64" s="197" t="s">
        <v>98</v>
      </c>
      <c r="J64" s="197" t="s">
        <v>128</v>
      </c>
      <c r="K64" s="197" t="s">
        <v>129</v>
      </c>
      <c r="L64" s="197" t="s">
        <v>117</v>
      </c>
      <c r="M64" s="197" t="s">
        <v>106</v>
      </c>
      <c r="N64" s="197" t="s">
        <v>106</v>
      </c>
      <c r="O64" s="197" t="s">
        <v>392</v>
      </c>
      <c r="P64" s="197" t="s">
        <v>406</v>
      </c>
      <c r="Q64" s="198"/>
      <c r="R64" s="199"/>
      <c r="S64" s="27"/>
      <c r="T64" s="27"/>
      <c r="U64" s="27"/>
      <c r="V64" s="27"/>
      <c r="W64" s="27"/>
      <c r="X64" s="27"/>
      <c r="Y64" s="27"/>
      <c r="Z64" s="27"/>
      <c r="AA64" s="27"/>
    </row>
    <row r="65">
      <c r="A65" s="197">
        <v>64.0</v>
      </c>
      <c r="B65" s="197" t="s">
        <v>694</v>
      </c>
      <c r="C65" s="197" t="s">
        <v>695</v>
      </c>
      <c r="D65" s="197" t="s">
        <v>696</v>
      </c>
      <c r="E65" s="197" t="s">
        <v>697</v>
      </c>
      <c r="F65" s="197">
        <v>1.0</v>
      </c>
      <c r="G65" s="197" t="s">
        <v>514</v>
      </c>
      <c r="H65" s="197">
        <v>1289.0</v>
      </c>
      <c r="I65" s="205"/>
      <c r="J65" s="205"/>
      <c r="K65" s="205"/>
      <c r="L65" s="205"/>
      <c r="M65" s="197" t="s">
        <v>117</v>
      </c>
      <c r="N65" s="197" t="s">
        <v>106</v>
      </c>
      <c r="O65" s="197" t="s">
        <v>392</v>
      </c>
      <c r="P65" s="197" t="s">
        <v>406</v>
      </c>
      <c r="Q65" s="198"/>
      <c r="R65" s="199"/>
      <c r="S65" s="27"/>
      <c r="T65" s="27"/>
      <c r="U65" s="27"/>
      <c r="V65" s="27"/>
      <c r="W65" s="27"/>
      <c r="X65" s="27"/>
      <c r="Y65" s="27"/>
      <c r="Z65" s="27"/>
      <c r="AA65" s="27"/>
    </row>
    <row r="66">
      <c r="A66" s="200">
        <v>65.0</v>
      </c>
      <c r="B66" s="200" t="s">
        <v>698</v>
      </c>
      <c r="C66" s="200" t="s">
        <v>699</v>
      </c>
      <c r="D66" s="202"/>
      <c r="E66" s="200" t="s">
        <v>700</v>
      </c>
      <c r="F66" s="200">
        <v>1.0</v>
      </c>
      <c r="G66" s="200" t="s">
        <v>504</v>
      </c>
      <c r="H66" s="200">
        <v>1174.0</v>
      </c>
      <c r="I66" s="201"/>
      <c r="J66" s="201"/>
      <c r="K66" s="201"/>
      <c r="L66" s="201"/>
      <c r="M66" s="200" t="s">
        <v>106</v>
      </c>
      <c r="N66" s="200" t="s">
        <v>106</v>
      </c>
      <c r="O66" s="200" t="s">
        <v>392</v>
      </c>
      <c r="P66" s="200" t="s">
        <v>393</v>
      </c>
      <c r="Q66" s="201"/>
      <c r="R66" s="203"/>
      <c r="S66" s="204"/>
      <c r="T66" s="204"/>
      <c r="U66" s="204"/>
      <c r="V66" s="204"/>
      <c r="W66" s="204"/>
      <c r="X66" s="204"/>
      <c r="Y66" s="204"/>
      <c r="Z66" s="204"/>
      <c r="AA66" s="204"/>
    </row>
    <row r="67">
      <c r="A67" s="197">
        <v>66.0</v>
      </c>
      <c r="B67" s="197" t="s">
        <v>701</v>
      </c>
      <c r="C67" s="197" t="s">
        <v>702</v>
      </c>
      <c r="D67" s="197" t="s">
        <v>703</v>
      </c>
      <c r="E67" s="197" t="s">
        <v>704</v>
      </c>
      <c r="F67" s="197">
        <v>1.0</v>
      </c>
      <c r="G67" s="197" t="s">
        <v>705</v>
      </c>
      <c r="H67" s="197">
        <v>998.0</v>
      </c>
      <c r="I67" s="205"/>
      <c r="J67" s="205"/>
      <c r="K67" s="205"/>
      <c r="L67" s="205"/>
      <c r="M67" s="197" t="s">
        <v>117</v>
      </c>
      <c r="N67" s="197" t="s">
        <v>117</v>
      </c>
      <c r="O67" s="197" t="s">
        <v>392</v>
      </c>
      <c r="P67" s="197" t="s">
        <v>406</v>
      </c>
      <c r="Q67" s="205"/>
      <c r="R67" s="199"/>
      <c r="S67" s="27"/>
      <c r="T67" s="27"/>
      <c r="U67" s="27"/>
      <c r="V67" s="27"/>
      <c r="W67" s="27"/>
      <c r="X67" s="27"/>
      <c r="Y67" s="27"/>
      <c r="Z67" s="27"/>
      <c r="AA67" s="27"/>
    </row>
    <row r="68">
      <c r="A68" s="197">
        <v>67.0</v>
      </c>
      <c r="B68" s="197" t="s">
        <v>706</v>
      </c>
      <c r="C68" s="197" t="s">
        <v>707</v>
      </c>
      <c r="D68" s="197" t="s">
        <v>708</v>
      </c>
      <c r="E68" s="197" t="s">
        <v>709</v>
      </c>
      <c r="F68" s="197">
        <v>1.0</v>
      </c>
      <c r="G68" s="197" t="s">
        <v>448</v>
      </c>
      <c r="H68" s="197">
        <v>1300.0</v>
      </c>
      <c r="I68" s="205"/>
      <c r="J68" s="205"/>
      <c r="K68" s="197" t="s">
        <v>45</v>
      </c>
      <c r="L68" s="197" t="s">
        <v>117</v>
      </c>
      <c r="M68" s="197" t="s">
        <v>615</v>
      </c>
      <c r="N68" s="197" t="s">
        <v>106</v>
      </c>
      <c r="O68" s="197" t="s">
        <v>392</v>
      </c>
      <c r="P68" s="197" t="s">
        <v>406</v>
      </c>
      <c r="Q68" s="198"/>
      <c r="R68" s="199"/>
      <c r="S68" s="27"/>
      <c r="T68" s="27"/>
      <c r="U68" s="27"/>
      <c r="V68" s="27"/>
      <c r="W68" s="27"/>
      <c r="X68" s="27"/>
      <c r="Y68" s="27"/>
      <c r="Z68" s="27"/>
      <c r="AA68" s="27"/>
    </row>
    <row r="69">
      <c r="A69" s="197">
        <v>68.0</v>
      </c>
      <c r="B69" s="197" t="s">
        <v>710</v>
      </c>
      <c r="C69" s="197" t="s">
        <v>711</v>
      </c>
      <c r="D69" s="197" t="s">
        <v>446</v>
      </c>
      <c r="E69" s="197" t="s">
        <v>712</v>
      </c>
      <c r="F69" s="197">
        <v>2.0</v>
      </c>
      <c r="G69" s="197" t="s">
        <v>713</v>
      </c>
      <c r="H69" s="197">
        <v>1289.0</v>
      </c>
      <c r="I69" s="198"/>
      <c r="J69" s="198"/>
      <c r="K69" s="197" t="s">
        <v>45</v>
      </c>
      <c r="L69" s="197" t="s">
        <v>117</v>
      </c>
      <c r="M69" s="197" t="s">
        <v>106</v>
      </c>
      <c r="N69" s="197" t="s">
        <v>106</v>
      </c>
      <c r="O69" s="197" t="s">
        <v>392</v>
      </c>
      <c r="P69" s="197" t="s">
        <v>406</v>
      </c>
      <c r="Q69" s="197" t="s">
        <v>714</v>
      </c>
      <c r="R69" s="199"/>
      <c r="S69" s="27"/>
      <c r="T69" s="27"/>
      <c r="U69" s="27"/>
      <c r="V69" s="27"/>
      <c r="W69" s="27"/>
      <c r="X69" s="27"/>
      <c r="Y69" s="27"/>
      <c r="Z69" s="27"/>
      <c r="AA69" s="27"/>
    </row>
    <row r="70">
      <c r="A70" s="197">
        <v>69.0</v>
      </c>
      <c r="B70" s="197" t="s">
        <v>715</v>
      </c>
      <c r="C70" s="197" t="s">
        <v>716</v>
      </c>
      <c r="D70" s="197" t="s">
        <v>717</v>
      </c>
      <c r="E70" s="197" t="s">
        <v>718</v>
      </c>
      <c r="F70" s="197">
        <v>2.0</v>
      </c>
      <c r="G70" s="197" t="s">
        <v>719</v>
      </c>
      <c r="H70" s="197">
        <v>1046.0</v>
      </c>
      <c r="I70" s="197" t="s">
        <v>98</v>
      </c>
      <c r="J70" s="197" t="s">
        <v>128</v>
      </c>
      <c r="K70" s="197" t="s">
        <v>160</v>
      </c>
      <c r="L70" s="197" t="s">
        <v>117</v>
      </c>
      <c r="M70" s="197" t="s">
        <v>106</v>
      </c>
      <c r="N70" s="197" t="s">
        <v>106</v>
      </c>
      <c r="O70" s="197" t="s">
        <v>392</v>
      </c>
      <c r="P70" s="197" t="s">
        <v>393</v>
      </c>
      <c r="Q70" s="198"/>
      <c r="R70" s="199"/>
      <c r="S70" s="27"/>
      <c r="T70" s="27"/>
      <c r="U70" s="27"/>
      <c r="V70" s="27"/>
      <c r="W70" s="27"/>
      <c r="X70" s="27"/>
      <c r="Y70" s="27"/>
      <c r="Z70" s="27"/>
      <c r="AA70" s="27"/>
    </row>
    <row r="71">
      <c r="A71" s="200">
        <v>70.0</v>
      </c>
      <c r="B71" s="200" t="s">
        <v>720</v>
      </c>
      <c r="C71" s="200" t="s">
        <v>721</v>
      </c>
      <c r="D71" s="200" t="s">
        <v>722</v>
      </c>
      <c r="E71" s="200" t="s">
        <v>723</v>
      </c>
      <c r="F71" s="200">
        <v>2.0</v>
      </c>
      <c r="G71" s="200" t="s">
        <v>724</v>
      </c>
      <c r="H71" s="200">
        <v>1100.0</v>
      </c>
      <c r="I71" s="201"/>
      <c r="J71" s="202"/>
      <c r="K71" s="200" t="s">
        <v>160</v>
      </c>
      <c r="L71" s="202"/>
      <c r="M71" s="200" t="s">
        <v>106</v>
      </c>
      <c r="N71" s="200" t="s">
        <v>106</v>
      </c>
      <c r="O71" s="200" t="s">
        <v>392</v>
      </c>
      <c r="P71" s="200" t="s">
        <v>406</v>
      </c>
      <c r="Q71" s="201"/>
      <c r="R71" s="203"/>
      <c r="S71" s="204"/>
      <c r="T71" s="204"/>
      <c r="U71" s="204"/>
      <c r="V71" s="204"/>
      <c r="W71" s="204"/>
      <c r="X71" s="204"/>
      <c r="Y71" s="204"/>
      <c r="Z71" s="204"/>
      <c r="AA71" s="204"/>
    </row>
    <row r="72">
      <c r="A72" s="197">
        <v>71.0</v>
      </c>
      <c r="B72" s="197" t="s">
        <v>720</v>
      </c>
      <c r="C72" s="197" t="s">
        <v>725</v>
      </c>
      <c r="D72" s="197" t="s">
        <v>726</v>
      </c>
      <c r="E72" s="197" t="s">
        <v>727</v>
      </c>
      <c r="F72" s="197">
        <v>1.0</v>
      </c>
      <c r="G72" s="197" t="s">
        <v>728</v>
      </c>
      <c r="H72" s="197">
        <v>1174.0</v>
      </c>
      <c r="I72" s="197" t="s">
        <v>98</v>
      </c>
      <c r="J72" s="197" t="s">
        <v>128</v>
      </c>
      <c r="K72" s="197" t="s">
        <v>175</v>
      </c>
      <c r="L72" s="197" t="s">
        <v>117</v>
      </c>
      <c r="M72" s="197" t="s">
        <v>615</v>
      </c>
      <c r="N72" s="197" t="s">
        <v>117</v>
      </c>
      <c r="O72" s="197" t="s">
        <v>392</v>
      </c>
      <c r="P72" s="197" t="s">
        <v>406</v>
      </c>
      <c r="Q72" s="198"/>
      <c r="R72" s="199"/>
      <c r="S72" s="27"/>
      <c r="T72" s="27"/>
      <c r="U72" s="27"/>
      <c r="V72" s="27"/>
      <c r="W72" s="27"/>
      <c r="X72" s="27"/>
      <c r="Y72" s="27"/>
      <c r="Z72" s="27"/>
      <c r="AA72" s="27"/>
    </row>
    <row r="73">
      <c r="A73" s="197">
        <v>72.0</v>
      </c>
      <c r="B73" s="197" t="s">
        <v>729</v>
      </c>
      <c r="C73" s="197" t="s">
        <v>730</v>
      </c>
      <c r="D73" s="197" t="s">
        <v>731</v>
      </c>
      <c r="E73" s="197" t="s">
        <v>732</v>
      </c>
      <c r="F73" s="197">
        <v>1.0</v>
      </c>
      <c r="G73" s="197" t="s">
        <v>733</v>
      </c>
      <c r="H73" s="197">
        <v>1289.0</v>
      </c>
      <c r="I73" s="197" t="s">
        <v>98</v>
      </c>
      <c r="J73" s="197" t="s">
        <v>128</v>
      </c>
      <c r="K73" s="197" t="s">
        <v>129</v>
      </c>
      <c r="L73" s="197" t="s">
        <v>106</v>
      </c>
      <c r="M73" s="197" t="s">
        <v>106</v>
      </c>
      <c r="N73" s="197" t="s">
        <v>106</v>
      </c>
      <c r="O73" s="197" t="s">
        <v>392</v>
      </c>
      <c r="P73" s="197" t="s">
        <v>406</v>
      </c>
      <c r="Q73" s="198"/>
      <c r="R73" s="199"/>
      <c r="S73" s="27"/>
      <c r="T73" s="27"/>
      <c r="U73" s="27"/>
      <c r="V73" s="27"/>
      <c r="W73" s="27"/>
      <c r="X73" s="27"/>
      <c r="Y73" s="27"/>
      <c r="Z73" s="27"/>
      <c r="AA73" s="27"/>
    </row>
    <row r="74">
      <c r="A74" s="197">
        <v>73.0</v>
      </c>
      <c r="B74" s="197" t="s">
        <v>734</v>
      </c>
      <c r="C74" s="197" t="s">
        <v>735</v>
      </c>
      <c r="D74" s="197" t="s">
        <v>78</v>
      </c>
      <c r="E74" s="197" t="s">
        <v>736</v>
      </c>
      <c r="F74" s="197">
        <v>1.0</v>
      </c>
      <c r="G74" s="197" t="s">
        <v>737</v>
      </c>
      <c r="H74" s="197">
        <v>1398.0</v>
      </c>
      <c r="I74" s="198"/>
      <c r="J74" s="205"/>
      <c r="K74" s="205"/>
      <c r="L74" s="197" t="s">
        <v>117</v>
      </c>
      <c r="M74" s="197" t="s">
        <v>106</v>
      </c>
      <c r="N74" s="197" t="s">
        <v>106</v>
      </c>
      <c r="O74" s="197" t="s">
        <v>392</v>
      </c>
      <c r="P74" s="197" t="s">
        <v>406</v>
      </c>
      <c r="Q74" s="205"/>
      <c r="R74" s="199"/>
      <c r="S74" s="27"/>
      <c r="T74" s="27"/>
      <c r="U74" s="27"/>
      <c r="V74" s="27"/>
      <c r="W74" s="27"/>
      <c r="X74" s="27"/>
      <c r="Y74" s="27"/>
      <c r="Z74" s="27"/>
      <c r="AA74" s="27"/>
    </row>
    <row r="75">
      <c r="A75" s="197">
        <v>74.0</v>
      </c>
      <c r="B75" s="197" t="s">
        <v>738</v>
      </c>
      <c r="C75" s="197" t="s">
        <v>739</v>
      </c>
      <c r="D75" s="198"/>
      <c r="E75" s="197" t="s">
        <v>740</v>
      </c>
      <c r="F75" s="197">
        <v>2.0</v>
      </c>
      <c r="G75" s="197" t="s">
        <v>439</v>
      </c>
      <c r="H75" s="197">
        <v>1189.0</v>
      </c>
      <c r="I75" s="198"/>
      <c r="J75" s="198"/>
      <c r="K75" s="198"/>
      <c r="L75" s="198"/>
      <c r="M75" s="197" t="s">
        <v>106</v>
      </c>
      <c r="N75" s="197" t="s">
        <v>106</v>
      </c>
      <c r="O75" s="197" t="s">
        <v>392</v>
      </c>
      <c r="P75" s="197" t="s">
        <v>406</v>
      </c>
      <c r="Q75" s="198"/>
      <c r="R75" s="199"/>
      <c r="S75" s="27"/>
      <c r="T75" s="27"/>
      <c r="U75" s="27"/>
      <c r="V75" s="27"/>
      <c r="W75" s="27"/>
      <c r="X75" s="27"/>
      <c r="Y75" s="27"/>
      <c r="Z75" s="27"/>
      <c r="AA75" s="27"/>
    </row>
    <row r="76">
      <c r="A76" s="197">
        <v>75.0</v>
      </c>
      <c r="B76" s="197" t="s">
        <v>741</v>
      </c>
      <c r="C76" s="197" t="s">
        <v>742</v>
      </c>
      <c r="D76" s="197" t="s">
        <v>743</v>
      </c>
      <c r="E76" s="197" t="s">
        <v>744</v>
      </c>
      <c r="F76" s="197">
        <v>2.0</v>
      </c>
      <c r="G76" s="197" t="s">
        <v>416</v>
      </c>
      <c r="H76" s="197">
        <v>1289.0</v>
      </c>
      <c r="I76" s="197" t="s">
        <v>43</v>
      </c>
      <c r="J76" s="198"/>
      <c r="K76" s="198"/>
      <c r="L76" s="205"/>
      <c r="M76" s="197" t="s">
        <v>117</v>
      </c>
      <c r="N76" s="197" t="s">
        <v>106</v>
      </c>
      <c r="O76" s="197" t="s">
        <v>392</v>
      </c>
      <c r="P76" s="197" t="s">
        <v>393</v>
      </c>
      <c r="Q76" s="197" t="s">
        <v>745</v>
      </c>
      <c r="R76" s="199"/>
      <c r="S76" s="27"/>
      <c r="T76" s="27"/>
      <c r="U76" s="27"/>
      <c r="V76" s="27"/>
      <c r="W76" s="27"/>
      <c r="X76" s="27"/>
      <c r="Y76" s="27"/>
      <c r="Z76" s="27"/>
      <c r="AA76" s="27"/>
    </row>
    <row r="77">
      <c r="A77" s="197">
        <v>76.0</v>
      </c>
      <c r="B77" s="197" t="s">
        <v>746</v>
      </c>
      <c r="C77" s="197" t="s">
        <v>747</v>
      </c>
      <c r="D77" s="197" t="s">
        <v>748</v>
      </c>
      <c r="E77" s="197" t="s">
        <v>749</v>
      </c>
      <c r="F77" s="197">
        <v>1.0</v>
      </c>
      <c r="G77" s="197" t="s">
        <v>411</v>
      </c>
      <c r="H77" s="197">
        <v>1289.0</v>
      </c>
      <c r="I77" s="197" t="s">
        <v>43</v>
      </c>
      <c r="J77" s="197" t="s">
        <v>44</v>
      </c>
      <c r="K77" s="197" t="s">
        <v>100</v>
      </c>
      <c r="L77" s="197" t="s">
        <v>106</v>
      </c>
      <c r="M77" s="197" t="s">
        <v>106</v>
      </c>
      <c r="N77" s="197" t="s">
        <v>106</v>
      </c>
      <c r="O77" s="197" t="s">
        <v>392</v>
      </c>
      <c r="P77" s="197" t="s">
        <v>406</v>
      </c>
      <c r="Q77" s="198"/>
      <c r="R77" s="199"/>
      <c r="S77" s="27"/>
      <c r="T77" s="27"/>
      <c r="U77" s="27"/>
      <c r="V77" s="27"/>
      <c r="W77" s="27"/>
      <c r="X77" s="27"/>
      <c r="Y77" s="27"/>
      <c r="Z77" s="27"/>
      <c r="AA77" s="27"/>
    </row>
    <row r="78">
      <c r="A78" s="200">
        <v>77.0</v>
      </c>
      <c r="B78" s="200" t="s">
        <v>750</v>
      </c>
      <c r="C78" s="200" t="s">
        <v>751</v>
      </c>
      <c r="D78" s="200" t="s">
        <v>752</v>
      </c>
      <c r="E78" s="200" t="s">
        <v>753</v>
      </c>
      <c r="F78" s="200">
        <v>1.0</v>
      </c>
      <c r="G78" s="200" t="s">
        <v>754</v>
      </c>
      <c r="H78" s="200">
        <v>999.0</v>
      </c>
      <c r="I78" s="200" t="s">
        <v>55</v>
      </c>
      <c r="J78" s="200" t="s">
        <v>460</v>
      </c>
      <c r="K78" s="200" t="s">
        <v>172</v>
      </c>
      <c r="L78" s="200" t="s">
        <v>106</v>
      </c>
      <c r="M78" s="200" t="s">
        <v>106</v>
      </c>
      <c r="N78" s="200" t="s">
        <v>106</v>
      </c>
      <c r="O78" s="200" t="s">
        <v>392</v>
      </c>
      <c r="P78" s="200" t="s">
        <v>406</v>
      </c>
      <c r="Q78" s="201"/>
      <c r="R78" s="203"/>
      <c r="S78" s="204"/>
      <c r="T78" s="204"/>
      <c r="U78" s="204"/>
      <c r="V78" s="204"/>
      <c r="W78" s="204"/>
      <c r="X78" s="204"/>
      <c r="Y78" s="204"/>
      <c r="Z78" s="204"/>
      <c r="AA78" s="204"/>
    </row>
    <row r="79">
      <c r="A79" s="197">
        <v>78.0</v>
      </c>
      <c r="B79" s="197" t="s">
        <v>755</v>
      </c>
      <c r="C79" s="197" t="s">
        <v>756</v>
      </c>
      <c r="D79" s="197" t="s">
        <v>757</v>
      </c>
      <c r="E79" s="197" t="s">
        <v>758</v>
      </c>
      <c r="F79" s="197">
        <v>3.0</v>
      </c>
      <c r="G79" s="197" t="s">
        <v>759</v>
      </c>
      <c r="H79" s="197">
        <v>1200.0</v>
      </c>
      <c r="I79" s="197" t="s">
        <v>55</v>
      </c>
      <c r="J79" s="197" t="s">
        <v>460</v>
      </c>
      <c r="K79" s="197" t="s">
        <v>175</v>
      </c>
      <c r="L79" s="197" t="s">
        <v>106</v>
      </c>
      <c r="M79" s="197" t="s">
        <v>106</v>
      </c>
      <c r="N79" s="197" t="s">
        <v>106</v>
      </c>
      <c r="O79" s="197" t="s">
        <v>392</v>
      </c>
      <c r="P79" s="197" t="s">
        <v>406</v>
      </c>
      <c r="Q79" s="198"/>
      <c r="R79" s="199"/>
      <c r="S79" s="27"/>
      <c r="T79" s="27"/>
      <c r="U79" s="27"/>
      <c r="V79" s="27"/>
      <c r="W79" s="27"/>
      <c r="X79" s="27"/>
      <c r="Y79" s="27"/>
      <c r="Z79" s="27"/>
      <c r="AA79" s="27"/>
    </row>
    <row r="80">
      <c r="A80" s="197">
        <v>79.0</v>
      </c>
      <c r="B80" s="197" t="s">
        <v>755</v>
      </c>
      <c r="C80" s="197" t="s">
        <v>760</v>
      </c>
      <c r="D80" s="197" t="s">
        <v>761</v>
      </c>
      <c r="E80" s="197" t="s">
        <v>758</v>
      </c>
      <c r="F80" s="197">
        <v>2.0</v>
      </c>
      <c r="G80" s="197" t="s">
        <v>762</v>
      </c>
      <c r="H80" s="197">
        <v>2000.0</v>
      </c>
      <c r="I80" s="197" t="s">
        <v>55</v>
      </c>
      <c r="J80" s="197" t="s">
        <v>50</v>
      </c>
      <c r="K80" s="197" t="s">
        <v>67</v>
      </c>
      <c r="L80" s="197" t="s">
        <v>106</v>
      </c>
      <c r="M80" s="197" t="s">
        <v>106</v>
      </c>
      <c r="N80" s="197" t="s">
        <v>106</v>
      </c>
      <c r="O80" s="197" t="s">
        <v>392</v>
      </c>
      <c r="P80" s="197" t="s">
        <v>406</v>
      </c>
      <c r="Q80" s="205"/>
      <c r="R80" s="199"/>
      <c r="S80" s="27"/>
      <c r="T80" s="27"/>
      <c r="U80" s="27"/>
      <c r="V80" s="27"/>
      <c r="W80" s="27"/>
      <c r="X80" s="27"/>
      <c r="Y80" s="27"/>
      <c r="Z80" s="27"/>
      <c r="AA80" s="27"/>
    </row>
    <row r="81">
      <c r="A81" s="197">
        <v>80.0</v>
      </c>
      <c r="B81" s="197" t="s">
        <v>755</v>
      </c>
      <c r="C81" s="197" t="s">
        <v>763</v>
      </c>
      <c r="D81" s="205"/>
      <c r="E81" s="197" t="s">
        <v>758</v>
      </c>
      <c r="F81" s="197">
        <v>1.0</v>
      </c>
      <c r="G81" s="197" t="s">
        <v>534</v>
      </c>
      <c r="H81" s="197">
        <v>1600.0</v>
      </c>
      <c r="I81" s="197" t="s">
        <v>55</v>
      </c>
      <c r="J81" s="197" t="s">
        <v>195</v>
      </c>
      <c r="K81" s="197" t="s">
        <v>56</v>
      </c>
      <c r="L81" s="197" t="s">
        <v>106</v>
      </c>
      <c r="M81" s="197" t="s">
        <v>106</v>
      </c>
      <c r="N81" s="197" t="s">
        <v>106</v>
      </c>
      <c r="O81" s="197" t="s">
        <v>392</v>
      </c>
      <c r="P81" s="197" t="s">
        <v>393</v>
      </c>
      <c r="Q81" s="198"/>
      <c r="R81" s="199"/>
      <c r="S81" s="27"/>
      <c r="T81" s="27"/>
      <c r="U81" s="27"/>
      <c r="V81" s="27"/>
      <c r="W81" s="27"/>
      <c r="X81" s="27"/>
      <c r="Y81" s="27"/>
      <c r="Z81" s="27"/>
      <c r="AA81" s="27"/>
    </row>
    <row r="82">
      <c r="A82" s="197">
        <v>81.0</v>
      </c>
      <c r="B82" s="197" t="s">
        <v>764</v>
      </c>
      <c r="C82" s="197" t="s">
        <v>765</v>
      </c>
      <c r="D82" s="197" t="s">
        <v>766</v>
      </c>
      <c r="E82" s="197" t="s">
        <v>767</v>
      </c>
      <c r="F82" s="197">
        <v>2.0</v>
      </c>
      <c r="G82" s="197" t="s">
        <v>768</v>
      </c>
      <c r="H82" s="197">
        <v>1289.0</v>
      </c>
      <c r="I82" s="197" t="s">
        <v>43</v>
      </c>
      <c r="J82" s="197" t="s">
        <v>50</v>
      </c>
      <c r="K82" s="197" t="s">
        <v>45</v>
      </c>
      <c r="L82" s="197" t="s">
        <v>117</v>
      </c>
      <c r="M82" s="197" t="s">
        <v>117</v>
      </c>
      <c r="N82" s="197" t="s">
        <v>106</v>
      </c>
      <c r="O82" s="197" t="s">
        <v>769</v>
      </c>
      <c r="P82" s="197" t="s">
        <v>406</v>
      </c>
      <c r="Q82" s="198"/>
      <c r="R82" s="199"/>
      <c r="S82" s="27"/>
      <c r="T82" s="27"/>
      <c r="U82" s="27"/>
      <c r="V82" s="27"/>
      <c r="W82" s="27"/>
      <c r="X82" s="27"/>
      <c r="Y82" s="27"/>
      <c r="Z82" s="27"/>
      <c r="AA82" s="27"/>
    </row>
    <row r="83">
      <c r="A83" s="197">
        <v>82.0</v>
      </c>
      <c r="B83" s="197" t="s">
        <v>770</v>
      </c>
      <c r="C83" s="197" t="s">
        <v>771</v>
      </c>
      <c r="D83" s="197" t="s">
        <v>772</v>
      </c>
      <c r="E83" s="197" t="s">
        <v>773</v>
      </c>
      <c r="F83" s="197">
        <v>3.0</v>
      </c>
      <c r="G83" s="197" t="s">
        <v>774</v>
      </c>
      <c r="H83" s="197">
        <v>1000.0</v>
      </c>
      <c r="I83" s="197" t="s">
        <v>98</v>
      </c>
      <c r="J83" s="197" t="s">
        <v>128</v>
      </c>
      <c r="K83" s="197" t="s">
        <v>172</v>
      </c>
      <c r="L83" s="197" t="s">
        <v>117</v>
      </c>
      <c r="M83" s="197" t="s">
        <v>106</v>
      </c>
      <c r="N83" s="197" t="s">
        <v>106</v>
      </c>
      <c r="O83" s="197" t="s">
        <v>392</v>
      </c>
      <c r="P83" s="197" t="s">
        <v>406</v>
      </c>
      <c r="Q83" s="198"/>
      <c r="R83" s="199"/>
      <c r="S83" s="27"/>
      <c r="T83" s="27"/>
      <c r="U83" s="27"/>
      <c r="V83" s="27"/>
      <c r="W83" s="27"/>
      <c r="X83" s="27"/>
      <c r="Y83" s="27"/>
      <c r="Z83" s="27"/>
      <c r="AA83" s="27"/>
    </row>
    <row r="84">
      <c r="A84" s="197">
        <v>83.0</v>
      </c>
      <c r="B84" s="197" t="s">
        <v>775</v>
      </c>
      <c r="C84" s="197" t="s">
        <v>776</v>
      </c>
      <c r="D84" s="197" t="s">
        <v>777</v>
      </c>
      <c r="E84" s="197" t="s">
        <v>778</v>
      </c>
      <c r="F84" s="197">
        <v>2.0</v>
      </c>
      <c r="G84" s="197" t="s">
        <v>779</v>
      </c>
      <c r="H84" s="197">
        <v>1300.0</v>
      </c>
      <c r="I84" s="197" t="s">
        <v>98</v>
      </c>
      <c r="J84" s="197" t="s">
        <v>128</v>
      </c>
      <c r="K84" s="197" t="s">
        <v>129</v>
      </c>
      <c r="L84" s="197" t="s">
        <v>106</v>
      </c>
      <c r="M84" s="197" t="s">
        <v>106</v>
      </c>
      <c r="N84" s="197" t="s">
        <v>106</v>
      </c>
      <c r="O84" s="197" t="s">
        <v>392</v>
      </c>
      <c r="P84" s="197" t="s">
        <v>393</v>
      </c>
      <c r="Q84" s="198"/>
      <c r="R84" s="199"/>
      <c r="S84" s="27"/>
      <c r="T84" s="27"/>
      <c r="U84" s="27"/>
      <c r="V84" s="27"/>
      <c r="W84" s="27"/>
      <c r="X84" s="27"/>
      <c r="Y84" s="27"/>
      <c r="Z84" s="27"/>
      <c r="AA84" s="27"/>
    </row>
    <row r="85">
      <c r="A85" s="197">
        <v>84.0</v>
      </c>
      <c r="B85" s="197" t="s">
        <v>780</v>
      </c>
      <c r="C85" s="197" t="s">
        <v>781</v>
      </c>
      <c r="D85" s="197" t="s">
        <v>782</v>
      </c>
      <c r="E85" s="197" t="s">
        <v>783</v>
      </c>
      <c r="F85" s="197">
        <v>2.0</v>
      </c>
      <c r="G85" s="197" t="s">
        <v>472</v>
      </c>
      <c r="H85" s="197">
        <v>1174.0</v>
      </c>
      <c r="I85" s="197" t="s">
        <v>98</v>
      </c>
      <c r="J85" s="197" t="s">
        <v>128</v>
      </c>
      <c r="K85" s="197" t="s">
        <v>175</v>
      </c>
      <c r="L85" s="197" t="s">
        <v>106</v>
      </c>
      <c r="M85" s="197" t="s">
        <v>106</v>
      </c>
      <c r="N85" s="197" t="s">
        <v>106</v>
      </c>
      <c r="O85" s="197" t="s">
        <v>392</v>
      </c>
      <c r="P85" s="197" t="s">
        <v>406</v>
      </c>
      <c r="Q85" s="198"/>
      <c r="R85" s="199"/>
      <c r="S85" s="27"/>
      <c r="T85" s="27"/>
      <c r="U85" s="27"/>
      <c r="V85" s="27"/>
      <c r="W85" s="27"/>
      <c r="X85" s="27"/>
      <c r="Y85" s="27"/>
      <c r="Z85" s="27"/>
      <c r="AA85" s="27"/>
    </row>
    <row r="86">
      <c r="A86" s="197">
        <v>85.0</v>
      </c>
      <c r="B86" s="197" t="s">
        <v>784</v>
      </c>
      <c r="C86" s="197" t="s">
        <v>785</v>
      </c>
      <c r="D86" s="197" t="s">
        <v>786</v>
      </c>
      <c r="E86" s="197" t="s">
        <v>787</v>
      </c>
      <c r="F86" s="197">
        <v>2.0</v>
      </c>
      <c r="G86" s="197" t="s">
        <v>788</v>
      </c>
      <c r="H86" s="197">
        <v>1289.0</v>
      </c>
      <c r="I86" s="197" t="s">
        <v>55</v>
      </c>
      <c r="J86" s="197" t="s">
        <v>460</v>
      </c>
      <c r="K86" s="197" t="s">
        <v>461</v>
      </c>
      <c r="L86" s="197" t="s">
        <v>106</v>
      </c>
      <c r="M86" s="197" t="s">
        <v>117</v>
      </c>
      <c r="N86" s="197" t="s">
        <v>106</v>
      </c>
      <c r="O86" s="197" t="s">
        <v>392</v>
      </c>
      <c r="P86" s="197" t="s">
        <v>393</v>
      </c>
      <c r="Q86" s="197" t="s">
        <v>789</v>
      </c>
      <c r="R86" s="199"/>
      <c r="S86" s="27"/>
      <c r="T86" s="27"/>
      <c r="U86" s="27"/>
      <c r="V86" s="27"/>
      <c r="W86" s="27"/>
      <c r="X86" s="27"/>
      <c r="Y86" s="27"/>
      <c r="Z86" s="27"/>
      <c r="AA86" s="27"/>
    </row>
    <row r="87">
      <c r="A87" s="197">
        <v>86.0</v>
      </c>
      <c r="B87" s="197" t="s">
        <v>790</v>
      </c>
      <c r="C87" s="197" t="s">
        <v>791</v>
      </c>
      <c r="D87" s="197" t="s">
        <v>792</v>
      </c>
      <c r="E87" s="197" t="s">
        <v>793</v>
      </c>
      <c r="F87" s="197">
        <v>1.0</v>
      </c>
      <c r="G87" s="197" t="s">
        <v>794</v>
      </c>
      <c r="H87" s="197">
        <v>1300.0</v>
      </c>
      <c r="I87" s="205"/>
      <c r="J87" s="205"/>
      <c r="K87" s="198"/>
      <c r="L87" s="205"/>
      <c r="M87" s="197" t="s">
        <v>106</v>
      </c>
      <c r="N87" s="197" t="s">
        <v>106</v>
      </c>
      <c r="O87" s="197" t="s">
        <v>392</v>
      </c>
      <c r="P87" s="197" t="s">
        <v>393</v>
      </c>
      <c r="Q87" s="198"/>
      <c r="R87" s="199"/>
      <c r="S87" s="27"/>
      <c r="T87" s="27"/>
      <c r="U87" s="27"/>
      <c r="V87" s="27"/>
      <c r="W87" s="27"/>
      <c r="X87" s="27"/>
      <c r="Y87" s="27"/>
      <c r="Z87" s="27"/>
      <c r="AA87" s="27"/>
    </row>
    <row r="88">
      <c r="A88" s="200">
        <v>87.0</v>
      </c>
      <c r="B88" s="200" t="s">
        <v>795</v>
      </c>
      <c r="C88" s="200" t="s">
        <v>796</v>
      </c>
      <c r="D88" s="200" t="s">
        <v>512</v>
      </c>
      <c r="E88" s="200" t="s">
        <v>797</v>
      </c>
      <c r="F88" s="200">
        <v>1.0</v>
      </c>
      <c r="G88" s="200" t="s">
        <v>439</v>
      </c>
      <c r="H88" s="200">
        <v>1193.0</v>
      </c>
      <c r="I88" s="200" t="s">
        <v>98</v>
      </c>
      <c r="J88" s="200" t="s">
        <v>128</v>
      </c>
      <c r="K88" s="200" t="s">
        <v>175</v>
      </c>
      <c r="L88" s="200" t="s">
        <v>106</v>
      </c>
      <c r="M88" s="200" t="s">
        <v>106</v>
      </c>
      <c r="N88" s="200" t="s">
        <v>106</v>
      </c>
      <c r="O88" s="200" t="s">
        <v>392</v>
      </c>
      <c r="P88" s="200" t="s">
        <v>406</v>
      </c>
      <c r="Q88" s="202"/>
      <c r="R88" s="203"/>
      <c r="S88" s="204"/>
      <c r="T88" s="204"/>
      <c r="U88" s="204"/>
      <c r="V88" s="204"/>
      <c r="W88" s="204"/>
      <c r="X88" s="204"/>
      <c r="Y88" s="204"/>
      <c r="Z88" s="204"/>
      <c r="AA88" s="204"/>
    </row>
    <row r="89">
      <c r="A89" s="200">
        <v>88.0</v>
      </c>
      <c r="B89" s="200" t="s">
        <v>798</v>
      </c>
      <c r="C89" s="200" t="s">
        <v>799</v>
      </c>
      <c r="D89" s="200" t="s">
        <v>800</v>
      </c>
      <c r="E89" s="200" t="s">
        <v>801</v>
      </c>
      <c r="F89" s="200">
        <v>1.0</v>
      </c>
      <c r="G89" s="200" t="s">
        <v>504</v>
      </c>
      <c r="H89" s="200">
        <v>1200.0</v>
      </c>
      <c r="I89" s="200" t="s">
        <v>98</v>
      </c>
      <c r="J89" s="200" t="s">
        <v>128</v>
      </c>
      <c r="K89" s="200" t="s">
        <v>175</v>
      </c>
      <c r="L89" s="200" t="s">
        <v>106</v>
      </c>
      <c r="M89" s="200" t="s">
        <v>106</v>
      </c>
      <c r="N89" s="200" t="s">
        <v>106</v>
      </c>
      <c r="O89" s="200" t="s">
        <v>392</v>
      </c>
      <c r="P89" s="200" t="s">
        <v>406</v>
      </c>
      <c r="Q89" s="200" t="s">
        <v>802</v>
      </c>
      <c r="R89" s="203"/>
      <c r="S89" s="204"/>
      <c r="T89" s="204"/>
      <c r="U89" s="204"/>
      <c r="V89" s="204"/>
      <c r="W89" s="204"/>
      <c r="X89" s="204"/>
      <c r="Y89" s="204"/>
      <c r="Z89" s="204"/>
      <c r="AA89" s="204"/>
    </row>
    <row r="90">
      <c r="A90" s="200">
        <v>89.0</v>
      </c>
      <c r="B90" s="200" t="s">
        <v>798</v>
      </c>
      <c r="C90" s="200" t="s">
        <v>803</v>
      </c>
      <c r="D90" s="200" t="s">
        <v>804</v>
      </c>
      <c r="E90" s="200" t="s">
        <v>805</v>
      </c>
      <c r="F90" s="200">
        <v>2.0</v>
      </c>
      <c r="G90" s="200" t="s">
        <v>806</v>
      </c>
      <c r="H90" s="200">
        <v>1197.0</v>
      </c>
      <c r="I90" s="202"/>
      <c r="J90" s="202"/>
      <c r="K90" s="200" t="s">
        <v>461</v>
      </c>
      <c r="L90" s="202"/>
      <c r="M90" s="200" t="s">
        <v>106</v>
      </c>
      <c r="N90" s="200" t="s">
        <v>106</v>
      </c>
      <c r="O90" s="200" t="s">
        <v>392</v>
      </c>
      <c r="P90" s="200" t="s">
        <v>406</v>
      </c>
      <c r="Q90" s="200" t="s">
        <v>807</v>
      </c>
      <c r="R90" s="203"/>
      <c r="S90" s="204"/>
      <c r="T90" s="204"/>
      <c r="U90" s="204"/>
      <c r="V90" s="204"/>
      <c r="W90" s="204"/>
      <c r="X90" s="204"/>
      <c r="Y90" s="204"/>
      <c r="Z90" s="204"/>
      <c r="AA90" s="204"/>
    </row>
    <row r="91">
      <c r="A91" s="197">
        <v>90.0</v>
      </c>
      <c r="B91" s="197" t="s">
        <v>808</v>
      </c>
      <c r="C91" s="197" t="s">
        <v>809</v>
      </c>
      <c r="D91" s="197" t="s">
        <v>810</v>
      </c>
      <c r="E91" s="197" t="s">
        <v>811</v>
      </c>
      <c r="F91" s="197">
        <v>1.0</v>
      </c>
      <c r="G91" s="197" t="s">
        <v>812</v>
      </c>
      <c r="H91" s="197">
        <v>1200.0</v>
      </c>
      <c r="I91" s="198"/>
      <c r="J91" s="198"/>
      <c r="K91" s="198"/>
      <c r="L91" s="198"/>
      <c r="M91" s="197" t="s">
        <v>106</v>
      </c>
      <c r="N91" s="197" t="s">
        <v>106</v>
      </c>
      <c r="O91" s="197" t="s">
        <v>392</v>
      </c>
      <c r="P91" s="197" t="s">
        <v>406</v>
      </c>
      <c r="Q91" s="205"/>
      <c r="R91" s="199"/>
      <c r="S91" s="27"/>
      <c r="T91" s="27"/>
      <c r="U91" s="27"/>
      <c r="V91" s="27"/>
      <c r="W91" s="27"/>
      <c r="X91" s="27"/>
      <c r="Y91" s="27"/>
      <c r="Z91" s="27"/>
      <c r="AA91" s="27"/>
    </row>
    <row r="92">
      <c r="A92" s="197">
        <v>91.0</v>
      </c>
      <c r="B92" s="197" t="s">
        <v>813</v>
      </c>
      <c r="C92" s="197" t="s">
        <v>814</v>
      </c>
      <c r="D92" s="205"/>
      <c r="E92" s="197" t="s">
        <v>815</v>
      </c>
      <c r="F92" s="197">
        <v>1.0</v>
      </c>
      <c r="G92" s="197" t="s">
        <v>816</v>
      </c>
      <c r="H92" s="197">
        <v>3597.0</v>
      </c>
      <c r="I92" s="205"/>
      <c r="J92" s="205"/>
      <c r="K92" s="205"/>
      <c r="L92" s="205"/>
      <c r="M92" s="205"/>
      <c r="N92" s="205"/>
      <c r="O92" s="197" t="s">
        <v>392</v>
      </c>
      <c r="P92" s="197" t="s">
        <v>406</v>
      </c>
      <c r="Q92" s="198"/>
      <c r="R92" s="199"/>
      <c r="S92" s="27"/>
      <c r="T92" s="27"/>
      <c r="U92" s="27"/>
      <c r="V92" s="27"/>
      <c r="W92" s="27"/>
      <c r="X92" s="27"/>
      <c r="Y92" s="27"/>
      <c r="Z92" s="27"/>
      <c r="AA92" s="27"/>
    </row>
    <row r="93">
      <c r="A93" s="200">
        <v>92.0</v>
      </c>
      <c r="B93" s="200" t="s">
        <v>817</v>
      </c>
      <c r="C93" s="200" t="s">
        <v>818</v>
      </c>
      <c r="D93" s="200" t="s">
        <v>819</v>
      </c>
      <c r="E93" s="200" t="s">
        <v>820</v>
      </c>
      <c r="F93" s="200">
        <v>1.0</v>
      </c>
      <c r="G93" s="200" t="s">
        <v>514</v>
      </c>
      <c r="H93" s="200">
        <v>1000.0</v>
      </c>
      <c r="I93" s="201"/>
      <c r="J93" s="201"/>
      <c r="K93" s="201"/>
      <c r="L93" s="202"/>
      <c r="M93" s="200" t="s">
        <v>106</v>
      </c>
      <c r="N93" s="200" t="s">
        <v>106</v>
      </c>
      <c r="O93" s="200" t="s">
        <v>392</v>
      </c>
      <c r="P93" s="200" t="s">
        <v>406</v>
      </c>
      <c r="Q93" s="200" t="s">
        <v>821</v>
      </c>
      <c r="R93" s="203"/>
      <c r="S93" s="204"/>
      <c r="T93" s="204"/>
      <c r="U93" s="204"/>
      <c r="V93" s="204"/>
      <c r="W93" s="204"/>
      <c r="X93" s="204"/>
      <c r="Y93" s="204"/>
      <c r="Z93" s="204"/>
      <c r="AA93" s="204"/>
    </row>
    <row r="94">
      <c r="A94" s="197">
        <v>93.0</v>
      </c>
      <c r="B94" s="197" t="s">
        <v>822</v>
      </c>
      <c r="C94" s="197" t="s">
        <v>823</v>
      </c>
      <c r="D94" s="205"/>
      <c r="E94" s="197" t="s">
        <v>824</v>
      </c>
      <c r="F94" s="197">
        <v>1.0</v>
      </c>
      <c r="G94" s="197" t="s">
        <v>825</v>
      </c>
      <c r="H94" s="197">
        <v>988.0</v>
      </c>
      <c r="I94" s="205"/>
      <c r="J94" s="205"/>
      <c r="K94" s="205"/>
      <c r="L94" s="197" t="s">
        <v>117</v>
      </c>
      <c r="M94" s="197" t="s">
        <v>106</v>
      </c>
      <c r="N94" s="197" t="s">
        <v>106</v>
      </c>
      <c r="O94" s="197" t="s">
        <v>392</v>
      </c>
      <c r="P94" s="197" t="s">
        <v>393</v>
      </c>
      <c r="Q94" s="198"/>
      <c r="R94" s="199"/>
      <c r="S94" s="27"/>
      <c r="T94" s="27"/>
      <c r="U94" s="27"/>
      <c r="V94" s="27"/>
      <c r="W94" s="27"/>
      <c r="X94" s="27"/>
      <c r="Y94" s="27"/>
      <c r="Z94" s="27"/>
      <c r="AA94" s="27"/>
    </row>
    <row r="95">
      <c r="A95" s="197">
        <v>94.0</v>
      </c>
      <c r="B95" s="197" t="s">
        <v>826</v>
      </c>
      <c r="C95" s="197" t="s">
        <v>827</v>
      </c>
      <c r="D95" s="197" t="s">
        <v>828</v>
      </c>
      <c r="E95" s="197" t="s">
        <v>829</v>
      </c>
      <c r="F95" s="197">
        <v>1.0</v>
      </c>
      <c r="G95" s="197" t="s">
        <v>806</v>
      </c>
      <c r="H95" s="197">
        <v>1200.0</v>
      </c>
      <c r="I95" s="197" t="s">
        <v>55</v>
      </c>
      <c r="J95" s="197" t="s">
        <v>460</v>
      </c>
      <c r="K95" s="197" t="s">
        <v>461</v>
      </c>
      <c r="L95" s="197" t="s">
        <v>117</v>
      </c>
      <c r="M95" s="197" t="s">
        <v>106</v>
      </c>
      <c r="N95" s="197" t="s">
        <v>106</v>
      </c>
      <c r="O95" s="197" t="s">
        <v>392</v>
      </c>
      <c r="P95" s="197" t="s">
        <v>393</v>
      </c>
      <c r="Q95" s="198"/>
      <c r="R95" s="199"/>
      <c r="S95" s="27"/>
      <c r="T95" s="27"/>
      <c r="U95" s="27"/>
      <c r="V95" s="27"/>
      <c r="W95" s="27"/>
      <c r="X95" s="27"/>
      <c r="Y95" s="27"/>
      <c r="Z95" s="27"/>
      <c r="AA95" s="27"/>
    </row>
    <row r="96">
      <c r="A96" s="200">
        <v>95.0</v>
      </c>
      <c r="B96" s="200" t="s">
        <v>830</v>
      </c>
      <c r="C96" s="200" t="s">
        <v>831</v>
      </c>
      <c r="D96" s="200" t="s">
        <v>832</v>
      </c>
      <c r="E96" s="200" t="s">
        <v>833</v>
      </c>
      <c r="F96" s="200">
        <v>1.0</v>
      </c>
      <c r="G96" s="200" t="s">
        <v>834</v>
      </c>
      <c r="H96" s="200">
        <v>1174.0</v>
      </c>
      <c r="I96" s="200" t="s">
        <v>98</v>
      </c>
      <c r="J96" s="200" t="s">
        <v>99</v>
      </c>
      <c r="K96" s="200" t="s">
        <v>835</v>
      </c>
      <c r="L96" s="200" t="s">
        <v>106</v>
      </c>
      <c r="M96" s="200" t="s">
        <v>106</v>
      </c>
      <c r="N96" s="200" t="s">
        <v>106</v>
      </c>
      <c r="O96" s="200" t="s">
        <v>392</v>
      </c>
      <c r="P96" s="200" t="s">
        <v>406</v>
      </c>
      <c r="Q96" s="201"/>
      <c r="R96" s="203"/>
      <c r="S96" s="204"/>
      <c r="T96" s="204"/>
      <c r="U96" s="204"/>
      <c r="V96" s="204"/>
      <c r="W96" s="204"/>
      <c r="X96" s="204"/>
      <c r="Y96" s="204"/>
      <c r="Z96" s="204"/>
      <c r="AA96" s="204"/>
    </row>
    <row r="97">
      <c r="A97" s="200">
        <v>96.0</v>
      </c>
      <c r="B97" s="200" t="s">
        <v>836</v>
      </c>
      <c r="C97" s="200" t="s">
        <v>837</v>
      </c>
      <c r="D97" s="200" t="s">
        <v>838</v>
      </c>
      <c r="E97" s="200" t="s">
        <v>839</v>
      </c>
      <c r="F97" s="200">
        <v>3.0</v>
      </c>
      <c r="G97" s="200" t="s">
        <v>840</v>
      </c>
      <c r="H97" s="200">
        <v>1174.0</v>
      </c>
      <c r="I97" s="202"/>
      <c r="J97" s="202"/>
      <c r="K97" s="201"/>
      <c r="L97" s="202"/>
      <c r="M97" s="200" t="s">
        <v>106</v>
      </c>
      <c r="N97" s="200" t="s">
        <v>106</v>
      </c>
      <c r="O97" s="200" t="s">
        <v>392</v>
      </c>
      <c r="P97" s="200" t="s">
        <v>406</v>
      </c>
      <c r="Q97" s="200" t="s">
        <v>841</v>
      </c>
      <c r="R97" s="203"/>
      <c r="S97" s="204"/>
      <c r="T97" s="204"/>
      <c r="U97" s="204"/>
      <c r="V97" s="204"/>
      <c r="W97" s="204"/>
      <c r="X97" s="204"/>
      <c r="Y97" s="204"/>
      <c r="Z97" s="204"/>
      <c r="AA97" s="204"/>
    </row>
    <row r="98">
      <c r="A98" s="197">
        <v>97.0</v>
      </c>
      <c r="B98" s="197" t="s">
        <v>842</v>
      </c>
      <c r="C98" s="197" t="s">
        <v>843</v>
      </c>
      <c r="D98" s="197" t="s">
        <v>844</v>
      </c>
      <c r="E98" s="197" t="s">
        <v>845</v>
      </c>
      <c r="F98" s="197">
        <v>1.0</v>
      </c>
      <c r="G98" s="197" t="s">
        <v>846</v>
      </c>
      <c r="H98" s="197">
        <v>1000.0</v>
      </c>
      <c r="I98" s="198"/>
      <c r="J98" s="197" t="s">
        <v>128</v>
      </c>
      <c r="K98" s="205"/>
      <c r="L98" s="198"/>
      <c r="M98" s="197" t="s">
        <v>106</v>
      </c>
      <c r="N98" s="197" t="s">
        <v>106</v>
      </c>
      <c r="O98" s="197" t="s">
        <v>392</v>
      </c>
      <c r="P98" s="197" t="s">
        <v>406</v>
      </c>
      <c r="Q98" s="205"/>
      <c r="R98" s="199"/>
      <c r="S98" s="27"/>
      <c r="T98" s="27"/>
      <c r="U98" s="27"/>
      <c r="V98" s="27"/>
      <c r="W98" s="27"/>
      <c r="X98" s="27"/>
      <c r="Y98" s="27"/>
      <c r="Z98" s="27"/>
      <c r="AA98" s="27"/>
    </row>
    <row r="99">
      <c r="A99" s="197">
        <v>98.0</v>
      </c>
      <c r="B99" s="197" t="s">
        <v>847</v>
      </c>
      <c r="C99" s="197" t="s">
        <v>848</v>
      </c>
      <c r="D99" s="197" t="s">
        <v>849</v>
      </c>
      <c r="E99" s="197" t="s">
        <v>850</v>
      </c>
      <c r="F99" s="197">
        <v>3.0</v>
      </c>
      <c r="G99" s="197" t="s">
        <v>851</v>
      </c>
      <c r="H99" s="197">
        <v>1174.0</v>
      </c>
      <c r="I99" s="205"/>
      <c r="J99" s="205"/>
      <c r="K99" s="205"/>
      <c r="L99" s="205"/>
      <c r="M99" s="205"/>
      <c r="N99" s="205"/>
      <c r="O99" s="197" t="s">
        <v>392</v>
      </c>
      <c r="P99" s="197" t="s">
        <v>406</v>
      </c>
      <c r="Q99" s="198"/>
      <c r="R99" s="199"/>
      <c r="S99" s="27"/>
      <c r="T99" s="27"/>
      <c r="U99" s="27"/>
      <c r="V99" s="27"/>
      <c r="W99" s="27"/>
      <c r="X99" s="27"/>
      <c r="Y99" s="27"/>
      <c r="Z99" s="27"/>
      <c r="AA99" s="27"/>
    </row>
    <row r="100">
      <c r="A100" s="197">
        <v>99.0</v>
      </c>
      <c r="B100" s="197" t="s">
        <v>852</v>
      </c>
      <c r="C100" s="197" t="s">
        <v>853</v>
      </c>
      <c r="D100" s="197" t="s">
        <v>854</v>
      </c>
      <c r="E100" s="197" t="s">
        <v>855</v>
      </c>
      <c r="F100" s="197">
        <v>2.0</v>
      </c>
      <c r="G100" s="197" t="s">
        <v>648</v>
      </c>
      <c r="H100" s="197">
        <v>1200.0</v>
      </c>
      <c r="I100" s="197" t="s">
        <v>98</v>
      </c>
      <c r="J100" s="197" t="s">
        <v>128</v>
      </c>
      <c r="K100" s="197" t="s">
        <v>175</v>
      </c>
      <c r="L100" s="197" t="s">
        <v>106</v>
      </c>
      <c r="M100" s="197" t="s">
        <v>106</v>
      </c>
      <c r="N100" s="197" t="s">
        <v>106</v>
      </c>
      <c r="O100" s="197" t="s">
        <v>392</v>
      </c>
      <c r="P100" s="197" t="s">
        <v>393</v>
      </c>
      <c r="Q100" s="198"/>
      <c r="R100" s="199"/>
      <c r="S100" s="27"/>
      <c r="T100" s="27"/>
      <c r="U100" s="27"/>
      <c r="V100" s="27"/>
      <c r="W100" s="27"/>
      <c r="X100" s="27"/>
      <c r="Y100" s="27"/>
      <c r="Z100" s="27"/>
      <c r="AA100" s="27"/>
    </row>
    <row r="101">
      <c r="A101" s="197">
        <v>100.0</v>
      </c>
      <c r="B101" s="197" t="s">
        <v>856</v>
      </c>
      <c r="C101" s="197" t="s">
        <v>857</v>
      </c>
      <c r="D101" s="197" t="s">
        <v>858</v>
      </c>
      <c r="E101" s="197" t="s">
        <v>859</v>
      </c>
      <c r="F101" s="197">
        <v>2.0</v>
      </c>
      <c r="G101" s="197" t="s">
        <v>860</v>
      </c>
      <c r="H101" s="197">
        <v>1290.0</v>
      </c>
      <c r="I101" s="205"/>
      <c r="J101" s="205"/>
      <c r="K101" s="205"/>
      <c r="L101" s="205"/>
      <c r="M101" s="197" t="s">
        <v>106</v>
      </c>
      <c r="N101" s="197" t="s">
        <v>106</v>
      </c>
      <c r="O101" s="197" t="s">
        <v>392</v>
      </c>
      <c r="P101" s="197" t="s">
        <v>406</v>
      </c>
      <c r="Q101" s="197" t="s">
        <v>861</v>
      </c>
      <c r="R101" s="199"/>
      <c r="S101" s="27"/>
      <c r="T101" s="27"/>
      <c r="U101" s="27"/>
      <c r="V101" s="27"/>
      <c r="W101" s="27"/>
      <c r="X101" s="27"/>
      <c r="Y101" s="27"/>
      <c r="Z101" s="27"/>
      <c r="AA101" s="27"/>
    </row>
    <row r="102">
      <c r="A102" s="200">
        <v>101.0</v>
      </c>
      <c r="B102" s="200" t="s">
        <v>862</v>
      </c>
      <c r="C102" s="200" t="s">
        <v>863</v>
      </c>
      <c r="D102" s="200" t="s">
        <v>864</v>
      </c>
      <c r="E102" s="200" t="s">
        <v>865</v>
      </c>
      <c r="F102" s="200">
        <v>1.0</v>
      </c>
      <c r="G102" s="200" t="s">
        <v>866</v>
      </c>
      <c r="H102" s="200">
        <v>1174.0</v>
      </c>
      <c r="I102" s="201"/>
      <c r="J102" s="201"/>
      <c r="K102" s="201"/>
      <c r="L102" s="200" t="s">
        <v>117</v>
      </c>
      <c r="M102" s="200" t="s">
        <v>117</v>
      </c>
      <c r="N102" s="200" t="s">
        <v>106</v>
      </c>
      <c r="O102" s="200" t="s">
        <v>392</v>
      </c>
      <c r="P102" s="200" t="s">
        <v>406</v>
      </c>
      <c r="Q102" s="201"/>
      <c r="R102" s="203"/>
      <c r="S102" s="204"/>
      <c r="T102" s="204"/>
      <c r="U102" s="204"/>
      <c r="V102" s="204"/>
      <c r="W102" s="204"/>
      <c r="X102" s="204"/>
      <c r="Y102" s="204"/>
      <c r="Z102" s="204"/>
      <c r="AA102" s="204"/>
    </row>
    <row r="103">
      <c r="A103" s="200">
        <v>102.0</v>
      </c>
      <c r="B103" s="200" t="s">
        <v>867</v>
      </c>
      <c r="C103" s="200" t="s">
        <v>868</v>
      </c>
      <c r="D103" s="200" t="s">
        <v>869</v>
      </c>
      <c r="E103" s="200" t="s">
        <v>870</v>
      </c>
      <c r="F103" s="200">
        <v>1.0</v>
      </c>
      <c r="G103" s="200" t="s">
        <v>871</v>
      </c>
      <c r="H103" s="200">
        <v>1289.0</v>
      </c>
      <c r="I103" s="202"/>
      <c r="J103" s="200" t="s">
        <v>50</v>
      </c>
      <c r="K103" s="202"/>
      <c r="L103" s="200" t="s">
        <v>117</v>
      </c>
      <c r="M103" s="200" t="s">
        <v>615</v>
      </c>
      <c r="N103" s="200" t="s">
        <v>106</v>
      </c>
      <c r="O103" s="200" t="s">
        <v>392</v>
      </c>
      <c r="P103" s="200" t="s">
        <v>406</v>
      </c>
      <c r="Q103" s="201"/>
      <c r="R103" s="203"/>
      <c r="S103" s="204"/>
      <c r="T103" s="204"/>
      <c r="U103" s="204"/>
      <c r="V103" s="204"/>
      <c r="W103" s="204"/>
      <c r="X103" s="204"/>
      <c r="Y103" s="204"/>
      <c r="Z103" s="204"/>
      <c r="AA103" s="204"/>
    </row>
    <row r="104">
      <c r="A104" s="200">
        <v>103.0</v>
      </c>
      <c r="B104" s="200" t="s">
        <v>872</v>
      </c>
      <c r="C104" s="200" t="s">
        <v>873</v>
      </c>
      <c r="D104" s="200" t="s">
        <v>874</v>
      </c>
      <c r="E104" s="200" t="s">
        <v>875</v>
      </c>
      <c r="F104" s="200">
        <v>1.0</v>
      </c>
      <c r="G104" s="200" t="s">
        <v>539</v>
      </c>
      <c r="H104" s="200">
        <v>1049.0</v>
      </c>
      <c r="I104" s="200" t="s">
        <v>98</v>
      </c>
      <c r="J104" s="200" t="s">
        <v>128</v>
      </c>
      <c r="K104" s="201"/>
      <c r="L104" s="200" t="s">
        <v>106</v>
      </c>
      <c r="M104" s="202"/>
      <c r="N104" s="202"/>
      <c r="O104" s="200" t="s">
        <v>392</v>
      </c>
      <c r="P104" s="200" t="s">
        <v>406</v>
      </c>
      <c r="Q104" s="200" t="s">
        <v>876</v>
      </c>
      <c r="R104" s="203"/>
      <c r="S104" s="204"/>
      <c r="T104" s="204"/>
      <c r="U104" s="204"/>
      <c r="V104" s="204"/>
      <c r="W104" s="204"/>
      <c r="X104" s="204"/>
      <c r="Y104" s="204"/>
      <c r="Z104" s="204"/>
      <c r="AA104" s="204"/>
    </row>
    <row r="105">
      <c r="A105" s="197">
        <v>104.0</v>
      </c>
      <c r="B105" s="197" t="s">
        <v>877</v>
      </c>
      <c r="C105" s="197" t="s">
        <v>878</v>
      </c>
      <c r="D105" s="197" t="s">
        <v>879</v>
      </c>
      <c r="E105" s="197" t="s">
        <v>880</v>
      </c>
      <c r="F105" s="197">
        <v>1.0</v>
      </c>
      <c r="G105" s="197" t="s">
        <v>881</v>
      </c>
      <c r="H105" s="197">
        <v>1800.0</v>
      </c>
      <c r="I105" s="198"/>
      <c r="J105" s="197" t="s">
        <v>195</v>
      </c>
      <c r="K105" s="197" t="s">
        <v>196</v>
      </c>
      <c r="L105" s="197" t="s">
        <v>117</v>
      </c>
      <c r="M105" s="197" t="s">
        <v>117</v>
      </c>
      <c r="N105" s="197" t="s">
        <v>106</v>
      </c>
      <c r="O105" s="197" t="s">
        <v>392</v>
      </c>
      <c r="P105" s="197" t="s">
        <v>406</v>
      </c>
      <c r="Q105" s="198"/>
      <c r="R105" s="199"/>
      <c r="S105" s="27"/>
      <c r="T105" s="27"/>
      <c r="U105" s="27"/>
      <c r="V105" s="27"/>
      <c r="W105" s="27"/>
      <c r="X105" s="27"/>
      <c r="Y105" s="27"/>
      <c r="Z105" s="27"/>
      <c r="AA105" s="27"/>
    </row>
    <row r="106">
      <c r="A106" s="197">
        <v>105.0</v>
      </c>
      <c r="B106" s="197" t="s">
        <v>882</v>
      </c>
      <c r="C106" s="197" t="s">
        <v>883</v>
      </c>
      <c r="D106" s="205"/>
      <c r="E106" s="197" t="s">
        <v>880</v>
      </c>
      <c r="F106" s="197">
        <v>1.0</v>
      </c>
      <c r="G106" s="197" t="s">
        <v>648</v>
      </c>
      <c r="H106" s="197">
        <v>1289.0</v>
      </c>
      <c r="I106" s="197" t="s">
        <v>98</v>
      </c>
      <c r="J106" s="197" t="s">
        <v>128</v>
      </c>
      <c r="K106" s="197" t="s">
        <v>129</v>
      </c>
      <c r="L106" s="197" t="s">
        <v>117</v>
      </c>
      <c r="M106" s="197" t="s">
        <v>106</v>
      </c>
      <c r="N106" s="197" t="s">
        <v>106</v>
      </c>
      <c r="O106" s="197" t="s">
        <v>392</v>
      </c>
      <c r="P106" s="197" t="s">
        <v>406</v>
      </c>
      <c r="Q106" s="198"/>
      <c r="R106" s="199"/>
      <c r="S106" s="27"/>
      <c r="T106" s="27"/>
      <c r="U106" s="27"/>
      <c r="V106" s="27"/>
      <c r="W106" s="27"/>
      <c r="X106" s="27"/>
      <c r="Y106" s="27"/>
      <c r="Z106" s="27"/>
      <c r="AA106" s="27"/>
    </row>
    <row r="107">
      <c r="A107" s="197">
        <v>106.0</v>
      </c>
      <c r="B107" s="197" t="s">
        <v>884</v>
      </c>
      <c r="C107" s="197" t="s">
        <v>885</v>
      </c>
      <c r="D107" s="197" t="s">
        <v>886</v>
      </c>
      <c r="E107" s="197" t="s">
        <v>887</v>
      </c>
      <c r="F107" s="197">
        <v>1.0</v>
      </c>
      <c r="G107" s="197" t="s">
        <v>888</v>
      </c>
      <c r="H107" s="197">
        <v>1289.0</v>
      </c>
      <c r="I107" s="197" t="s">
        <v>55</v>
      </c>
      <c r="J107" s="197" t="s">
        <v>99</v>
      </c>
      <c r="K107" s="197" t="s">
        <v>129</v>
      </c>
      <c r="L107" s="197" t="s">
        <v>106</v>
      </c>
      <c r="M107" s="197" t="s">
        <v>106</v>
      </c>
      <c r="N107" s="197" t="s">
        <v>106</v>
      </c>
      <c r="O107" s="197" t="s">
        <v>392</v>
      </c>
      <c r="P107" s="197" t="s">
        <v>393</v>
      </c>
      <c r="Q107" s="197" t="s">
        <v>889</v>
      </c>
      <c r="R107" s="199"/>
      <c r="S107" s="27"/>
      <c r="T107" s="27"/>
      <c r="U107" s="27"/>
      <c r="V107" s="27"/>
      <c r="W107" s="27"/>
      <c r="X107" s="27"/>
      <c r="Y107" s="27"/>
      <c r="Z107" s="27"/>
      <c r="AA107" s="27"/>
    </row>
    <row r="108">
      <c r="A108" s="197">
        <v>107.0</v>
      </c>
      <c r="B108" s="197" t="s">
        <v>890</v>
      </c>
      <c r="C108" s="197" t="s">
        <v>891</v>
      </c>
      <c r="D108" s="197" t="s">
        <v>892</v>
      </c>
      <c r="E108" s="197" t="s">
        <v>893</v>
      </c>
      <c r="F108" s="197">
        <v>1.0</v>
      </c>
      <c r="G108" s="197" t="s">
        <v>448</v>
      </c>
      <c r="H108" s="197">
        <v>1289.0</v>
      </c>
      <c r="I108" s="197" t="s">
        <v>43</v>
      </c>
      <c r="J108" s="197" t="s">
        <v>50</v>
      </c>
      <c r="K108" s="197" t="s">
        <v>45</v>
      </c>
      <c r="L108" s="197" t="s">
        <v>117</v>
      </c>
      <c r="M108" s="197" t="s">
        <v>106</v>
      </c>
      <c r="N108" s="197" t="s">
        <v>106</v>
      </c>
      <c r="O108" s="197" t="s">
        <v>392</v>
      </c>
      <c r="P108" s="197" t="s">
        <v>406</v>
      </c>
      <c r="Q108" s="198"/>
      <c r="R108" s="199"/>
      <c r="S108" s="27"/>
      <c r="T108" s="27"/>
      <c r="U108" s="27"/>
      <c r="V108" s="27"/>
      <c r="W108" s="27"/>
      <c r="X108" s="27"/>
      <c r="Y108" s="27"/>
      <c r="Z108" s="27"/>
      <c r="AA108" s="27"/>
    </row>
    <row r="109">
      <c r="A109" s="197">
        <v>108.0</v>
      </c>
      <c r="B109" s="197" t="s">
        <v>894</v>
      </c>
      <c r="C109" s="197" t="s">
        <v>895</v>
      </c>
      <c r="D109" s="197" t="s">
        <v>896</v>
      </c>
      <c r="E109" s="197" t="s">
        <v>897</v>
      </c>
      <c r="F109" s="197">
        <v>1.0</v>
      </c>
      <c r="G109" s="197" t="s">
        <v>416</v>
      </c>
      <c r="H109" s="197">
        <v>1289.0</v>
      </c>
      <c r="I109" s="197" t="s">
        <v>43</v>
      </c>
      <c r="J109" s="197" t="s">
        <v>50</v>
      </c>
      <c r="K109" s="197" t="s">
        <v>45</v>
      </c>
      <c r="L109" s="197" t="s">
        <v>106</v>
      </c>
      <c r="M109" s="197" t="s">
        <v>106</v>
      </c>
      <c r="N109" s="197" t="s">
        <v>106</v>
      </c>
      <c r="O109" s="197" t="s">
        <v>392</v>
      </c>
      <c r="P109" s="197" t="s">
        <v>406</v>
      </c>
      <c r="Q109" s="198"/>
      <c r="R109" s="199"/>
      <c r="S109" s="27"/>
      <c r="T109" s="27"/>
      <c r="U109" s="27"/>
      <c r="V109" s="27"/>
      <c r="W109" s="27"/>
      <c r="X109" s="27"/>
      <c r="Y109" s="27"/>
      <c r="Z109" s="27"/>
      <c r="AA109" s="27"/>
    </row>
    <row r="110">
      <c r="A110" s="200">
        <v>109.0</v>
      </c>
      <c r="B110" s="200" t="s">
        <v>898</v>
      </c>
      <c r="C110" s="200" t="s">
        <v>899</v>
      </c>
      <c r="D110" s="200" t="s">
        <v>900</v>
      </c>
      <c r="E110" s="200" t="s">
        <v>901</v>
      </c>
      <c r="F110" s="200">
        <v>1.0</v>
      </c>
      <c r="G110" s="200" t="s">
        <v>902</v>
      </c>
      <c r="H110" s="200">
        <v>1289.0</v>
      </c>
      <c r="I110" s="200" t="s">
        <v>98</v>
      </c>
      <c r="J110" s="201"/>
      <c r="K110" s="201"/>
      <c r="L110" s="200" t="s">
        <v>106</v>
      </c>
      <c r="M110" s="200" t="s">
        <v>106</v>
      </c>
      <c r="N110" s="200" t="s">
        <v>106</v>
      </c>
      <c r="O110" s="200" t="s">
        <v>392</v>
      </c>
      <c r="P110" s="200" t="s">
        <v>406</v>
      </c>
      <c r="Q110" s="200" t="s">
        <v>903</v>
      </c>
      <c r="R110" s="203"/>
      <c r="S110" s="204"/>
      <c r="T110" s="204"/>
      <c r="U110" s="204"/>
      <c r="V110" s="204"/>
      <c r="W110" s="204"/>
      <c r="X110" s="204"/>
      <c r="Y110" s="204"/>
      <c r="Z110" s="204"/>
      <c r="AA110" s="204"/>
    </row>
    <row r="111">
      <c r="A111" s="200">
        <v>110.0</v>
      </c>
      <c r="B111" s="200" t="s">
        <v>904</v>
      </c>
      <c r="C111" s="200" t="s">
        <v>905</v>
      </c>
      <c r="D111" s="200" t="s">
        <v>906</v>
      </c>
      <c r="E111" s="200" t="s">
        <v>907</v>
      </c>
      <c r="F111" s="200">
        <v>1.0</v>
      </c>
      <c r="G111" s="200" t="s">
        <v>42</v>
      </c>
      <c r="H111" s="200">
        <v>1289.0</v>
      </c>
      <c r="I111" s="202"/>
      <c r="J111" s="202"/>
      <c r="K111" s="202"/>
      <c r="L111" s="202"/>
      <c r="M111" s="200" t="s">
        <v>106</v>
      </c>
      <c r="N111" s="200" t="s">
        <v>106</v>
      </c>
      <c r="O111" s="200" t="s">
        <v>392</v>
      </c>
      <c r="P111" s="200" t="s">
        <v>393</v>
      </c>
      <c r="Q111" s="201"/>
      <c r="R111" s="203"/>
      <c r="S111" s="204"/>
      <c r="T111" s="204"/>
      <c r="U111" s="204"/>
      <c r="V111" s="204"/>
      <c r="W111" s="204"/>
      <c r="X111" s="204"/>
      <c r="Y111" s="204"/>
      <c r="Z111" s="204"/>
      <c r="AA111" s="204"/>
    </row>
    <row r="112">
      <c r="A112" s="197">
        <v>111.0</v>
      </c>
      <c r="B112" s="197" t="s">
        <v>908</v>
      </c>
      <c r="C112" s="197" t="s">
        <v>909</v>
      </c>
      <c r="D112" s="205"/>
      <c r="E112" s="197" t="s">
        <v>910</v>
      </c>
      <c r="F112" s="197">
        <v>1.0</v>
      </c>
      <c r="G112" s="197" t="s">
        <v>448</v>
      </c>
      <c r="H112" s="197">
        <v>1289.0</v>
      </c>
      <c r="I112" s="197" t="s">
        <v>43</v>
      </c>
      <c r="J112" s="197" t="s">
        <v>50</v>
      </c>
      <c r="K112" s="197" t="s">
        <v>45</v>
      </c>
      <c r="L112" s="197" t="s">
        <v>106</v>
      </c>
      <c r="M112" s="197" t="s">
        <v>106</v>
      </c>
      <c r="N112" s="197" t="s">
        <v>106</v>
      </c>
      <c r="O112" s="197" t="s">
        <v>392</v>
      </c>
      <c r="P112" s="197" t="s">
        <v>406</v>
      </c>
      <c r="Q112" s="198"/>
      <c r="R112" s="199"/>
      <c r="S112" s="27"/>
      <c r="T112" s="27"/>
      <c r="U112" s="27"/>
      <c r="V112" s="27"/>
      <c r="W112" s="27"/>
      <c r="X112" s="27"/>
      <c r="Y112" s="27"/>
      <c r="Z112" s="27"/>
      <c r="AA112" s="27"/>
    </row>
    <row r="113">
      <c r="A113" s="197">
        <v>112.0</v>
      </c>
      <c r="B113" s="197" t="s">
        <v>911</v>
      </c>
      <c r="C113" s="197" t="s">
        <v>912</v>
      </c>
      <c r="D113" s="197" t="s">
        <v>913</v>
      </c>
      <c r="E113" s="197" t="s">
        <v>914</v>
      </c>
      <c r="F113" s="197">
        <v>1.0</v>
      </c>
      <c r="G113" s="197" t="s">
        <v>472</v>
      </c>
      <c r="H113" s="197">
        <v>1194.0</v>
      </c>
      <c r="I113" s="205"/>
      <c r="J113" s="205"/>
      <c r="K113" s="205"/>
      <c r="L113" s="205"/>
      <c r="M113" s="205"/>
      <c r="N113" s="205"/>
      <c r="O113" s="197" t="s">
        <v>392</v>
      </c>
      <c r="P113" s="197" t="s">
        <v>406</v>
      </c>
      <c r="Q113" s="198"/>
      <c r="R113" s="199"/>
      <c r="S113" s="27"/>
      <c r="T113" s="27"/>
      <c r="U113" s="27"/>
      <c r="V113" s="27"/>
      <c r="W113" s="27"/>
      <c r="X113" s="27"/>
      <c r="Y113" s="27"/>
      <c r="Z113" s="27"/>
      <c r="AA113" s="27"/>
    </row>
    <row r="114">
      <c r="A114" s="197">
        <v>113.0</v>
      </c>
      <c r="B114" s="197" t="s">
        <v>915</v>
      </c>
      <c r="C114" s="197" t="s">
        <v>916</v>
      </c>
      <c r="D114" s="205"/>
      <c r="E114" s="197" t="s">
        <v>917</v>
      </c>
      <c r="F114" s="197">
        <v>1.0</v>
      </c>
      <c r="G114" s="197" t="s">
        <v>448</v>
      </c>
      <c r="H114" s="197">
        <v>1289.0</v>
      </c>
      <c r="I114" s="197" t="s">
        <v>43</v>
      </c>
      <c r="J114" s="197" t="s">
        <v>50</v>
      </c>
      <c r="K114" s="197" t="s">
        <v>45</v>
      </c>
      <c r="L114" s="197" t="s">
        <v>117</v>
      </c>
      <c r="M114" s="197" t="s">
        <v>117</v>
      </c>
      <c r="N114" s="197" t="s">
        <v>117</v>
      </c>
      <c r="O114" s="197" t="s">
        <v>392</v>
      </c>
      <c r="P114" s="197" t="s">
        <v>406</v>
      </c>
      <c r="Q114" s="198"/>
      <c r="R114" s="199"/>
      <c r="S114" s="27"/>
      <c r="T114" s="27"/>
      <c r="U114" s="27"/>
      <c r="V114" s="27"/>
      <c r="W114" s="27"/>
      <c r="X114" s="27"/>
      <c r="Y114" s="27"/>
      <c r="Z114" s="27"/>
      <c r="AA114" s="27"/>
    </row>
    <row r="115">
      <c r="A115" s="200">
        <v>114.0</v>
      </c>
      <c r="B115" s="200" t="s">
        <v>918</v>
      </c>
      <c r="C115" s="200" t="s">
        <v>919</v>
      </c>
      <c r="D115" s="202"/>
      <c r="E115" s="200" t="s">
        <v>920</v>
      </c>
      <c r="F115" s="200">
        <v>2.0</v>
      </c>
      <c r="G115" s="200" t="s">
        <v>851</v>
      </c>
      <c r="H115" s="200">
        <v>1178.0</v>
      </c>
      <c r="I115" s="200" t="s">
        <v>98</v>
      </c>
      <c r="J115" s="201"/>
      <c r="K115" s="201"/>
      <c r="L115" s="200" t="s">
        <v>106</v>
      </c>
      <c r="M115" s="200" t="s">
        <v>106</v>
      </c>
      <c r="N115" s="200" t="s">
        <v>106</v>
      </c>
      <c r="O115" s="200" t="s">
        <v>392</v>
      </c>
      <c r="P115" s="200" t="s">
        <v>406</v>
      </c>
      <c r="Q115" s="202"/>
      <c r="R115" s="203"/>
      <c r="S115" s="204"/>
      <c r="T115" s="204"/>
      <c r="U115" s="204"/>
      <c r="V115" s="204"/>
      <c r="W115" s="204"/>
      <c r="X115" s="204"/>
      <c r="Y115" s="204"/>
      <c r="Z115" s="204"/>
      <c r="AA115" s="204"/>
    </row>
    <row r="116">
      <c r="A116" s="200">
        <v>115.0</v>
      </c>
      <c r="B116" s="200" t="s">
        <v>918</v>
      </c>
      <c r="C116" s="200" t="s">
        <v>921</v>
      </c>
      <c r="D116" s="200" t="s">
        <v>922</v>
      </c>
      <c r="E116" s="200" t="s">
        <v>923</v>
      </c>
      <c r="F116" s="200">
        <v>1.0</v>
      </c>
      <c r="G116" s="200" t="s">
        <v>439</v>
      </c>
      <c r="H116" s="200">
        <v>1174.0</v>
      </c>
      <c r="I116" s="200" t="s">
        <v>98</v>
      </c>
      <c r="J116" s="200" t="s">
        <v>128</v>
      </c>
      <c r="K116" s="200" t="s">
        <v>175</v>
      </c>
      <c r="L116" s="200" t="s">
        <v>106</v>
      </c>
      <c r="M116" s="200" t="s">
        <v>106</v>
      </c>
      <c r="N116" s="200" t="s">
        <v>106</v>
      </c>
      <c r="O116" s="200" t="s">
        <v>392</v>
      </c>
      <c r="P116" s="200" t="s">
        <v>406</v>
      </c>
      <c r="Q116" s="201"/>
      <c r="R116" s="203"/>
      <c r="S116" s="204"/>
      <c r="T116" s="204"/>
      <c r="U116" s="204"/>
      <c r="V116" s="204"/>
      <c r="W116" s="204"/>
      <c r="X116" s="204"/>
      <c r="Y116" s="204"/>
      <c r="Z116" s="204"/>
      <c r="AA116" s="204"/>
    </row>
    <row r="117">
      <c r="A117" s="197">
        <v>116.0</v>
      </c>
      <c r="B117" s="197" t="s">
        <v>924</v>
      </c>
      <c r="C117" s="197" t="s">
        <v>925</v>
      </c>
      <c r="D117" s="197" t="s">
        <v>926</v>
      </c>
      <c r="E117" s="197" t="s">
        <v>927</v>
      </c>
      <c r="F117" s="197">
        <v>1.0</v>
      </c>
      <c r="G117" s="197" t="s">
        <v>42</v>
      </c>
      <c r="H117" s="197">
        <v>1289.0</v>
      </c>
      <c r="I117" s="205"/>
      <c r="J117" s="197" t="s">
        <v>50</v>
      </c>
      <c r="K117" s="205"/>
      <c r="L117" s="205"/>
      <c r="M117" s="205"/>
      <c r="N117" s="205"/>
      <c r="O117" s="197" t="s">
        <v>392</v>
      </c>
      <c r="P117" s="197" t="s">
        <v>406</v>
      </c>
      <c r="Q117" s="198"/>
      <c r="R117" s="199"/>
      <c r="S117" s="27"/>
      <c r="T117" s="27"/>
      <c r="U117" s="27"/>
      <c r="V117" s="27"/>
      <c r="W117" s="27"/>
      <c r="X117" s="27"/>
      <c r="Y117" s="27"/>
      <c r="Z117" s="27"/>
      <c r="AA117" s="27"/>
    </row>
    <row r="118">
      <c r="A118" s="200">
        <v>117.0</v>
      </c>
      <c r="B118" s="200" t="s">
        <v>928</v>
      </c>
      <c r="C118" s="200" t="s">
        <v>929</v>
      </c>
      <c r="D118" s="200" t="s">
        <v>930</v>
      </c>
      <c r="E118" s="200" t="s">
        <v>931</v>
      </c>
      <c r="F118" s="200">
        <v>2.0</v>
      </c>
      <c r="G118" s="200" t="s">
        <v>794</v>
      </c>
      <c r="H118" s="200">
        <v>1289.0</v>
      </c>
      <c r="I118" s="200" t="s">
        <v>98</v>
      </c>
      <c r="J118" s="200" t="s">
        <v>128</v>
      </c>
      <c r="K118" s="200" t="s">
        <v>129</v>
      </c>
      <c r="L118" s="200" t="s">
        <v>117</v>
      </c>
      <c r="M118" s="200" t="s">
        <v>615</v>
      </c>
      <c r="N118" s="200" t="s">
        <v>117</v>
      </c>
      <c r="O118" s="200" t="s">
        <v>392</v>
      </c>
      <c r="P118" s="200" t="s">
        <v>393</v>
      </c>
      <c r="Q118" s="201"/>
      <c r="R118" s="203"/>
      <c r="S118" s="204"/>
      <c r="T118" s="204"/>
      <c r="U118" s="204"/>
      <c r="V118" s="204"/>
      <c r="W118" s="204"/>
      <c r="X118" s="204"/>
      <c r="Y118" s="204"/>
      <c r="Z118" s="204"/>
      <c r="AA118" s="204"/>
    </row>
    <row r="119">
      <c r="A119" s="197">
        <v>118.0</v>
      </c>
      <c r="B119" s="197" t="s">
        <v>932</v>
      </c>
      <c r="C119" s="197" t="s">
        <v>933</v>
      </c>
      <c r="D119" s="197" t="s">
        <v>934</v>
      </c>
      <c r="E119" s="197" t="s">
        <v>935</v>
      </c>
      <c r="F119" s="197">
        <v>2.0</v>
      </c>
      <c r="G119" s="197" t="s">
        <v>42</v>
      </c>
      <c r="H119" s="197">
        <v>1289.0</v>
      </c>
      <c r="I119" s="205"/>
      <c r="J119" s="205"/>
      <c r="K119" s="198"/>
      <c r="L119" s="205"/>
      <c r="M119" s="198"/>
      <c r="N119" s="197" t="s">
        <v>106</v>
      </c>
      <c r="O119" s="197" t="s">
        <v>392</v>
      </c>
      <c r="P119" s="197" t="s">
        <v>406</v>
      </c>
      <c r="Q119" s="197" t="s">
        <v>936</v>
      </c>
      <c r="R119" s="199"/>
      <c r="S119" s="27"/>
      <c r="T119" s="27"/>
      <c r="U119" s="27"/>
      <c r="V119" s="27"/>
      <c r="W119" s="27"/>
      <c r="X119" s="27"/>
      <c r="Y119" s="27"/>
      <c r="Z119" s="27"/>
      <c r="AA119" s="27"/>
    </row>
    <row r="120">
      <c r="A120" s="200">
        <v>119.0</v>
      </c>
      <c r="B120" s="200" t="s">
        <v>932</v>
      </c>
      <c r="C120" s="200" t="s">
        <v>933</v>
      </c>
      <c r="D120" s="200" t="s">
        <v>937</v>
      </c>
      <c r="E120" s="200" t="s">
        <v>938</v>
      </c>
      <c r="F120" s="200">
        <v>2.0</v>
      </c>
      <c r="G120" s="200" t="s">
        <v>779</v>
      </c>
      <c r="H120" s="200">
        <v>1174.0</v>
      </c>
      <c r="I120" s="200" t="s">
        <v>98</v>
      </c>
      <c r="J120" s="200" t="s">
        <v>128</v>
      </c>
      <c r="K120" s="200" t="s">
        <v>175</v>
      </c>
      <c r="L120" s="200" t="s">
        <v>117</v>
      </c>
      <c r="M120" s="200" t="s">
        <v>106</v>
      </c>
      <c r="N120" s="200" t="s">
        <v>106</v>
      </c>
      <c r="O120" s="200" t="s">
        <v>392</v>
      </c>
      <c r="P120" s="200" t="s">
        <v>393</v>
      </c>
      <c r="Q120" s="201"/>
      <c r="R120" s="203"/>
      <c r="S120" s="204"/>
      <c r="T120" s="204"/>
      <c r="U120" s="204"/>
      <c r="V120" s="204"/>
      <c r="W120" s="204"/>
      <c r="X120" s="204"/>
      <c r="Y120" s="204"/>
      <c r="Z120" s="204"/>
      <c r="AA120" s="204"/>
    </row>
    <row r="121">
      <c r="A121" s="200">
        <v>120.0</v>
      </c>
      <c r="B121" s="200" t="s">
        <v>939</v>
      </c>
      <c r="C121" s="200" t="s">
        <v>940</v>
      </c>
      <c r="D121" s="200" t="s">
        <v>941</v>
      </c>
      <c r="E121" s="200" t="s">
        <v>942</v>
      </c>
      <c r="F121" s="200">
        <v>2.0</v>
      </c>
      <c r="G121" s="200" t="s">
        <v>943</v>
      </c>
      <c r="H121" s="200">
        <v>1300.0</v>
      </c>
      <c r="I121" s="200" t="s">
        <v>43</v>
      </c>
      <c r="J121" s="200" t="s">
        <v>44</v>
      </c>
      <c r="K121" s="202"/>
      <c r="L121" s="200" t="s">
        <v>117</v>
      </c>
      <c r="M121" s="200" t="s">
        <v>106</v>
      </c>
      <c r="N121" s="200" t="s">
        <v>106</v>
      </c>
      <c r="O121" s="200" t="s">
        <v>392</v>
      </c>
      <c r="P121" s="200" t="s">
        <v>406</v>
      </c>
      <c r="Q121" s="201"/>
      <c r="R121" s="203"/>
      <c r="S121" s="204"/>
      <c r="T121" s="204"/>
      <c r="U121" s="204"/>
      <c r="V121" s="204"/>
      <c r="W121" s="204"/>
      <c r="X121" s="204"/>
      <c r="Y121" s="204"/>
      <c r="Z121" s="204"/>
      <c r="AA121" s="204"/>
    </row>
    <row r="122">
      <c r="A122" s="200">
        <v>121.0</v>
      </c>
      <c r="B122" s="200" t="s">
        <v>944</v>
      </c>
      <c r="C122" s="200" t="s">
        <v>945</v>
      </c>
      <c r="D122" s="200" t="s">
        <v>946</v>
      </c>
      <c r="E122" s="200" t="s">
        <v>947</v>
      </c>
      <c r="F122" s="200">
        <v>1.0</v>
      </c>
      <c r="G122" s="200" t="s">
        <v>472</v>
      </c>
      <c r="H122" s="200">
        <v>1174.0</v>
      </c>
      <c r="I122" s="202"/>
      <c r="J122" s="202"/>
      <c r="K122" s="202"/>
      <c r="L122" s="200" t="s">
        <v>117</v>
      </c>
      <c r="M122" s="200" t="s">
        <v>106</v>
      </c>
      <c r="N122" s="200" t="s">
        <v>117</v>
      </c>
      <c r="O122" s="200" t="s">
        <v>392</v>
      </c>
      <c r="P122" s="200" t="s">
        <v>406</v>
      </c>
      <c r="Q122" s="201"/>
      <c r="R122" s="203"/>
      <c r="S122" s="204"/>
      <c r="T122" s="204"/>
      <c r="U122" s="204"/>
      <c r="V122" s="204"/>
      <c r="W122" s="204"/>
      <c r="X122" s="204"/>
      <c r="Y122" s="204"/>
      <c r="Z122" s="204"/>
      <c r="AA122" s="204"/>
    </row>
    <row r="123">
      <c r="A123" s="200">
        <v>122.0</v>
      </c>
      <c r="B123" s="200" t="s">
        <v>948</v>
      </c>
      <c r="C123" s="200" t="s">
        <v>949</v>
      </c>
      <c r="D123" s="202"/>
      <c r="E123" s="200" t="s">
        <v>950</v>
      </c>
      <c r="F123" s="200">
        <v>2.0</v>
      </c>
      <c r="G123" s="200" t="s">
        <v>943</v>
      </c>
      <c r="H123" s="200">
        <v>1300.0</v>
      </c>
      <c r="I123" s="200" t="s">
        <v>43</v>
      </c>
      <c r="J123" s="200" t="s">
        <v>50</v>
      </c>
      <c r="K123" s="201"/>
      <c r="L123" s="200" t="s">
        <v>106</v>
      </c>
      <c r="M123" s="200" t="s">
        <v>106</v>
      </c>
      <c r="N123" s="200" t="s">
        <v>106</v>
      </c>
      <c r="O123" s="200" t="s">
        <v>951</v>
      </c>
      <c r="P123" s="200" t="s">
        <v>406</v>
      </c>
      <c r="Q123" s="200" t="s">
        <v>952</v>
      </c>
      <c r="R123" s="203"/>
      <c r="S123" s="204"/>
      <c r="T123" s="204"/>
      <c r="U123" s="204"/>
      <c r="V123" s="204"/>
      <c r="W123" s="204"/>
      <c r="X123" s="204"/>
      <c r="Y123" s="204"/>
      <c r="Z123" s="204"/>
      <c r="AA123" s="204"/>
    </row>
    <row r="124">
      <c r="A124" s="200">
        <v>123.0</v>
      </c>
      <c r="B124" s="200" t="s">
        <v>953</v>
      </c>
      <c r="C124" s="200" t="s">
        <v>954</v>
      </c>
      <c r="D124" s="200" t="s">
        <v>955</v>
      </c>
      <c r="E124" s="200" t="s">
        <v>956</v>
      </c>
      <c r="F124" s="200">
        <v>2.0</v>
      </c>
      <c r="G124" s="200" t="s">
        <v>957</v>
      </c>
      <c r="H124" s="200">
        <v>1046.0</v>
      </c>
      <c r="I124" s="200" t="s">
        <v>98</v>
      </c>
      <c r="J124" s="200" t="s">
        <v>128</v>
      </c>
      <c r="K124" s="200" t="s">
        <v>160</v>
      </c>
      <c r="L124" s="200" t="s">
        <v>117</v>
      </c>
      <c r="M124" s="200" t="s">
        <v>106</v>
      </c>
      <c r="N124" s="200" t="s">
        <v>106</v>
      </c>
      <c r="O124" s="200" t="s">
        <v>392</v>
      </c>
      <c r="P124" s="200" t="s">
        <v>406</v>
      </c>
      <c r="Q124" s="202"/>
      <c r="R124" s="203"/>
      <c r="S124" s="204"/>
      <c r="T124" s="204"/>
      <c r="U124" s="204"/>
      <c r="V124" s="204"/>
      <c r="W124" s="204"/>
      <c r="X124" s="204"/>
      <c r="Y124" s="204"/>
      <c r="Z124" s="204"/>
      <c r="AA124" s="204"/>
    </row>
    <row r="125">
      <c r="A125" s="200">
        <v>124.0</v>
      </c>
      <c r="B125" s="200" t="s">
        <v>958</v>
      </c>
      <c r="C125" s="200" t="s">
        <v>959</v>
      </c>
      <c r="D125" s="200" t="s">
        <v>960</v>
      </c>
      <c r="E125" s="200" t="s">
        <v>961</v>
      </c>
      <c r="F125" s="200">
        <v>1.0</v>
      </c>
      <c r="G125" s="200" t="s">
        <v>962</v>
      </c>
      <c r="H125" s="200">
        <v>1174.0</v>
      </c>
      <c r="I125" s="200" t="s">
        <v>98</v>
      </c>
      <c r="J125" s="200" t="s">
        <v>128</v>
      </c>
      <c r="K125" s="200" t="s">
        <v>175</v>
      </c>
      <c r="L125" s="200" t="s">
        <v>117</v>
      </c>
      <c r="M125" s="200" t="s">
        <v>106</v>
      </c>
      <c r="N125" s="200" t="s">
        <v>106</v>
      </c>
      <c r="O125" s="200" t="s">
        <v>392</v>
      </c>
      <c r="P125" s="200" t="s">
        <v>406</v>
      </c>
      <c r="Q125" s="201"/>
      <c r="R125" s="203"/>
      <c r="S125" s="204"/>
      <c r="T125" s="204"/>
      <c r="U125" s="204"/>
      <c r="V125" s="204"/>
      <c r="W125" s="204"/>
      <c r="X125" s="204"/>
      <c r="Y125" s="204"/>
      <c r="Z125" s="204"/>
      <c r="AA125" s="204"/>
    </row>
    <row r="126">
      <c r="A126" s="200">
        <v>125.0</v>
      </c>
      <c r="B126" s="200" t="s">
        <v>958</v>
      </c>
      <c r="C126" s="200" t="s">
        <v>959</v>
      </c>
      <c r="D126" s="200" t="s">
        <v>960</v>
      </c>
      <c r="E126" s="200" t="s">
        <v>961</v>
      </c>
      <c r="F126" s="200">
        <v>1.0</v>
      </c>
      <c r="G126" s="200" t="s">
        <v>963</v>
      </c>
      <c r="H126" s="200">
        <v>1289.0</v>
      </c>
      <c r="I126" s="200" t="s">
        <v>43</v>
      </c>
      <c r="J126" s="200" t="s">
        <v>50</v>
      </c>
      <c r="K126" s="200" t="s">
        <v>45</v>
      </c>
      <c r="L126" s="200" t="s">
        <v>117</v>
      </c>
      <c r="M126" s="200" t="s">
        <v>106</v>
      </c>
      <c r="N126" s="200" t="s">
        <v>106</v>
      </c>
      <c r="O126" s="200" t="s">
        <v>392</v>
      </c>
      <c r="P126" s="200" t="s">
        <v>406</v>
      </c>
      <c r="Q126" s="201"/>
      <c r="R126" s="203"/>
      <c r="S126" s="204"/>
      <c r="T126" s="204"/>
      <c r="U126" s="204"/>
      <c r="V126" s="204"/>
      <c r="W126" s="204"/>
      <c r="X126" s="204"/>
      <c r="Y126" s="204"/>
      <c r="Z126" s="204"/>
      <c r="AA126" s="204"/>
    </row>
    <row r="127">
      <c r="A127" s="197">
        <v>126.0</v>
      </c>
      <c r="B127" s="197" t="s">
        <v>964</v>
      </c>
      <c r="C127" s="197" t="s">
        <v>965</v>
      </c>
      <c r="D127" s="197" t="s">
        <v>966</v>
      </c>
      <c r="E127" s="197" t="s">
        <v>967</v>
      </c>
      <c r="F127" s="197">
        <v>2.0</v>
      </c>
      <c r="G127" s="197">
        <v>130.0</v>
      </c>
      <c r="H127" s="197">
        <v>1289.0</v>
      </c>
      <c r="I127" s="205"/>
      <c r="J127" s="205"/>
      <c r="K127" s="205"/>
      <c r="L127" s="205"/>
      <c r="M127" s="197" t="s">
        <v>106</v>
      </c>
      <c r="N127" s="197" t="s">
        <v>117</v>
      </c>
      <c r="O127" s="197" t="s">
        <v>392</v>
      </c>
      <c r="P127" s="197" t="s">
        <v>393</v>
      </c>
      <c r="Q127" s="205"/>
      <c r="R127" s="199"/>
      <c r="S127" s="27"/>
      <c r="T127" s="27"/>
      <c r="U127" s="27"/>
      <c r="V127" s="27"/>
      <c r="W127" s="27"/>
      <c r="X127" s="27"/>
      <c r="Y127" s="27"/>
      <c r="Z127" s="27"/>
      <c r="AA127" s="27"/>
    </row>
    <row r="128">
      <c r="A128" s="200">
        <v>127.0</v>
      </c>
      <c r="B128" s="200" t="s">
        <v>968</v>
      </c>
      <c r="C128" s="200" t="s">
        <v>969</v>
      </c>
      <c r="D128" s="200" t="s">
        <v>970</v>
      </c>
      <c r="E128" s="200" t="s">
        <v>971</v>
      </c>
      <c r="F128" s="200">
        <v>2.0</v>
      </c>
      <c r="G128" s="200" t="s">
        <v>54</v>
      </c>
      <c r="H128" s="200">
        <v>1984.0</v>
      </c>
      <c r="I128" s="200" t="s">
        <v>55</v>
      </c>
      <c r="J128" s="200" t="s">
        <v>50</v>
      </c>
      <c r="K128" s="200" t="s">
        <v>67</v>
      </c>
      <c r="L128" s="200" t="s">
        <v>117</v>
      </c>
      <c r="M128" s="200" t="s">
        <v>106</v>
      </c>
      <c r="N128" s="200" t="s">
        <v>106</v>
      </c>
      <c r="O128" s="200" t="s">
        <v>392</v>
      </c>
      <c r="P128" s="200" t="s">
        <v>393</v>
      </c>
      <c r="Q128" s="202"/>
      <c r="R128" s="203"/>
      <c r="S128" s="204"/>
      <c r="T128" s="204"/>
      <c r="U128" s="204"/>
      <c r="V128" s="204"/>
      <c r="W128" s="204"/>
      <c r="X128" s="204"/>
      <c r="Y128" s="204"/>
      <c r="Z128" s="204"/>
      <c r="AA128" s="204"/>
    </row>
    <row r="129">
      <c r="A129" s="200">
        <v>128.0</v>
      </c>
      <c r="B129" s="200" t="s">
        <v>968</v>
      </c>
      <c r="C129" s="200" t="s">
        <v>972</v>
      </c>
      <c r="D129" s="200" t="s">
        <v>973</v>
      </c>
      <c r="E129" s="200" t="s">
        <v>974</v>
      </c>
      <c r="F129" s="200">
        <v>2.0</v>
      </c>
      <c r="G129" s="200" t="s">
        <v>42</v>
      </c>
      <c r="H129" s="200">
        <v>1289.0</v>
      </c>
      <c r="I129" s="200" t="s">
        <v>43</v>
      </c>
      <c r="J129" s="200" t="s">
        <v>50</v>
      </c>
      <c r="K129" s="200" t="s">
        <v>45</v>
      </c>
      <c r="L129" s="200" t="s">
        <v>117</v>
      </c>
      <c r="M129" s="200" t="s">
        <v>106</v>
      </c>
      <c r="N129" s="200" t="s">
        <v>106</v>
      </c>
      <c r="O129" s="200" t="s">
        <v>392</v>
      </c>
      <c r="P129" s="200" t="s">
        <v>393</v>
      </c>
      <c r="Q129" s="201"/>
      <c r="R129" s="203"/>
      <c r="S129" s="204"/>
      <c r="T129" s="204"/>
      <c r="U129" s="204"/>
      <c r="V129" s="204"/>
      <c r="W129" s="204"/>
      <c r="X129" s="204"/>
      <c r="Y129" s="204"/>
      <c r="Z129" s="204"/>
      <c r="AA129" s="204"/>
    </row>
    <row r="130">
      <c r="A130" s="197">
        <v>129.0</v>
      </c>
      <c r="B130" s="197" t="s">
        <v>975</v>
      </c>
      <c r="C130" s="197" t="s">
        <v>976</v>
      </c>
      <c r="D130" s="197" t="s">
        <v>977</v>
      </c>
      <c r="E130" s="197" t="s">
        <v>978</v>
      </c>
      <c r="F130" s="197">
        <v>1.0</v>
      </c>
      <c r="G130" s="197" t="s">
        <v>54</v>
      </c>
      <c r="H130" s="197">
        <v>1189.0</v>
      </c>
      <c r="I130" s="205"/>
      <c r="J130" s="205"/>
      <c r="K130" s="205"/>
      <c r="L130" s="205"/>
      <c r="M130" s="197" t="s">
        <v>106</v>
      </c>
      <c r="N130" s="205"/>
      <c r="O130" s="197" t="s">
        <v>392</v>
      </c>
      <c r="P130" s="197" t="s">
        <v>406</v>
      </c>
      <c r="Q130" s="197" t="s">
        <v>979</v>
      </c>
      <c r="R130" s="199"/>
      <c r="S130" s="27"/>
      <c r="T130" s="27"/>
      <c r="U130" s="27"/>
      <c r="V130" s="27"/>
      <c r="W130" s="27"/>
      <c r="X130" s="27"/>
      <c r="Y130" s="27"/>
      <c r="Z130" s="27"/>
      <c r="AA130" s="27"/>
    </row>
    <row r="131">
      <c r="A131" s="197">
        <v>130.0</v>
      </c>
      <c r="B131" s="197" t="s">
        <v>980</v>
      </c>
      <c r="C131" s="197" t="s">
        <v>981</v>
      </c>
      <c r="D131" s="197" t="s">
        <v>982</v>
      </c>
      <c r="E131" s="197" t="s">
        <v>983</v>
      </c>
      <c r="F131" s="197">
        <v>1.0</v>
      </c>
      <c r="G131" s="197" t="s">
        <v>840</v>
      </c>
      <c r="H131" s="197">
        <v>1798.0</v>
      </c>
      <c r="I131" s="197" t="s">
        <v>98</v>
      </c>
      <c r="J131" s="197" t="s">
        <v>99</v>
      </c>
      <c r="K131" s="197" t="s">
        <v>270</v>
      </c>
      <c r="L131" s="197" t="s">
        <v>106</v>
      </c>
      <c r="M131" s="197" t="s">
        <v>106</v>
      </c>
      <c r="N131" s="197" t="s">
        <v>117</v>
      </c>
      <c r="O131" s="197" t="s">
        <v>392</v>
      </c>
      <c r="P131" s="197" t="s">
        <v>406</v>
      </c>
      <c r="Q131" s="198"/>
      <c r="R131" s="199"/>
      <c r="S131" s="27"/>
      <c r="T131" s="27"/>
      <c r="U131" s="27"/>
      <c r="V131" s="27"/>
      <c r="W131" s="27"/>
      <c r="X131" s="27"/>
      <c r="Y131" s="27"/>
      <c r="Z131" s="27"/>
      <c r="AA131" s="27"/>
    </row>
    <row r="132">
      <c r="A132" s="200">
        <v>131.0</v>
      </c>
      <c r="B132" s="200" t="s">
        <v>984</v>
      </c>
      <c r="C132" s="200" t="s">
        <v>985</v>
      </c>
      <c r="D132" s="200" t="s">
        <v>986</v>
      </c>
      <c r="E132" s="200" t="s">
        <v>987</v>
      </c>
      <c r="F132" s="200">
        <v>1.0</v>
      </c>
      <c r="G132" s="200" t="s">
        <v>544</v>
      </c>
      <c r="H132" s="200">
        <v>1046.0</v>
      </c>
      <c r="I132" s="200" t="s">
        <v>98</v>
      </c>
      <c r="J132" s="200" t="s">
        <v>128</v>
      </c>
      <c r="K132" s="200" t="s">
        <v>160</v>
      </c>
      <c r="L132" s="200" t="s">
        <v>106</v>
      </c>
      <c r="M132" s="200" t="s">
        <v>106</v>
      </c>
      <c r="N132" s="200" t="s">
        <v>106</v>
      </c>
      <c r="O132" s="200" t="s">
        <v>392</v>
      </c>
      <c r="P132" s="200" t="s">
        <v>406</v>
      </c>
      <c r="Q132" s="201"/>
      <c r="R132" s="203"/>
      <c r="S132" s="204"/>
      <c r="T132" s="204"/>
      <c r="U132" s="204"/>
      <c r="V132" s="204"/>
      <c r="W132" s="204"/>
      <c r="X132" s="204"/>
      <c r="Y132" s="204"/>
      <c r="Z132" s="204"/>
      <c r="AA132" s="204"/>
    </row>
    <row r="133">
      <c r="A133" s="197">
        <v>132.0</v>
      </c>
      <c r="B133" s="197" t="s">
        <v>988</v>
      </c>
      <c r="C133" s="197" t="s">
        <v>989</v>
      </c>
      <c r="D133" s="205"/>
      <c r="E133" s="197" t="s">
        <v>990</v>
      </c>
      <c r="F133" s="197">
        <v>2.0</v>
      </c>
      <c r="G133" s="197" t="s">
        <v>63</v>
      </c>
      <c r="H133" s="197">
        <v>1300.0</v>
      </c>
      <c r="I133" s="197" t="s">
        <v>43</v>
      </c>
      <c r="J133" s="197" t="s">
        <v>50</v>
      </c>
      <c r="K133" s="205"/>
      <c r="L133" s="197" t="s">
        <v>106</v>
      </c>
      <c r="M133" s="197" t="s">
        <v>106</v>
      </c>
      <c r="N133" s="197" t="s">
        <v>106</v>
      </c>
      <c r="O133" s="197" t="s">
        <v>392</v>
      </c>
      <c r="P133" s="197" t="s">
        <v>406</v>
      </c>
      <c r="Q133" s="205"/>
      <c r="R133" s="199"/>
      <c r="S133" s="27"/>
      <c r="T133" s="27"/>
      <c r="U133" s="27"/>
      <c r="V133" s="27"/>
      <c r="W133" s="27"/>
      <c r="X133" s="27"/>
      <c r="Y133" s="27"/>
      <c r="Z133" s="27"/>
      <c r="AA133" s="27"/>
    </row>
    <row r="134">
      <c r="A134" s="197">
        <v>133.0</v>
      </c>
      <c r="B134" s="197" t="s">
        <v>991</v>
      </c>
      <c r="C134" s="197" t="s">
        <v>992</v>
      </c>
      <c r="D134" s="197" t="s">
        <v>993</v>
      </c>
      <c r="E134" s="197" t="s">
        <v>994</v>
      </c>
      <c r="F134" s="197">
        <v>2.0</v>
      </c>
      <c r="G134" s="197" t="s">
        <v>995</v>
      </c>
      <c r="H134" s="197">
        <v>1174.0</v>
      </c>
      <c r="I134" s="197" t="s">
        <v>98</v>
      </c>
      <c r="J134" s="197" t="s">
        <v>99</v>
      </c>
      <c r="K134" s="197" t="s">
        <v>835</v>
      </c>
      <c r="L134" s="197" t="s">
        <v>106</v>
      </c>
      <c r="M134" s="197" t="s">
        <v>106</v>
      </c>
      <c r="N134" s="197" t="s">
        <v>106</v>
      </c>
      <c r="O134" s="197" t="s">
        <v>392</v>
      </c>
      <c r="P134" s="197" t="s">
        <v>406</v>
      </c>
      <c r="Q134" s="198"/>
      <c r="R134" s="199"/>
      <c r="S134" s="27"/>
      <c r="T134" s="27"/>
      <c r="U134" s="27"/>
      <c r="V134" s="27"/>
      <c r="W134" s="27"/>
      <c r="X134" s="27"/>
      <c r="Y134" s="27"/>
      <c r="Z134" s="27"/>
      <c r="AA134" s="27"/>
    </row>
    <row r="135">
      <c r="A135" s="197">
        <v>134.0</v>
      </c>
      <c r="B135" s="197" t="s">
        <v>996</v>
      </c>
      <c r="C135" s="197" t="s">
        <v>997</v>
      </c>
      <c r="D135" s="197" t="s">
        <v>998</v>
      </c>
      <c r="E135" s="197" t="s">
        <v>999</v>
      </c>
      <c r="F135" s="197">
        <v>2.0</v>
      </c>
      <c r="G135" s="197" t="s">
        <v>1000</v>
      </c>
      <c r="H135" s="197">
        <v>1300.0</v>
      </c>
      <c r="I135" s="197" t="s">
        <v>43</v>
      </c>
      <c r="J135" s="197" t="s">
        <v>50</v>
      </c>
      <c r="K135" s="197" t="s">
        <v>45</v>
      </c>
      <c r="L135" s="197" t="s">
        <v>106</v>
      </c>
      <c r="M135" s="197" t="s">
        <v>106</v>
      </c>
      <c r="N135" s="197" t="s">
        <v>106</v>
      </c>
      <c r="O135" s="197" t="s">
        <v>392</v>
      </c>
      <c r="P135" s="197" t="s">
        <v>406</v>
      </c>
      <c r="Q135" s="198"/>
      <c r="R135" s="199"/>
      <c r="S135" s="27"/>
      <c r="T135" s="27"/>
      <c r="U135" s="27"/>
      <c r="V135" s="27"/>
      <c r="W135" s="27"/>
      <c r="X135" s="27"/>
      <c r="Y135" s="27"/>
      <c r="Z135" s="27"/>
      <c r="AA135" s="27"/>
    </row>
    <row r="136">
      <c r="A136" s="200">
        <v>135.0</v>
      </c>
      <c r="B136" s="200" t="s">
        <v>1001</v>
      </c>
      <c r="C136" s="200" t="s">
        <v>1002</v>
      </c>
      <c r="D136" s="200" t="s">
        <v>1003</v>
      </c>
      <c r="E136" s="200" t="s">
        <v>1004</v>
      </c>
      <c r="F136" s="200">
        <v>1.0</v>
      </c>
      <c r="G136" s="200" t="s">
        <v>1005</v>
      </c>
      <c r="H136" s="200">
        <v>1300.0</v>
      </c>
      <c r="I136" s="200" t="s">
        <v>98</v>
      </c>
      <c r="J136" s="200" t="s">
        <v>128</v>
      </c>
      <c r="K136" s="200" t="s">
        <v>129</v>
      </c>
      <c r="L136" s="200" t="s">
        <v>117</v>
      </c>
      <c r="M136" s="200" t="s">
        <v>106</v>
      </c>
      <c r="N136" s="200" t="s">
        <v>106</v>
      </c>
      <c r="O136" s="200" t="s">
        <v>392</v>
      </c>
      <c r="P136" s="200" t="s">
        <v>406</v>
      </c>
      <c r="Q136" s="200" t="s">
        <v>1006</v>
      </c>
      <c r="R136" s="203"/>
      <c r="S136" s="204"/>
      <c r="T136" s="204"/>
      <c r="U136" s="204"/>
      <c r="V136" s="204"/>
      <c r="W136" s="204"/>
      <c r="X136" s="204"/>
      <c r="Y136" s="204"/>
      <c r="Z136" s="204"/>
      <c r="AA136" s="204"/>
    </row>
    <row r="137">
      <c r="A137" s="200">
        <v>136.0</v>
      </c>
      <c r="B137" s="200" t="s">
        <v>1007</v>
      </c>
      <c r="C137" s="200" t="s">
        <v>1008</v>
      </c>
      <c r="D137" s="202"/>
      <c r="E137" s="200" t="s">
        <v>1009</v>
      </c>
      <c r="F137" s="200">
        <v>1.0</v>
      </c>
      <c r="G137" s="200" t="s">
        <v>504</v>
      </c>
      <c r="H137" s="200">
        <v>1174.0</v>
      </c>
      <c r="I137" s="200" t="s">
        <v>98</v>
      </c>
      <c r="J137" s="200" t="s">
        <v>128</v>
      </c>
      <c r="K137" s="200" t="s">
        <v>175</v>
      </c>
      <c r="L137" s="200" t="s">
        <v>117</v>
      </c>
      <c r="M137" s="200" t="s">
        <v>106</v>
      </c>
      <c r="N137" s="200" t="s">
        <v>106</v>
      </c>
      <c r="O137" s="200" t="s">
        <v>392</v>
      </c>
      <c r="P137" s="200" t="s">
        <v>393</v>
      </c>
      <c r="Q137" s="202"/>
      <c r="R137" s="203"/>
      <c r="S137" s="204"/>
      <c r="T137" s="204"/>
      <c r="U137" s="204"/>
      <c r="V137" s="204"/>
      <c r="W137" s="204"/>
      <c r="X137" s="204"/>
      <c r="Y137" s="204"/>
      <c r="Z137" s="204"/>
      <c r="AA137" s="204"/>
    </row>
    <row r="138">
      <c r="A138" s="200">
        <v>137.0</v>
      </c>
      <c r="B138" s="200" t="s">
        <v>1007</v>
      </c>
      <c r="C138" s="200" t="s">
        <v>1010</v>
      </c>
      <c r="D138" s="200" t="s">
        <v>1011</v>
      </c>
      <c r="E138" s="200" t="s">
        <v>1004</v>
      </c>
      <c r="F138" s="200">
        <v>2.0</v>
      </c>
      <c r="G138" s="200" t="s">
        <v>648</v>
      </c>
      <c r="H138" s="200">
        <v>1200.0</v>
      </c>
      <c r="I138" s="200" t="s">
        <v>98</v>
      </c>
      <c r="J138" s="200" t="s">
        <v>128</v>
      </c>
      <c r="K138" s="200" t="s">
        <v>175</v>
      </c>
      <c r="L138" s="200" t="s">
        <v>117</v>
      </c>
      <c r="M138" s="200" t="s">
        <v>106</v>
      </c>
      <c r="N138" s="200" t="s">
        <v>106</v>
      </c>
      <c r="O138" s="200" t="s">
        <v>392</v>
      </c>
      <c r="P138" s="200" t="s">
        <v>406</v>
      </c>
      <c r="Q138" s="201"/>
      <c r="R138" s="203"/>
      <c r="S138" s="204"/>
      <c r="T138" s="204"/>
      <c r="U138" s="204"/>
      <c r="V138" s="204"/>
      <c r="W138" s="204"/>
      <c r="X138" s="204"/>
      <c r="Y138" s="204"/>
      <c r="Z138" s="204"/>
      <c r="AA138" s="204"/>
    </row>
    <row r="139">
      <c r="A139" s="197">
        <v>138.0</v>
      </c>
      <c r="B139" s="197" t="s">
        <v>1012</v>
      </c>
      <c r="C139" s="197" t="s">
        <v>1013</v>
      </c>
      <c r="D139" s="197" t="s">
        <v>1014</v>
      </c>
      <c r="E139" s="197" t="s">
        <v>1015</v>
      </c>
      <c r="F139" s="197">
        <v>1.0</v>
      </c>
      <c r="G139" s="197" t="s">
        <v>614</v>
      </c>
      <c r="H139" s="197">
        <v>1300.0</v>
      </c>
      <c r="I139" s="197" t="s">
        <v>43</v>
      </c>
      <c r="J139" s="205"/>
      <c r="K139" s="197" t="s">
        <v>45</v>
      </c>
      <c r="L139" s="197" t="s">
        <v>106</v>
      </c>
      <c r="M139" s="197" t="s">
        <v>615</v>
      </c>
      <c r="N139" s="197" t="s">
        <v>106</v>
      </c>
      <c r="O139" s="197" t="s">
        <v>392</v>
      </c>
      <c r="P139" s="197" t="s">
        <v>406</v>
      </c>
      <c r="Q139" s="197" t="s">
        <v>1016</v>
      </c>
      <c r="R139" s="199"/>
      <c r="S139" s="27"/>
      <c r="T139" s="27"/>
      <c r="U139" s="27"/>
      <c r="V139" s="27"/>
      <c r="W139" s="27"/>
      <c r="X139" s="27"/>
      <c r="Y139" s="27"/>
      <c r="Z139" s="27"/>
      <c r="AA139" s="27"/>
    </row>
    <row r="140">
      <c r="A140" s="200">
        <v>139.0</v>
      </c>
      <c r="B140" s="200" t="s">
        <v>1012</v>
      </c>
      <c r="C140" s="200" t="s">
        <v>1017</v>
      </c>
      <c r="D140" s="200" t="s">
        <v>1018</v>
      </c>
      <c r="E140" s="200" t="s">
        <v>1019</v>
      </c>
      <c r="F140" s="200">
        <v>1.0</v>
      </c>
      <c r="G140" s="200" t="s">
        <v>1020</v>
      </c>
      <c r="H140" s="200">
        <v>1300.0</v>
      </c>
      <c r="I140" s="202"/>
      <c r="J140" s="202"/>
      <c r="K140" s="200" t="s">
        <v>45</v>
      </c>
      <c r="L140" s="202"/>
      <c r="M140" s="200" t="s">
        <v>615</v>
      </c>
      <c r="N140" s="200" t="s">
        <v>106</v>
      </c>
      <c r="O140" s="200" t="s">
        <v>392</v>
      </c>
      <c r="P140" s="200" t="s">
        <v>406</v>
      </c>
      <c r="Q140" s="200" t="s">
        <v>1021</v>
      </c>
      <c r="R140" s="203"/>
      <c r="S140" s="204"/>
      <c r="T140" s="204"/>
      <c r="U140" s="204"/>
      <c r="V140" s="204"/>
      <c r="W140" s="204"/>
      <c r="X140" s="204"/>
      <c r="Y140" s="204"/>
      <c r="Z140" s="204"/>
      <c r="AA140" s="204"/>
    </row>
    <row r="141">
      <c r="A141" s="197">
        <v>140.0</v>
      </c>
      <c r="B141" s="197" t="s">
        <v>1022</v>
      </c>
      <c r="C141" s="197" t="s">
        <v>1023</v>
      </c>
      <c r="D141" s="197" t="s">
        <v>1024</v>
      </c>
      <c r="E141" s="197" t="s">
        <v>1025</v>
      </c>
      <c r="F141" s="197">
        <v>2.0</v>
      </c>
      <c r="G141" s="197" t="s">
        <v>1026</v>
      </c>
      <c r="H141" s="197">
        <v>1289.0</v>
      </c>
      <c r="I141" s="197" t="s">
        <v>43</v>
      </c>
      <c r="J141" s="197" t="s">
        <v>50</v>
      </c>
      <c r="K141" s="197" t="s">
        <v>45</v>
      </c>
      <c r="L141" s="197" t="s">
        <v>106</v>
      </c>
      <c r="M141" s="197" t="s">
        <v>106</v>
      </c>
      <c r="N141" s="197" t="s">
        <v>106</v>
      </c>
      <c r="O141" s="197" t="s">
        <v>392</v>
      </c>
      <c r="P141" s="197" t="s">
        <v>406</v>
      </c>
      <c r="Q141" s="198"/>
      <c r="R141" s="199"/>
      <c r="S141" s="27"/>
      <c r="T141" s="27"/>
      <c r="U141" s="27"/>
      <c r="V141" s="27"/>
      <c r="W141" s="27"/>
      <c r="X141" s="27"/>
      <c r="Y141" s="27"/>
      <c r="Z141" s="27"/>
      <c r="AA141" s="27"/>
    </row>
    <row r="142">
      <c r="A142" s="197">
        <v>141.0</v>
      </c>
      <c r="B142" s="197" t="s">
        <v>1027</v>
      </c>
      <c r="C142" s="197" t="s">
        <v>1028</v>
      </c>
      <c r="D142" s="197" t="s">
        <v>1029</v>
      </c>
      <c r="E142" s="197" t="s">
        <v>1030</v>
      </c>
      <c r="F142" s="197">
        <v>1.0</v>
      </c>
      <c r="G142" s="197" t="s">
        <v>1031</v>
      </c>
      <c r="H142" s="197">
        <v>1289.0</v>
      </c>
      <c r="I142" s="197" t="s">
        <v>98</v>
      </c>
      <c r="J142" s="197" t="s">
        <v>99</v>
      </c>
      <c r="K142" s="197" t="s">
        <v>100</v>
      </c>
      <c r="L142" s="197" t="s">
        <v>117</v>
      </c>
      <c r="M142" s="197" t="s">
        <v>106</v>
      </c>
      <c r="N142" s="197" t="s">
        <v>106</v>
      </c>
      <c r="O142" s="197" t="s">
        <v>392</v>
      </c>
      <c r="P142" s="197" t="s">
        <v>406</v>
      </c>
      <c r="Q142" s="205"/>
      <c r="R142" s="199"/>
      <c r="S142" s="27"/>
      <c r="T142" s="27"/>
      <c r="U142" s="27"/>
      <c r="V142" s="27"/>
      <c r="W142" s="27"/>
      <c r="X142" s="27"/>
      <c r="Y142" s="27"/>
      <c r="Z142" s="27"/>
      <c r="AA142" s="27"/>
    </row>
    <row r="143">
      <c r="A143" s="197">
        <v>142.0</v>
      </c>
      <c r="B143" s="197" t="s">
        <v>1032</v>
      </c>
      <c r="C143" s="197" t="s">
        <v>1033</v>
      </c>
      <c r="D143" s="197" t="s">
        <v>1032</v>
      </c>
      <c r="E143" s="197" t="s">
        <v>1034</v>
      </c>
      <c r="F143" s="197">
        <v>2.0</v>
      </c>
      <c r="G143" s="197">
        <v>105.0</v>
      </c>
      <c r="H143" s="197">
        <v>1300.0</v>
      </c>
      <c r="I143" s="205"/>
      <c r="J143" s="205"/>
      <c r="K143" s="197" t="s">
        <v>461</v>
      </c>
      <c r="L143" s="205"/>
      <c r="M143" s="197" t="s">
        <v>106</v>
      </c>
      <c r="N143" s="205"/>
      <c r="O143" s="197" t="s">
        <v>392</v>
      </c>
      <c r="P143" s="197" t="s">
        <v>406</v>
      </c>
      <c r="Q143" s="198"/>
      <c r="R143" s="199"/>
      <c r="S143" s="27"/>
      <c r="T143" s="27"/>
      <c r="U143" s="27"/>
      <c r="V143" s="27"/>
      <c r="W143" s="27"/>
      <c r="X143" s="27"/>
      <c r="Y143" s="27"/>
      <c r="Z143" s="27"/>
      <c r="AA143" s="27"/>
    </row>
    <row r="144">
      <c r="A144" s="200">
        <v>143.0</v>
      </c>
      <c r="B144" s="200" t="s">
        <v>1035</v>
      </c>
      <c r="C144" s="200" t="s">
        <v>1036</v>
      </c>
      <c r="D144" s="200">
        <v>1560.0</v>
      </c>
      <c r="E144" s="200" t="s">
        <v>1037</v>
      </c>
      <c r="F144" s="200">
        <v>2.0</v>
      </c>
      <c r="G144" s="200" t="s">
        <v>1038</v>
      </c>
      <c r="H144" s="200">
        <v>12000.0</v>
      </c>
      <c r="I144" s="201"/>
      <c r="J144" s="201"/>
      <c r="K144" s="201"/>
      <c r="L144" s="202"/>
      <c r="M144" s="200" t="s">
        <v>615</v>
      </c>
      <c r="N144" s="201"/>
      <c r="O144" s="200" t="s">
        <v>392</v>
      </c>
      <c r="P144" s="200" t="s">
        <v>406</v>
      </c>
      <c r="Q144" s="201"/>
      <c r="R144" s="203"/>
      <c r="S144" s="204"/>
      <c r="T144" s="204"/>
      <c r="U144" s="204"/>
      <c r="V144" s="204"/>
      <c r="W144" s="204"/>
      <c r="X144" s="204"/>
      <c r="Y144" s="204"/>
      <c r="Z144" s="204"/>
      <c r="AA144" s="204"/>
    </row>
    <row r="145">
      <c r="A145" s="197">
        <v>144.0</v>
      </c>
      <c r="B145" s="197" t="s">
        <v>1039</v>
      </c>
      <c r="C145" s="197" t="s">
        <v>1040</v>
      </c>
      <c r="D145" s="197" t="s">
        <v>1041</v>
      </c>
      <c r="E145" s="197" t="s">
        <v>1042</v>
      </c>
      <c r="F145" s="197">
        <v>2.0</v>
      </c>
      <c r="G145" s="197" t="s">
        <v>42</v>
      </c>
      <c r="H145" s="197">
        <v>1300.0</v>
      </c>
      <c r="I145" s="198"/>
      <c r="J145" s="197" t="s">
        <v>50</v>
      </c>
      <c r="K145" s="197" t="s">
        <v>45</v>
      </c>
      <c r="L145" s="198"/>
      <c r="M145" s="205"/>
      <c r="N145" s="197" t="s">
        <v>106</v>
      </c>
      <c r="O145" s="197" t="s">
        <v>392</v>
      </c>
      <c r="P145" s="197" t="s">
        <v>406</v>
      </c>
      <c r="Q145" s="198"/>
      <c r="R145" s="199"/>
      <c r="S145" s="27"/>
      <c r="T145" s="27"/>
      <c r="U145" s="27"/>
      <c r="V145" s="27"/>
      <c r="W145" s="27"/>
      <c r="X145" s="27"/>
      <c r="Y145" s="27"/>
      <c r="Z145" s="27"/>
      <c r="AA145" s="27"/>
    </row>
    <row r="146">
      <c r="A146" s="197">
        <v>145.0</v>
      </c>
      <c r="B146" s="197" t="s">
        <v>1043</v>
      </c>
      <c r="C146" s="197" t="s">
        <v>1044</v>
      </c>
      <c r="D146" s="205"/>
      <c r="E146" s="197" t="s">
        <v>1045</v>
      </c>
      <c r="F146" s="197">
        <v>2.0</v>
      </c>
      <c r="G146" s="197" t="s">
        <v>1046</v>
      </c>
      <c r="H146" s="197">
        <v>1300.0</v>
      </c>
      <c r="I146" s="197" t="s">
        <v>43</v>
      </c>
      <c r="J146" s="197" t="s">
        <v>50</v>
      </c>
      <c r="K146" s="197" t="s">
        <v>45</v>
      </c>
      <c r="L146" s="197" t="s">
        <v>106</v>
      </c>
      <c r="M146" s="197" t="s">
        <v>106</v>
      </c>
      <c r="N146" s="197" t="s">
        <v>106</v>
      </c>
      <c r="O146" s="197" t="s">
        <v>392</v>
      </c>
      <c r="P146" s="197" t="s">
        <v>393</v>
      </c>
      <c r="Q146" s="198"/>
      <c r="R146" s="199"/>
      <c r="S146" s="27"/>
      <c r="T146" s="27"/>
      <c r="U146" s="27"/>
      <c r="V146" s="27"/>
      <c r="W146" s="27"/>
      <c r="X146" s="27"/>
      <c r="Y146" s="27"/>
      <c r="Z146" s="27"/>
      <c r="AA146" s="27"/>
    </row>
    <row r="147">
      <c r="A147" s="200">
        <v>146.0</v>
      </c>
      <c r="B147" s="200" t="s">
        <v>1047</v>
      </c>
      <c r="C147" s="200" t="s">
        <v>1048</v>
      </c>
      <c r="D147" s="200" t="s">
        <v>1049</v>
      </c>
      <c r="E147" s="200" t="s">
        <v>1050</v>
      </c>
      <c r="F147" s="200">
        <v>2.0</v>
      </c>
      <c r="G147" s="200" t="s">
        <v>1051</v>
      </c>
      <c r="H147" s="200">
        <v>1300.0</v>
      </c>
      <c r="I147" s="202"/>
      <c r="J147" s="202"/>
      <c r="K147" s="202"/>
      <c r="L147" s="202"/>
      <c r="M147" s="200" t="s">
        <v>106</v>
      </c>
      <c r="N147" s="200" t="s">
        <v>106</v>
      </c>
      <c r="O147" s="200" t="s">
        <v>392</v>
      </c>
      <c r="P147" s="200" t="s">
        <v>406</v>
      </c>
      <c r="Q147" s="202"/>
      <c r="R147" s="203"/>
      <c r="S147" s="204"/>
      <c r="T147" s="204"/>
      <c r="U147" s="204"/>
      <c r="V147" s="204"/>
      <c r="W147" s="204"/>
      <c r="X147" s="204"/>
      <c r="Y147" s="204"/>
      <c r="Z147" s="204"/>
      <c r="AA147" s="204"/>
    </row>
    <row r="148">
      <c r="A148" s="200">
        <v>147.0</v>
      </c>
      <c r="B148" s="200" t="s">
        <v>1052</v>
      </c>
      <c r="C148" s="200" t="s">
        <v>1053</v>
      </c>
      <c r="D148" s="200" t="s">
        <v>1054</v>
      </c>
      <c r="E148" s="200" t="s">
        <v>1055</v>
      </c>
      <c r="F148" s="200">
        <v>1.0</v>
      </c>
      <c r="G148" s="200" t="s">
        <v>42</v>
      </c>
      <c r="H148" s="200">
        <v>1299.0</v>
      </c>
      <c r="I148" s="200" t="s">
        <v>55</v>
      </c>
      <c r="J148" s="200" t="s">
        <v>50</v>
      </c>
      <c r="K148" s="200" t="s">
        <v>45</v>
      </c>
      <c r="L148" s="200" t="s">
        <v>117</v>
      </c>
      <c r="M148" s="200" t="s">
        <v>106</v>
      </c>
      <c r="N148" s="200" t="s">
        <v>106</v>
      </c>
      <c r="O148" s="200" t="s">
        <v>392</v>
      </c>
      <c r="P148" s="200" t="s">
        <v>406</v>
      </c>
      <c r="Q148" s="200" t="s">
        <v>1056</v>
      </c>
      <c r="R148" s="203"/>
      <c r="S148" s="204"/>
      <c r="T148" s="204"/>
      <c r="U148" s="204"/>
      <c r="V148" s="204"/>
      <c r="W148" s="204"/>
      <c r="X148" s="204"/>
      <c r="Y148" s="204"/>
      <c r="Z148" s="204"/>
      <c r="AA148" s="204"/>
    </row>
    <row r="149">
      <c r="A149" s="200">
        <v>148.0</v>
      </c>
      <c r="B149" s="200" t="s">
        <v>1057</v>
      </c>
      <c r="C149" s="200" t="s">
        <v>1058</v>
      </c>
      <c r="D149" s="200" t="s">
        <v>1059</v>
      </c>
      <c r="E149" s="200" t="s">
        <v>1060</v>
      </c>
      <c r="F149" s="200">
        <v>1.0</v>
      </c>
      <c r="G149" s="200" t="s">
        <v>1061</v>
      </c>
      <c r="H149" s="200">
        <v>1100.0</v>
      </c>
      <c r="I149" s="200" t="s">
        <v>98</v>
      </c>
      <c r="J149" s="200" t="s">
        <v>128</v>
      </c>
      <c r="K149" s="200" t="s">
        <v>160</v>
      </c>
      <c r="L149" s="202"/>
      <c r="M149" s="200" t="s">
        <v>106</v>
      </c>
      <c r="N149" s="200" t="s">
        <v>117</v>
      </c>
      <c r="O149" s="200" t="s">
        <v>392</v>
      </c>
      <c r="P149" s="200" t="s">
        <v>406</v>
      </c>
      <c r="Q149" s="202"/>
      <c r="R149" s="203"/>
      <c r="S149" s="204"/>
      <c r="T149" s="204"/>
      <c r="U149" s="204"/>
      <c r="V149" s="204"/>
      <c r="W149" s="204"/>
      <c r="X149" s="204"/>
      <c r="Y149" s="204"/>
      <c r="Z149" s="204"/>
      <c r="AA149" s="204"/>
    </row>
    <row r="150">
      <c r="A150" s="200">
        <v>149.0</v>
      </c>
      <c r="B150" s="200" t="s">
        <v>1062</v>
      </c>
      <c r="C150" s="200" t="s">
        <v>1063</v>
      </c>
      <c r="D150" s="200" t="s">
        <v>1064</v>
      </c>
      <c r="E150" s="200" t="s">
        <v>1065</v>
      </c>
      <c r="F150" s="200">
        <v>2.0</v>
      </c>
      <c r="G150" s="200" t="s">
        <v>42</v>
      </c>
      <c r="H150" s="200">
        <v>1289.0</v>
      </c>
      <c r="I150" s="200" t="s">
        <v>55</v>
      </c>
      <c r="J150" s="200" t="s">
        <v>50</v>
      </c>
      <c r="K150" s="200" t="s">
        <v>45</v>
      </c>
      <c r="L150" s="200" t="s">
        <v>106</v>
      </c>
      <c r="M150" s="200" t="s">
        <v>106</v>
      </c>
      <c r="N150" s="200" t="s">
        <v>106</v>
      </c>
      <c r="O150" s="200" t="s">
        <v>392</v>
      </c>
      <c r="P150" s="200" t="s">
        <v>393</v>
      </c>
      <c r="Q150" s="201"/>
      <c r="R150" s="203"/>
      <c r="S150" s="204"/>
      <c r="T150" s="204"/>
      <c r="U150" s="204"/>
      <c r="V150" s="204"/>
      <c r="W150" s="204"/>
      <c r="X150" s="204"/>
      <c r="Y150" s="204"/>
      <c r="Z150" s="204"/>
      <c r="AA150" s="204"/>
    </row>
    <row r="151">
      <c r="A151" s="197">
        <v>150.0</v>
      </c>
      <c r="B151" s="197" t="s">
        <v>1066</v>
      </c>
      <c r="C151" s="197" t="s">
        <v>1067</v>
      </c>
      <c r="D151" s="205"/>
      <c r="E151" s="197" t="s">
        <v>1068</v>
      </c>
      <c r="F151" s="197">
        <v>4.0</v>
      </c>
      <c r="G151" s="197" t="s">
        <v>1069</v>
      </c>
      <c r="H151" s="197">
        <v>1000.0</v>
      </c>
      <c r="I151" s="197" t="s">
        <v>98</v>
      </c>
      <c r="J151" s="197" t="s">
        <v>128</v>
      </c>
      <c r="K151" s="197" t="s">
        <v>172</v>
      </c>
      <c r="L151" s="197" t="s">
        <v>106</v>
      </c>
      <c r="M151" s="197" t="s">
        <v>106</v>
      </c>
      <c r="N151" s="197" t="s">
        <v>106</v>
      </c>
      <c r="O151" s="197" t="s">
        <v>392</v>
      </c>
      <c r="P151" s="197" t="s">
        <v>406</v>
      </c>
      <c r="Q151" s="198"/>
      <c r="R151" s="199"/>
      <c r="S151" s="27"/>
      <c r="T151" s="27"/>
      <c r="U151" s="27"/>
      <c r="V151" s="27"/>
      <c r="W151" s="27"/>
      <c r="X151" s="27"/>
      <c r="Y151" s="27"/>
      <c r="Z151" s="27"/>
      <c r="AA151" s="27"/>
    </row>
    <row r="152">
      <c r="A152" s="197">
        <v>151.0</v>
      </c>
      <c r="B152" s="197" t="s">
        <v>1070</v>
      </c>
      <c r="C152" s="197" t="s">
        <v>1071</v>
      </c>
      <c r="D152" s="197" t="s">
        <v>1072</v>
      </c>
      <c r="E152" s="197" t="s">
        <v>1073</v>
      </c>
      <c r="F152" s="197">
        <v>2.0</v>
      </c>
      <c r="G152" s="197" t="s">
        <v>1074</v>
      </c>
      <c r="H152" s="197">
        <v>1300.0</v>
      </c>
      <c r="I152" s="197" t="s">
        <v>98</v>
      </c>
      <c r="J152" s="197" t="s">
        <v>128</v>
      </c>
      <c r="K152" s="197" t="s">
        <v>129</v>
      </c>
      <c r="L152" s="197" t="s">
        <v>106</v>
      </c>
      <c r="M152" s="197" t="s">
        <v>106</v>
      </c>
      <c r="N152" s="197" t="s">
        <v>106</v>
      </c>
      <c r="O152" s="197" t="s">
        <v>392</v>
      </c>
      <c r="P152" s="197" t="s">
        <v>406</v>
      </c>
      <c r="Q152" s="198"/>
      <c r="R152" s="199"/>
      <c r="S152" s="27"/>
      <c r="T152" s="27"/>
      <c r="U152" s="27"/>
      <c r="V152" s="27"/>
      <c r="W152" s="27"/>
      <c r="X152" s="27"/>
      <c r="Y152" s="27"/>
      <c r="Z152" s="27"/>
      <c r="AA152" s="27"/>
    </row>
    <row r="153">
      <c r="A153" s="200">
        <v>152.0</v>
      </c>
      <c r="B153" s="200" t="s">
        <v>1075</v>
      </c>
      <c r="C153" s="200" t="s">
        <v>1076</v>
      </c>
      <c r="D153" s="200" t="s">
        <v>1077</v>
      </c>
      <c r="E153" s="200" t="s">
        <v>1078</v>
      </c>
      <c r="F153" s="200">
        <v>1.0</v>
      </c>
      <c r="G153" s="200" t="s">
        <v>648</v>
      </c>
      <c r="H153" s="200">
        <v>1800.0</v>
      </c>
      <c r="I153" s="200" t="s">
        <v>55</v>
      </c>
      <c r="J153" s="200" t="s">
        <v>195</v>
      </c>
      <c r="K153" s="200" t="s">
        <v>196</v>
      </c>
      <c r="L153" s="200" t="s">
        <v>117</v>
      </c>
      <c r="M153" s="200" t="s">
        <v>117</v>
      </c>
      <c r="N153" s="200" t="s">
        <v>117</v>
      </c>
      <c r="O153" s="200" t="s">
        <v>392</v>
      </c>
      <c r="P153" s="200" t="s">
        <v>406</v>
      </c>
      <c r="Q153" s="201"/>
      <c r="R153" s="203"/>
      <c r="S153" s="204"/>
      <c r="T153" s="204"/>
      <c r="U153" s="204"/>
      <c r="V153" s="204"/>
      <c r="W153" s="204"/>
      <c r="X153" s="204"/>
      <c r="Y153" s="204"/>
      <c r="Z153" s="204"/>
      <c r="AA153" s="204"/>
    </row>
    <row r="154">
      <c r="A154" s="197">
        <v>153.0</v>
      </c>
      <c r="B154" s="197" t="s">
        <v>1079</v>
      </c>
      <c r="C154" s="197" t="s">
        <v>1080</v>
      </c>
      <c r="D154" s="197" t="s">
        <v>1081</v>
      </c>
      <c r="E154" s="197" t="s">
        <v>1082</v>
      </c>
      <c r="F154" s="197">
        <v>1.0</v>
      </c>
      <c r="G154" s="197" t="s">
        <v>1083</v>
      </c>
      <c r="H154" s="197">
        <v>1289.0</v>
      </c>
      <c r="I154" s="197" t="s">
        <v>43</v>
      </c>
      <c r="J154" s="197" t="s">
        <v>50</v>
      </c>
      <c r="K154" s="197" t="s">
        <v>45</v>
      </c>
      <c r="L154" s="197" t="s">
        <v>117</v>
      </c>
      <c r="M154" s="197" t="s">
        <v>117</v>
      </c>
      <c r="N154" s="197" t="s">
        <v>117</v>
      </c>
      <c r="O154" s="197" t="s">
        <v>392</v>
      </c>
      <c r="P154" s="197" t="s">
        <v>406</v>
      </c>
      <c r="Q154" s="205"/>
      <c r="R154" s="199"/>
      <c r="S154" s="27"/>
      <c r="T154" s="27"/>
      <c r="U154" s="27"/>
      <c r="V154" s="27"/>
      <c r="W154" s="27"/>
      <c r="X154" s="27"/>
      <c r="Y154" s="27"/>
      <c r="Z154" s="27"/>
      <c r="AA154" s="27"/>
    </row>
    <row r="155">
      <c r="A155" s="197">
        <v>154.0</v>
      </c>
      <c r="B155" s="197" t="s">
        <v>1084</v>
      </c>
      <c r="C155" s="197" t="s">
        <v>1085</v>
      </c>
      <c r="D155" s="197" t="s">
        <v>1086</v>
      </c>
      <c r="E155" s="197" t="s">
        <v>1087</v>
      </c>
      <c r="F155" s="197">
        <v>2.0</v>
      </c>
      <c r="G155" s="197" t="s">
        <v>600</v>
      </c>
      <c r="H155" s="197">
        <v>1300.0</v>
      </c>
      <c r="I155" s="198"/>
      <c r="J155" s="198"/>
      <c r="K155" s="198"/>
      <c r="L155" s="198"/>
      <c r="M155" s="197" t="s">
        <v>106</v>
      </c>
      <c r="N155" s="197" t="s">
        <v>106</v>
      </c>
      <c r="O155" s="197" t="s">
        <v>392</v>
      </c>
      <c r="P155" s="197" t="s">
        <v>406</v>
      </c>
      <c r="Q155" s="197" t="s">
        <v>1088</v>
      </c>
      <c r="R155" s="199"/>
      <c r="S155" s="27"/>
      <c r="T155" s="27"/>
      <c r="U155" s="27"/>
      <c r="V155" s="27"/>
      <c r="W155" s="27"/>
      <c r="X155" s="27"/>
      <c r="Y155" s="27"/>
      <c r="Z155" s="27"/>
      <c r="AA155" s="27"/>
    </row>
    <row r="156">
      <c r="A156" s="200">
        <v>155.0</v>
      </c>
      <c r="B156" s="200" t="s">
        <v>1089</v>
      </c>
      <c r="C156" s="200" t="s">
        <v>1090</v>
      </c>
      <c r="D156" s="200" t="s">
        <v>1091</v>
      </c>
      <c r="E156" s="200" t="s">
        <v>1092</v>
      </c>
      <c r="F156" s="200">
        <v>1.0</v>
      </c>
      <c r="G156" s="200" t="s">
        <v>643</v>
      </c>
      <c r="H156" s="200">
        <v>1289.0</v>
      </c>
      <c r="I156" s="201"/>
      <c r="J156" s="200" t="s">
        <v>99</v>
      </c>
      <c r="K156" s="200" t="s">
        <v>100</v>
      </c>
      <c r="L156" s="200" t="s">
        <v>106</v>
      </c>
      <c r="M156" s="200" t="s">
        <v>106</v>
      </c>
      <c r="N156" s="200" t="s">
        <v>106</v>
      </c>
      <c r="O156" s="200" t="s">
        <v>392</v>
      </c>
      <c r="P156" s="200" t="s">
        <v>406</v>
      </c>
      <c r="Q156" s="201"/>
      <c r="R156" s="203"/>
      <c r="S156" s="204"/>
      <c r="T156" s="204"/>
      <c r="U156" s="204"/>
      <c r="V156" s="204"/>
      <c r="W156" s="204"/>
      <c r="X156" s="204"/>
      <c r="Y156" s="204"/>
      <c r="Z156" s="204"/>
      <c r="AA156" s="204"/>
    </row>
    <row r="157">
      <c r="A157" s="197">
        <v>156.0</v>
      </c>
      <c r="B157" s="197" t="s">
        <v>1093</v>
      </c>
      <c r="C157" s="197" t="s">
        <v>1094</v>
      </c>
      <c r="D157" s="197" t="s">
        <v>1095</v>
      </c>
      <c r="E157" s="197" t="s">
        <v>1096</v>
      </c>
      <c r="F157" s="197">
        <v>1.0</v>
      </c>
      <c r="G157" s="197" t="s">
        <v>1097</v>
      </c>
      <c r="H157" s="197">
        <v>1300.0</v>
      </c>
      <c r="I157" s="205"/>
      <c r="J157" s="197" t="s">
        <v>99</v>
      </c>
      <c r="K157" s="197" t="s">
        <v>129</v>
      </c>
      <c r="L157" s="205"/>
      <c r="M157" s="197" t="s">
        <v>106</v>
      </c>
      <c r="N157" s="197" t="s">
        <v>106</v>
      </c>
      <c r="O157" s="197" t="s">
        <v>392</v>
      </c>
      <c r="P157" s="197" t="s">
        <v>406</v>
      </c>
      <c r="Q157" s="198"/>
      <c r="R157" s="199"/>
      <c r="S157" s="27"/>
      <c r="T157" s="27"/>
      <c r="U157" s="27"/>
      <c r="V157" s="27"/>
      <c r="W157" s="27"/>
      <c r="X157" s="27"/>
      <c r="Y157" s="27"/>
      <c r="Z157" s="27"/>
      <c r="AA157" s="27"/>
    </row>
    <row r="158">
      <c r="A158" s="197">
        <v>157.0</v>
      </c>
      <c r="B158" s="197" t="s">
        <v>1098</v>
      </c>
      <c r="C158" s="197" t="s">
        <v>1099</v>
      </c>
      <c r="D158" s="205"/>
      <c r="E158" s="197" t="s">
        <v>1100</v>
      </c>
      <c r="F158" s="197">
        <v>1.0</v>
      </c>
      <c r="G158" s="197" t="s">
        <v>1101</v>
      </c>
      <c r="H158" s="197">
        <v>1968.0</v>
      </c>
      <c r="I158" s="205"/>
      <c r="J158" s="198"/>
      <c r="K158" s="198"/>
      <c r="L158" s="205"/>
      <c r="M158" s="205"/>
      <c r="N158" s="205"/>
      <c r="O158" s="197" t="s">
        <v>392</v>
      </c>
      <c r="P158" s="197" t="s">
        <v>406</v>
      </c>
      <c r="Q158" s="198"/>
      <c r="R158" s="199"/>
      <c r="S158" s="27"/>
      <c r="T158" s="27"/>
      <c r="U158" s="27"/>
      <c r="V158" s="27"/>
      <c r="W158" s="27"/>
      <c r="X158" s="27"/>
      <c r="Y158" s="27"/>
      <c r="Z158" s="27"/>
      <c r="AA158" s="27"/>
    </row>
    <row r="159">
      <c r="A159" s="197">
        <v>158.0</v>
      </c>
      <c r="B159" s="197" t="s">
        <v>1102</v>
      </c>
      <c r="C159" s="197" t="s">
        <v>1103</v>
      </c>
      <c r="D159" s="197" t="s">
        <v>1104</v>
      </c>
      <c r="E159" s="197" t="s">
        <v>1105</v>
      </c>
      <c r="F159" s="197">
        <v>2.0</v>
      </c>
      <c r="G159" s="197" t="s">
        <v>448</v>
      </c>
      <c r="H159" s="197">
        <v>1500.0</v>
      </c>
      <c r="I159" s="197" t="s">
        <v>43</v>
      </c>
      <c r="J159" s="197" t="s">
        <v>44</v>
      </c>
      <c r="K159" s="197" t="s">
        <v>270</v>
      </c>
      <c r="L159" s="197" t="s">
        <v>117</v>
      </c>
      <c r="M159" s="197" t="s">
        <v>106</v>
      </c>
      <c r="N159" s="197" t="s">
        <v>106</v>
      </c>
      <c r="O159" s="197" t="s">
        <v>392</v>
      </c>
      <c r="P159" s="197" t="s">
        <v>393</v>
      </c>
      <c r="Q159" s="198"/>
      <c r="R159" s="199"/>
      <c r="S159" s="27"/>
      <c r="T159" s="27"/>
      <c r="U159" s="27"/>
      <c r="V159" s="27"/>
      <c r="W159" s="27"/>
      <c r="X159" s="27"/>
      <c r="Y159" s="27"/>
      <c r="Z159" s="27"/>
      <c r="AA159" s="27"/>
    </row>
    <row r="160">
      <c r="A160" s="200">
        <v>159.0</v>
      </c>
      <c r="B160" s="200" t="s">
        <v>1106</v>
      </c>
      <c r="C160" s="200" t="s">
        <v>1107</v>
      </c>
      <c r="D160" s="200" t="s">
        <v>1108</v>
      </c>
      <c r="E160" s="200" t="s">
        <v>1109</v>
      </c>
      <c r="F160" s="200">
        <v>1.0</v>
      </c>
      <c r="G160" s="200" t="s">
        <v>1110</v>
      </c>
      <c r="H160" s="200">
        <v>1896.0</v>
      </c>
      <c r="I160" s="200" t="s">
        <v>55</v>
      </c>
      <c r="J160" s="200" t="s">
        <v>195</v>
      </c>
      <c r="K160" s="200" t="s">
        <v>56</v>
      </c>
      <c r="L160" s="200" t="s">
        <v>106</v>
      </c>
      <c r="M160" s="200" t="s">
        <v>106</v>
      </c>
      <c r="N160" s="200" t="s">
        <v>106</v>
      </c>
      <c r="O160" s="200" t="s">
        <v>392</v>
      </c>
      <c r="P160" s="200" t="s">
        <v>406</v>
      </c>
      <c r="Q160" s="200" t="s">
        <v>1111</v>
      </c>
      <c r="R160" s="203"/>
      <c r="S160" s="204"/>
      <c r="T160" s="204"/>
      <c r="U160" s="204"/>
      <c r="V160" s="204"/>
      <c r="W160" s="204"/>
      <c r="X160" s="204"/>
      <c r="Y160" s="204"/>
      <c r="Z160" s="204"/>
      <c r="AA160" s="204"/>
    </row>
    <row r="161">
      <c r="A161" s="197">
        <v>160.0</v>
      </c>
      <c r="B161" s="197" t="s">
        <v>1112</v>
      </c>
      <c r="C161" s="197" t="s">
        <v>1113</v>
      </c>
      <c r="D161" s="197" t="s">
        <v>1114</v>
      </c>
      <c r="E161" s="197" t="s">
        <v>1115</v>
      </c>
      <c r="F161" s="197">
        <v>2.0</v>
      </c>
      <c r="G161" s="197" t="s">
        <v>1116</v>
      </c>
      <c r="H161" s="197">
        <v>1174.0</v>
      </c>
      <c r="I161" s="197" t="s">
        <v>98</v>
      </c>
      <c r="J161" s="197" t="s">
        <v>128</v>
      </c>
      <c r="K161" s="197" t="s">
        <v>175</v>
      </c>
      <c r="L161" s="197" t="s">
        <v>117</v>
      </c>
      <c r="M161" s="197" t="s">
        <v>106</v>
      </c>
      <c r="N161" s="197" t="s">
        <v>106</v>
      </c>
      <c r="O161" s="197" t="s">
        <v>392</v>
      </c>
      <c r="P161" s="197" t="s">
        <v>406</v>
      </c>
      <c r="Q161" s="198"/>
      <c r="R161" s="199"/>
      <c r="S161" s="27"/>
      <c r="T161" s="27"/>
      <c r="U161" s="27"/>
      <c r="V161" s="27"/>
      <c r="W161" s="27"/>
      <c r="X161" s="27"/>
      <c r="Y161" s="27"/>
      <c r="Z161" s="27"/>
      <c r="AA161" s="27"/>
    </row>
    <row r="162">
      <c r="A162" s="197">
        <v>161.0</v>
      </c>
      <c r="B162" s="197" t="s">
        <v>1112</v>
      </c>
      <c r="C162" s="197" t="s">
        <v>1117</v>
      </c>
      <c r="D162" s="197" t="s">
        <v>1118</v>
      </c>
      <c r="E162" s="197" t="s">
        <v>1119</v>
      </c>
      <c r="F162" s="197">
        <v>3.0</v>
      </c>
      <c r="G162" s="197" t="s">
        <v>472</v>
      </c>
      <c r="H162" s="197">
        <v>1174.0</v>
      </c>
      <c r="I162" s="205"/>
      <c r="J162" s="205"/>
      <c r="K162" s="205"/>
      <c r="L162" s="205"/>
      <c r="M162" s="197" t="s">
        <v>106</v>
      </c>
      <c r="N162" s="197" t="s">
        <v>106</v>
      </c>
      <c r="O162" s="197" t="s">
        <v>392</v>
      </c>
      <c r="P162" s="197" t="s">
        <v>406</v>
      </c>
      <c r="Q162" s="197" t="s">
        <v>1120</v>
      </c>
      <c r="R162" s="199"/>
      <c r="S162" s="27"/>
      <c r="T162" s="27"/>
      <c r="U162" s="27"/>
      <c r="V162" s="27"/>
      <c r="W162" s="27"/>
      <c r="X162" s="27"/>
      <c r="Y162" s="27"/>
      <c r="Z162" s="27"/>
      <c r="AA162" s="27"/>
    </row>
    <row r="163">
      <c r="A163" s="197">
        <v>162.0</v>
      </c>
      <c r="B163" s="197" t="s">
        <v>1121</v>
      </c>
      <c r="C163" s="197" t="s">
        <v>1122</v>
      </c>
      <c r="D163" s="197" t="s">
        <v>1123</v>
      </c>
      <c r="E163" s="197" t="s">
        <v>1124</v>
      </c>
      <c r="F163" s="197">
        <v>3.0</v>
      </c>
      <c r="G163" s="197" t="s">
        <v>1125</v>
      </c>
      <c r="H163" s="197">
        <v>1100.0</v>
      </c>
      <c r="I163" s="197" t="s">
        <v>98</v>
      </c>
      <c r="J163" s="197" t="s">
        <v>128</v>
      </c>
      <c r="K163" s="198"/>
      <c r="L163" s="205"/>
      <c r="M163" s="205"/>
      <c r="N163" s="197" t="s">
        <v>106</v>
      </c>
      <c r="O163" s="197" t="s">
        <v>392</v>
      </c>
      <c r="P163" s="197" t="s">
        <v>406</v>
      </c>
      <c r="Q163" s="197" t="s">
        <v>1126</v>
      </c>
      <c r="R163" s="199"/>
      <c r="S163" s="27"/>
      <c r="T163" s="27"/>
      <c r="U163" s="27"/>
      <c r="V163" s="27"/>
      <c r="W163" s="27"/>
      <c r="X163" s="27"/>
      <c r="Y163" s="27"/>
      <c r="Z163" s="27"/>
      <c r="AA163" s="27"/>
    </row>
    <row r="164">
      <c r="A164" s="200">
        <v>163.0</v>
      </c>
      <c r="B164" s="200" t="s">
        <v>1127</v>
      </c>
      <c r="C164" s="200" t="s">
        <v>1128</v>
      </c>
      <c r="D164" s="200" t="s">
        <v>1129</v>
      </c>
      <c r="E164" s="200" t="s">
        <v>1130</v>
      </c>
      <c r="F164" s="200">
        <v>1.0</v>
      </c>
      <c r="G164" s="200" t="s">
        <v>1131</v>
      </c>
      <c r="H164" s="200">
        <v>1900.0</v>
      </c>
      <c r="I164" s="200" t="s">
        <v>55</v>
      </c>
      <c r="J164" s="200" t="s">
        <v>195</v>
      </c>
      <c r="K164" s="200" t="s">
        <v>56</v>
      </c>
      <c r="L164" s="200" t="s">
        <v>117</v>
      </c>
      <c r="M164" s="200" t="s">
        <v>117</v>
      </c>
      <c r="N164" s="200" t="s">
        <v>106</v>
      </c>
      <c r="O164" s="200" t="s">
        <v>392</v>
      </c>
      <c r="P164" s="200" t="s">
        <v>406</v>
      </c>
      <c r="Q164" s="202"/>
      <c r="R164" s="203"/>
      <c r="S164" s="204"/>
      <c r="T164" s="204"/>
      <c r="U164" s="204"/>
      <c r="V164" s="204"/>
      <c r="W164" s="204"/>
      <c r="X164" s="204"/>
      <c r="Y164" s="204"/>
      <c r="Z164" s="204"/>
      <c r="AA164" s="204"/>
    </row>
    <row r="165">
      <c r="A165" s="200">
        <v>164.0</v>
      </c>
      <c r="B165" s="200" t="s">
        <v>1132</v>
      </c>
      <c r="C165" s="200" t="s">
        <v>1133</v>
      </c>
      <c r="D165" s="200" t="s">
        <v>1134</v>
      </c>
      <c r="E165" s="200" t="s">
        <v>1135</v>
      </c>
      <c r="F165" s="200">
        <v>3.0</v>
      </c>
      <c r="G165" s="200" t="s">
        <v>728</v>
      </c>
      <c r="H165" s="200">
        <v>1274.0</v>
      </c>
      <c r="I165" s="200" t="s">
        <v>98</v>
      </c>
      <c r="J165" s="200" t="s">
        <v>128</v>
      </c>
      <c r="K165" s="200" t="s">
        <v>175</v>
      </c>
      <c r="L165" s="200" t="s">
        <v>106</v>
      </c>
      <c r="M165" s="200" t="s">
        <v>106</v>
      </c>
      <c r="N165" s="200" t="s">
        <v>106</v>
      </c>
      <c r="O165" s="200" t="s">
        <v>392</v>
      </c>
      <c r="P165" s="200" t="s">
        <v>406</v>
      </c>
      <c r="Q165" s="201"/>
      <c r="R165" s="203"/>
      <c r="S165" s="204"/>
      <c r="T165" s="204"/>
      <c r="U165" s="204"/>
      <c r="V165" s="204"/>
      <c r="W165" s="204"/>
      <c r="X165" s="204"/>
      <c r="Y165" s="204"/>
      <c r="Z165" s="204"/>
      <c r="AA165" s="204"/>
    </row>
    <row r="166">
      <c r="A166" s="197">
        <v>165.0</v>
      </c>
      <c r="B166" s="197" t="s">
        <v>1136</v>
      </c>
      <c r="C166" s="197" t="s">
        <v>1137</v>
      </c>
      <c r="D166" s="197" t="s">
        <v>1138</v>
      </c>
      <c r="E166" s="197" t="s">
        <v>1139</v>
      </c>
      <c r="F166" s="197">
        <v>1.0</v>
      </c>
      <c r="G166" s="197" t="s">
        <v>590</v>
      </c>
      <c r="H166" s="197">
        <v>1000.0</v>
      </c>
      <c r="I166" s="197" t="s">
        <v>98</v>
      </c>
      <c r="J166" s="197" t="s">
        <v>128</v>
      </c>
      <c r="K166" s="197" t="s">
        <v>172</v>
      </c>
      <c r="L166" s="197" t="s">
        <v>106</v>
      </c>
      <c r="M166" s="197" t="s">
        <v>106</v>
      </c>
      <c r="N166" s="197" t="s">
        <v>106</v>
      </c>
      <c r="O166" s="197" t="s">
        <v>392</v>
      </c>
      <c r="P166" s="197" t="s">
        <v>406</v>
      </c>
      <c r="Q166" s="198"/>
      <c r="R166" s="199"/>
      <c r="S166" s="27"/>
      <c r="T166" s="27"/>
      <c r="U166" s="27"/>
      <c r="V166" s="27"/>
      <c r="W166" s="27"/>
      <c r="X166" s="27"/>
      <c r="Y166" s="27"/>
      <c r="Z166" s="27"/>
      <c r="AA166" s="27"/>
    </row>
    <row r="167">
      <c r="A167" s="197">
        <v>166.0</v>
      </c>
      <c r="B167" s="197" t="s">
        <v>1140</v>
      </c>
      <c r="C167" s="197" t="s">
        <v>1141</v>
      </c>
      <c r="D167" s="197" t="s">
        <v>1142</v>
      </c>
      <c r="E167" s="197" t="s">
        <v>1143</v>
      </c>
      <c r="F167" s="197">
        <v>1.0</v>
      </c>
      <c r="G167" s="197" t="s">
        <v>600</v>
      </c>
      <c r="H167" s="197">
        <v>1498.0</v>
      </c>
      <c r="I167" s="198"/>
      <c r="J167" s="198"/>
      <c r="K167" s="198"/>
      <c r="L167" s="197" t="s">
        <v>106</v>
      </c>
      <c r="M167" s="197" t="s">
        <v>106</v>
      </c>
      <c r="N167" s="197" t="s">
        <v>106</v>
      </c>
      <c r="O167" s="197" t="s">
        <v>392</v>
      </c>
      <c r="P167" s="197" t="s">
        <v>393</v>
      </c>
      <c r="Q167" s="198"/>
      <c r="R167" s="199"/>
      <c r="S167" s="27"/>
      <c r="T167" s="27"/>
      <c r="U167" s="27"/>
      <c r="V167" s="27"/>
      <c r="W167" s="27"/>
      <c r="X167" s="27"/>
      <c r="Y167" s="27"/>
      <c r="Z167" s="27"/>
      <c r="AA167" s="27"/>
    </row>
    <row r="168">
      <c r="A168" s="197">
        <v>167.0</v>
      </c>
      <c r="B168" s="197" t="s">
        <v>1144</v>
      </c>
      <c r="C168" s="197" t="s">
        <v>1145</v>
      </c>
      <c r="D168" s="197" t="s">
        <v>1146</v>
      </c>
      <c r="E168" s="197" t="s">
        <v>1147</v>
      </c>
      <c r="F168" s="197">
        <v>1.0</v>
      </c>
      <c r="G168" s="197" t="s">
        <v>1148</v>
      </c>
      <c r="H168" s="197">
        <v>1174.0</v>
      </c>
      <c r="I168" s="197" t="s">
        <v>98</v>
      </c>
      <c r="J168" s="197" t="s">
        <v>128</v>
      </c>
      <c r="K168" s="197" t="s">
        <v>175</v>
      </c>
      <c r="L168" s="197" t="s">
        <v>106</v>
      </c>
      <c r="M168" s="197" t="s">
        <v>615</v>
      </c>
      <c r="N168" s="197" t="s">
        <v>106</v>
      </c>
      <c r="O168" s="197" t="s">
        <v>392</v>
      </c>
      <c r="P168" s="197" t="s">
        <v>406</v>
      </c>
      <c r="Q168" s="198"/>
      <c r="R168" s="199"/>
      <c r="S168" s="27"/>
      <c r="T168" s="27"/>
      <c r="U168" s="27"/>
      <c r="V168" s="27"/>
      <c r="W168" s="27"/>
      <c r="X168" s="27"/>
      <c r="Y168" s="27"/>
      <c r="Z168" s="27"/>
      <c r="AA168" s="27"/>
    </row>
    <row r="169">
      <c r="A169" s="200">
        <v>168.0</v>
      </c>
      <c r="B169" s="200" t="s">
        <v>1149</v>
      </c>
      <c r="C169" s="200" t="s">
        <v>1150</v>
      </c>
      <c r="D169" s="200" t="s">
        <v>1151</v>
      </c>
      <c r="E169" s="200" t="s">
        <v>1152</v>
      </c>
      <c r="F169" s="200">
        <v>2.0</v>
      </c>
      <c r="G169" s="200" t="s">
        <v>595</v>
      </c>
      <c r="H169" s="200">
        <v>1300.0</v>
      </c>
      <c r="I169" s="200" t="s">
        <v>43</v>
      </c>
      <c r="J169" s="200" t="s">
        <v>50</v>
      </c>
      <c r="K169" s="200" t="s">
        <v>45</v>
      </c>
      <c r="L169" s="200" t="s">
        <v>117</v>
      </c>
      <c r="M169" s="200" t="s">
        <v>106</v>
      </c>
      <c r="N169" s="200" t="s">
        <v>106</v>
      </c>
      <c r="O169" s="200" t="s">
        <v>392</v>
      </c>
      <c r="P169" s="200" t="s">
        <v>406</v>
      </c>
      <c r="Q169" s="201"/>
      <c r="R169" s="203"/>
      <c r="S169" s="204"/>
      <c r="T169" s="204"/>
      <c r="U169" s="204"/>
      <c r="V169" s="204"/>
      <c r="W169" s="204"/>
      <c r="X169" s="204"/>
      <c r="Y169" s="204"/>
      <c r="Z169" s="204"/>
      <c r="AA169" s="204"/>
    </row>
    <row r="170">
      <c r="A170" s="200">
        <v>169.0</v>
      </c>
      <c r="B170" s="200" t="s">
        <v>1153</v>
      </c>
      <c r="C170" s="200" t="s">
        <v>1154</v>
      </c>
      <c r="D170" s="200" t="s">
        <v>1155</v>
      </c>
      <c r="E170" s="200" t="s">
        <v>1156</v>
      </c>
      <c r="F170" s="200">
        <v>1.0</v>
      </c>
      <c r="G170" s="200" t="s">
        <v>1157</v>
      </c>
      <c r="H170" s="200">
        <v>1089.0</v>
      </c>
      <c r="I170" s="200" t="s">
        <v>98</v>
      </c>
      <c r="J170" s="200" t="s">
        <v>128</v>
      </c>
      <c r="K170" s="200" t="s">
        <v>160</v>
      </c>
      <c r="L170" s="200" t="s">
        <v>106</v>
      </c>
      <c r="M170" s="200" t="s">
        <v>106</v>
      </c>
      <c r="N170" s="200" t="s">
        <v>106</v>
      </c>
      <c r="O170" s="200" t="s">
        <v>392</v>
      </c>
      <c r="P170" s="200" t="s">
        <v>393</v>
      </c>
      <c r="Q170" s="202"/>
      <c r="R170" s="203"/>
      <c r="S170" s="204"/>
      <c r="T170" s="204"/>
      <c r="U170" s="204"/>
      <c r="V170" s="204"/>
      <c r="W170" s="204"/>
      <c r="X170" s="204"/>
      <c r="Y170" s="204"/>
      <c r="Z170" s="204"/>
      <c r="AA170" s="204"/>
    </row>
    <row r="171">
      <c r="A171" s="200">
        <v>170.0</v>
      </c>
      <c r="B171" s="200" t="s">
        <v>1158</v>
      </c>
      <c r="C171" s="200" t="s">
        <v>1159</v>
      </c>
      <c r="D171" s="200" t="s">
        <v>1160</v>
      </c>
      <c r="E171" s="200" t="s">
        <v>1161</v>
      </c>
      <c r="F171" s="200">
        <v>4.0</v>
      </c>
      <c r="G171" s="200" t="s">
        <v>688</v>
      </c>
      <c r="H171" s="200">
        <v>1046.0</v>
      </c>
      <c r="I171" s="200" t="s">
        <v>98</v>
      </c>
      <c r="J171" s="201"/>
      <c r="K171" s="200" t="s">
        <v>160</v>
      </c>
      <c r="L171" s="200" t="s">
        <v>106</v>
      </c>
      <c r="M171" s="200" t="s">
        <v>106</v>
      </c>
      <c r="N171" s="200" t="s">
        <v>106</v>
      </c>
      <c r="O171" s="200" t="s">
        <v>392</v>
      </c>
      <c r="P171" s="200" t="s">
        <v>406</v>
      </c>
      <c r="Q171" s="202"/>
      <c r="R171" s="203"/>
      <c r="S171" s="204"/>
      <c r="T171" s="204"/>
      <c r="U171" s="204"/>
      <c r="V171" s="204"/>
      <c r="W171" s="204"/>
      <c r="X171" s="204"/>
      <c r="Y171" s="204"/>
      <c r="Z171" s="204"/>
      <c r="AA171" s="204"/>
    </row>
    <row r="172">
      <c r="A172" s="197">
        <v>171.0</v>
      </c>
      <c r="B172" s="197" t="s">
        <v>1162</v>
      </c>
      <c r="C172" s="197" t="s">
        <v>1163</v>
      </c>
      <c r="D172" s="197" t="s">
        <v>1164</v>
      </c>
      <c r="E172" s="197" t="s">
        <v>1165</v>
      </c>
      <c r="F172" s="197">
        <v>2.0</v>
      </c>
      <c r="G172" s="197" t="s">
        <v>672</v>
      </c>
      <c r="H172" s="197">
        <v>1400.0</v>
      </c>
      <c r="I172" s="198"/>
      <c r="J172" s="198"/>
      <c r="K172" s="198"/>
      <c r="L172" s="197" t="s">
        <v>117</v>
      </c>
      <c r="M172" s="197" t="s">
        <v>106</v>
      </c>
      <c r="N172" s="197" t="s">
        <v>106</v>
      </c>
      <c r="O172" s="197" t="s">
        <v>392</v>
      </c>
      <c r="P172" s="197" t="s">
        <v>406</v>
      </c>
      <c r="Q172" s="197" t="s">
        <v>1166</v>
      </c>
      <c r="R172" s="199"/>
      <c r="S172" s="27"/>
      <c r="T172" s="27"/>
      <c r="U172" s="27"/>
      <c r="V172" s="27"/>
      <c r="W172" s="27"/>
      <c r="X172" s="27"/>
      <c r="Y172" s="27"/>
      <c r="Z172" s="27"/>
      <c r="AA172" s="27"/>
    </row>
    <row r="173">
      <c r="A173" s="200">
        <v>172.0</v>
      </c>
      <c r="B173" s="200" t="s">
        <v>1167</v>
      </c>
      <c r="C173" s="200" t="s">
        <v>1168</v>
      </c>
      <c r="D173" s="200" t="s">
        <v>1169</v>
      </c>
      <c r="E173" s="200" t="s">
        <v>1170</v>
      </c>
      <c r="F173" s="200">
        <v>1.0</v>
      </c>
      <c r="G173" s="200" t="s">
        <v>1171</v>
      </c>
      <c r="H173" s="200">
        <v>1200.0</v>
      </c>
      <c r="I173" s="200" t="s">
        <v>98</v>
      </c>
      <c r="J173" s="200" t="s">
        <v>99</v>
      </c>
      <c r="K173" s="200" t="s">
        <v>835</v>
      </c>
      <c r="L173" s="200" t="s">
        <v>117</v>
      </c>
      <c r="M173" s="200" t="s">
        <v>117</v>
      </c>
      <c r="N173" s="200" t="s">
        <v>117</v>
      </c>
      <c r="O173" s="200" t="s">
        <v>392</v>
      </c>
      <c r="P173" s="200" t="s">
        <v>406</v>
      </c>
      <c r="Q173" s="202"/>
      <c r="R173" s="203"/>
      <c r="S173" s="204"/>
      <c r="T173" s="204"/>
      <c r="U173" s="204"/>
      <c r="V173" s="204"/>
      <c r="W173" s="204"/>
      <c r="X173" s="204"/>
      <c r="Y173" s="204"/>
      <c r="Z173" s="204"/>
      <c r="AA173" s="204"/>
    </row>
    <row r="174">
      <c r="A174" s="200">
        <v>173.0</v>
      </c>
      <c r="B174" s="200" t="s">
        <v>1167</v>
      </c>
      <c r="C174" s="200" t="s">
        <v>1168</v>
      </c>
      <c r="D174" s="200" t="s">
        <v>1169</v>
      </c>
      <c r="E174" s="200" t="s">
        <v>1170</v>
      </c>
      <c r="F174" s="200">
        <v>2.0</v>
      </c>
      <c r="G174" s="200" t="s">
        <v>728</v>
      </c>
      <c r="H174" s="200">
        <v>1300.0</v>
      </c>
      <c r="I174" s="200" t="s">
        <v>98</v>
      </c>
      <c r="J174" s="200" t="s">
        <v>128</v>
      </c>
      <c r="K174" s="200" t="s">
        <v>129</v>
      </c>
      <c r="L174" s="200" t="s">
        <v>117</v>
      </c>
      <c r="M174" s="200" t="s">
        <v>106</v>
      </c>
      <c r="N174" s="200" t="s">
        <v>106</v>
      </c>
      <c r="O174" s="200" t="s">
        <v>392</v>
      </c>
      <c r="P174" s="200" t="s">
        <v>406</v>
      </c>
      <c r="Q174" s="201"/>
      <c r="R174" s="203"/>
      <c r="S174" s="204"/>
      <c r="T174" s="204"/>
      <c r="U174" s="204"/>
      <c r="V174" s="204"/>
      <c r="W174" s="204"/>
      <c r="X174" s="204"/>
      <c r="Y174" s="204"/>
      <c r="Z174" s="204"/>
      <c r="AA174" s="204"/>
    </row>
    <row r="175">
      <c r="A175" s="200">
        <v>174.0</v>
      </c>
      <c r="B175" s="200" t="s">
        <v>1167</v>
      </c>
      <c r="C175" s="200" t="s">
        <v>1168</v>
      </c>
      <c r="D175" s="200" t="s">
        <v>1172</v>
      </c>
      <c r="E175" s="200" t="s">
        <v>1170</v>
      </c>
      <c r="F175" s="200">
        <v>2.0</v>
      </c>
      <c r="G175" s="200" t="s">
        <v>648</v>
      </c>
      <c r="H175" s="200">
        <v>1200.0</v>
      </c>
      <c r="I175" s="200" t="s">
        <v>98</v>
      </c>
      <c r="J175" s="200" t="s">
        <v>128</v>
      </c>
      <c r="K175" s="200" t="s">
        <v>175</v>
      </c>
      <c r="L175" s="200" t="s">
        <v>117</v>
      </c>
      <c r="M175" s="200" t="s">
        <v>106</v>
      </c>
      <c r="N175" s="200" t="s">
        <v>106</v>
      </c>
      <c r="O175" s="200" t="s">
        <v>392</v>
      </c>
      <c r="P175" s="200" t="s">
        <v>406</v>
      </c>
      <c r="Q175" s="201"/>
      <c r="R175" s="203"/>
      <c r="S175" s="204"/>
      <c r="T175" s="204"/>
      <c r="U175" s="204"/>
      <c r="V175" s="204"/>
      <c r="W175" s="204"/>
      <c r="X175" s="204"/>
      <c r="Y175" s="204"/>
      <c r="Z175" s="204"/>
      <c r="AA175" s="204"/>
    </row>
    <row r="176">
      <c r="A176" s="197">
        <v>175.0</v>
      </c>
      <c r="B176" s="197" t="s">
        <v>1173</v>
      </c>
      <c r="C176" s="197" t="s">
        <v>1174</v>
      </c>
      <c r="D176" s="197" t="s">
        <v>1175</v>
      </c>
      <c r="E176" s="197" t="s">
        <v>1176</v>
      </c>
      <c r="F176" s="197">
        <v>1.0</v>
      </c>
      <c r="G176" s="197" t="s">
        <v>1177</v>
      </c>
      <c r="H176" s="197">
        <v>1289.0</v>
      </c>
      <c r="I176" s="205"/>
      <c r="J176" s="205"/>
      <c r="K176" s="205"/>
      <c r="L176" s="197" t="s">
        <v>117</v>
      </c>
      <c r="M176" s="197" t="s">
        <v>106</v>
      </c>
      <c r="N176" s="197" t="s">
        <v>106</v>
      </c>
      <c r="O176" s="197" t="s">
        <v>392</v>
      </c>
      <c r="P176" s="197" t="s">
        <v>406</v>
      </c>
      <c r="Q176" s="205"/>
      <c r="R176" s="199"/>
      <c r="S176" s="27"/>
      <c r="T176" s="27"/>
      <c r="U176" s="27"/>
      <c r="V176" s="27"/>
      <c r="W176" s="27"/>
      <c r="X176" s="27"/>
      <c r="Y176" s="27"/>
      <c r="Z176" s="27"/>
      <c r="AA176" s="27"/>
    </row>
    <row r="177">
      <c r="A177" s="197">
        <v>176.0</v>
      </c>
      <c r="B177" s="197" t="s">
        <v>1178</v>
      </c>
      <c r="C177" s="197" t="s">
        <v>1179</v>
      </c>
      <c r="D177" s="197" t="s">
        <v>1180</v>
      </c>
      <c r="E177" s="197" t="s">
        <v>1181</v>
      </c>
      <c r="F177" s="197">
        <v>2.0</v>
      </c>
      <c r="G177" s="197" t="s">
        <v>1182</v>
      </c>
      <c r="H177" s="197">
        <v>1598.0</v>
      </c>
      <c r="I177" s="197" t="s">
        <v>55</v>
      </c>
      <c r="J177" s="198"/>
      <c r="K177" s="198"/>
      <c r="L177" s="198"/>
      <c r="M177" s="197" t="s">
        <v>117</v>
      </c>
      <c r="N177" s="197" t="s">
        <v>106</v>
      </c>
      <c r="O177" s="197" t="s">
        <v>392</v>
      </c>
      <c r="P177" s="197" t="s">
        <v>393</v>
      </c>
      <c r="Q177" s="197" t="s">
        <v>1183</v>
      </c>
      <c r="R177" s="199"/>
      <c r="S177" s="27"/>
      <c r="T177" s="27"/>
      <c r="U177" s="27"/>
      <c r="V177" s="27"/>
      <c r="W177" s="27"/>
      <c r="X177" s="27"/>
      <c r="Y177" s="27"/>
      <c r="Z177" s="27"/>
      <c r="AA177" s="27"/>
    </row>
    <row r="178">
      <c r="A178" s="200">
        <v>177.0</v>
      </c>
      <c r="B178" s="200" t="s">
        <v>1184</v>
      </c>
      <c r="C178" s="200" t="s">
        <v>1185</v>
      </c>
      <c r="D178" s="200" t="s">
        <v>1186</v>
      </c>
      <c r="E178" s="200" t="s">
        <v>1187</v>
      </c>
      <c r="F178" s="200">
        <v>3.0</v>
      </c>
      <c r="G178" s="200" t="s">
        <v>1188</v>
      </c>
      <c r="H178" s="200">
        <v>1289.0</v>
      </c>
      <c r="I178" s="200" t="s">
        <v>98</v>
      </c>
      <c r="J178" s="200" t="s">
        <v>128</v>
      </c>
      <c r="K178" s="200" t="s">
        <v>129</v>
      </c>
      <c r="L178" s="200" t="s">
        <v>117</v>
      </c>
      <c r="M178" s="200" t="s">
        <v>106</v>
      </c>
      <c r="N178" s="200" t="s">
        <v>106</v>
      </c>
      <c r="O178" s="200" t="s">
        <v>392</v>
      </c>
      <c r="P178" s="200" t="s">
        <v>393</v>
      </c>
      <c r="Q178" s="202"/>
      <c r="R178" s="203"/>
      <c r="S178" s="204"/>
      <c r="T178" s="204"/>
      <c r="U178" s="204"/>
      <c r="V178" s="204"/>
      <c r="W178" s="204"/>
      <c r="X178" s="204"/>
      <c r="Y178" s="204"/>
      <c r="Z178" s="204"/>
      <c r="AA178" s="204"/>
    </row>
    <row r="179">
      <c r="A179" s="200">
        <v>178.0</v>
      </c>
      <c r="B179" s="200" t="s">
        <v>1189</v>
      </c>
      <c r="C179" s="200" t="s">
        <v>1190</v>
      </c>
      <c r="D179" s="200" t="s">
        <v>1191</v>
      </c>
      <c r="E179" s="200" t="s">
        <v>1192</v>
      </c>
      <c r="F179" s="200">
        <v>1.0</v>
      </c>
      <c r="G179" s="200" t="s">
        <v>614</v>
      </c>
      <c r="H179" s="200">
        <v>1300.0</v>
      </c>
      <c r="I179" s="202"/>
      <c r="J179" s="202"/>
      <c r="K179" s="200" t="s">
        <v>45</v>
      </c>
      <c r="L179" s="200" t="s">
        <v>117</v>
      </c>
      <c r="M179" s="200" t="s">
        <v>615</v>
      </c>
      <c r="N179" s="200" t="s">
        <v>106</v>
      </c>
      <c r="O179" s="200" t="s">
        <v>392</v>
      </c>
      <c r="P179" s="200" t="s">
        <v>406</v>
      </c>
      <c r="Q179" s="202"/>
      <c r="R179" s="203"/>
      <c r="S179" s="204"/>
      <c r="T179" s="204"/>
      <c r="U179" s="204"/>
      <c r="V179" s="204"/>
      <c r="W179" s="204"/>
      <c r="X179" s="204"/>
      <c r="Y179" s="204"/>
      <c r="Z179" s="204"/>
      <c r="AA179" s="204"/>
    </row>
    <row r="180">
      <c r="A180" s="197">
        <v>179.0</v>
      </c>
      <c r="B180" s="197" t="s">
        <v>1193</v>
      </c>
      <c r="C180" s="197" t="s">
        <v>1194</v>
      </c>
      <c r="D180" s="197" t="s">
        <v>1195</v>
      </c>
      <c r="E180" s="197" t="s">
        <v>1196</v>
      </c>
      <c r="F180" s="197">
        <v>1.0</v>
      </c>
      <c r="G180" s="197" t="s">
        <v>49</v>
      </c>
      <c r="H180" s="197">
        <v>1489.0</v>
      </c>
      <c r="I180" s="205"/>
      <c r="J180" s="198"/>
      <c r="K180" s="205"/>
      <c r="L180" s="205"/>
      <c r="M180" s="197" t="s">
        <v>106</v>
      </c>
      <c r="N180" s="197" t="s">
        <v>106</v>
      </c>
      <c r="O180" s="197" t="s">
        <v>392</v>
      </c>
      <c r="P180" s="197" t="s">
        <v>406</v>
      </c>
      <c r="Q180" s="198"/>
      <c r="R180" s="199"/>
      <c r="S180" s="27"/>
      <c r="T180" s="27"/>
      <c r="U180" s="27"/>
      <c r="V180" s="27"/>
      <c r="W180" s="27"/>
      <c r="X180" s="27"/>
      <c r="Y180" s="27"/>
      <c r="Z180" s="27"/>
      <c r="AA180" s="27"/>
    </row>
    <row r="181">
      <c r="A181" s="197">
        <v>180.0</v>
      </c>
      <c r="B181" s="197" t="s">
        <v>1197</v>
      </c>
      <c r="C181" s="197" t="s">
        <v>1198</v>
      </c>
      <c r="D181" s="197" t="s">
        <v>1199</v>
      </c>
      <c r="E181" s="197" t="s">
        <v>1200</v>
      </c>
      <c r="F181" s="197">
        <v>1.0</v>
      </c>
      <c r="G181" s="197" t="s">
        <v>1201</v>
      </c>
      <c r="H181" s="197">
        <v>1289.0</v>
      </c>
      <c r="I181" s="198"/>
      <c r="J181" s="205"/>
      <c r="K181" s="205"/>
      <c r="L181" s="205"/>
      <c r="M181" s="197" t="s">
        <v>106</v>
      </c>
      <c r="N181" s="197" t="s">
        <v>106</v>
      </c>
      <c r="O181" s="197" t="s">
        <v>392</v>
      </c>
      <c r="P181" s="197" t="s">
        <v>393</v>
      </c>
      <c r="Q181" s="205"/>
      <c r="R181" s="199"/>
      <c r="S181" s="27"/>
      <c r="T181" s="27"/>
      <c r="U181" s="27"/>
      <c r="V181" s="27"/>
      <c r="W181" s="27"/>
      <c r="X181" s="27"/>
      <c r="Y181" s="27"/>
      <c r="Z181" s="27"/>
      <c r="AA181" s="27"/>
    </row>
    <row r="182">
      <c r="A182" s="200">
        <v>181.0</v>
      </c>
      <c r="B182" s="200" t="s">
        <v>1202</v>
      </c>
      <c r="C182" s="200" t="s">
        <v>1203</v>
      </c>
      <c r="D182" s="200" t="s">
        <v>1204</v>
      </c>
      <c r="E182" s="200" t="s">
        <v>1205</v>
      </c>
      <c r="F182" s="200">
        <v>2.0</v>
      </c>
      <c r="G182" s="200" t="s">
        <v>943</v>
      </c>
      <c r="H182" s="200">
        <v>1289.0</v>
      </c>
      <c r="I182" s="202"/>
      <c r="J182" s="201"/>
      <c r="K182" s="201"/>
      <c r="L182" s="202"/>
      <c r="M182" s="200" t="s">
        <v>106</v>
      </c>
      <c r="N182" s="200" t="s">
        <v>106</v>
      </c>
      <c r="O182" s="200" t="s">
        <v>392</v>
      </c>
      <c r="P182" s="200" t="s">
        <v>393</v>
      </c>
      <c r="Q182" s="202"/>
      <c r="R182" s="203"/>
      <c r="S182" s="204"/>
      <c r="T182" s="204"/>
      <c r="U182" s="204"/>
      <c r="V182" s="204"/>
      <c r="W182" s="204"/>
      <c r="X182" s="204"/>
      <c r="Y182" s="204"/>
      <c r="Z182" s="204"/>
      <c r="AA182" s="204"/>
    </row>
    <row r="183">
      <c r="A183" s="197">
        <v>182.0</v>
      </c>
      <c r="B183" s="197" t="s">
        <v>1206</v>
      </c>
      <c r="C183" s="197" t="s">
        <v>1207</v>
      </c>
      <c r="D183" s="197" t="s">
        <v>1208</v>
      </c>
      <c r="E183" s="197" t="s">
        <v>1209</v>
      </c>
      <c r="F183" s="197">
        <v>2.0</v>
      </c>
      <c r="G183" s="197" t="s">
        <v>472</v>
      </c>
      <c r="H183" s="197">
        <v>1289.0</v>
      </c>
      <c r="I183" s="197" t="s">
        <v>98</v>
      </c>
      <c r="J183" s="197" t="s">
        <v>128</v>
      </c>
      <c r="K183" s="197" t="s">
        <v>129</v>
      </c>
      <c r="L183" s="197" t="s">
        <v>106</v>
      </c>
      <c r="M183" s="197" t="s">
        <v>106</v>
      </c>
      <c r="N183" s="197" t="s">
        <v>106</v>
      </c>
      <c r="O183" s="197" t="s">
        <v>392</v>
      </c>
      <c r="P183" s="197" t="s">
        <v>406</v>
      </c>
      <c r="Q183" s="205"/>
      <c r="R183" s="199"/>
      <c r="S183" s="27"/>
      <c r="T183" s="27"/>
      <c r="U183" s="27"/>
      <c r="V183" s="27"/>
      <c r="W183" s="27"/>
      <c r="X183" s="27"/>
      <c r="Y183" s="27"/>
      <c r="Z183" s="27"/>
      <c r="AA183" s="27"/>
    </row>
    <row r="184">
      <c r="A184" s="200">
        <v>183.0</v>
      </c>
      <c r="B184" s="200" t="s">
        <v>1210</v>
      </c>
      <c r="C184" s="200" t="s">
        <v>1211</v>
      </c>
      <c r="D184" s="200" t="s">
        <v>1212</v>
      </c>
      <c r="E184" s="200" t="s">
        <v>1213</v>
      </c>
      <c r="F184" s="200">
        <v>1.0</v>
      </c>
      <c r="G184" s="200" t="s">
        <v>1214</v>
      </c>
      <c r="H184" s="200">
        <v>1174.0</v>
      </c>
      <c r="I184" s="200" t="s">
        <v>98</v>
      </c>
      <c r="J184" s="200" t="s">
        <v>128</v>
      </c>
      <c r="K184" s="200" t="s">
        <v>175</v>
      </c>
      <c r="L184" s="200" t="s">
        <v>117</v>
      </c>
      <c r="M184" s="200" t="s">
        <v>106</v>
      </c>
      <c r="N184" s="200" t="s">
        <v>106</v>
      </c>
      <c r="O184" s="200" t="s">
        <v>392</v>
      </c>
      <c r="P184" s="200" t="s">
        <v>406</v>
      </c>
      <c r="Q184" s="200" t="s">
        <v>1215</v>
      </c>
      <c r="R184" s="203"/>
      <c r="S184" s="204"/>
      <c r="T184" s="204"/>
      <c r="U184" s="204"/>
      <c r="V184" s="204"/>
      <c r="W184" s="204"/>
      <c r="X184" s="204"/>
      <c r="Y184" s="204"/>
      <c r="Z184" s="204"/>
      <c r="AA184" s="204"/>
    </row>
    <row r="185">
      <c r="A185" s="197">
        <v>184.0</v>
      </c>
      <c r="B185" s="197" t="s">
        <v>1216</v>
      </c>
      <c r="C185" s="197" t="s">
        <v>1217</v>
      </c>
      <c r="D185" s="197" t="s">
        <v>1218</v>
      </c>
      <c r="E185" s="197" t="s">
        <v>1219</v>
      </c>
      <c r="F185" s="197">
        <v>2.0</v>
      </c>
      <c r="G185" s="197" t="s">
        <v>42</v>
      </c>
      <c r="H185" s="197">
        <v>1300.0</v>
      </c>
      <c r="I185" s="197" t="s">
        <v>43</v>
      </c>
      <c r="J185" s="197" t="s">
        <v>50</v>
      </c>
      <c r="K185" s="197" t="s">
        <v>45</v>
      </c>
      <c r="L185" s="197" t="s">
        <v>106</v>
      </c>
      <c r="M185" s="197" t="s">
        <v>106</v>
      </c>
      <c r="N185" s="197" t="s">
        <v>106</v>
      </c>
      <c r="O185" s="197" t="s">
        <v>392</v>
      </c>
      <c r="P185" s="197" t="s">
        <v>406</v>
      </c>
      <c r="Q185" s="205"/>
      <c r="R185" s="199"/>
      <c r="S185" s="27"/>
      <c r="T185" s="27"/>
      <c r="U185" s="27"/>
      <c r="V185" s="27"/>
      <c r="W185" s="27"/>
      <c r="X185" s="27"/>
      <c r="Y185" s="27"/>
      <c r="Z185" s="27"/>
      <c r="AA185" s="27"/>
    </row>
    <row r="186">
      <c r="A186" s="200">
        <v>185.0</v>
      </c>
      <c r="B186" s="200" t="s">
        <v>1220</v>
      </c>
      <c r="C186" s="200" t="s">
        <v>1221</v>
      </c>
      <c r="D186" s="200" t="s">
        <v>1222</v>
      </c>
      <c r="E186" s="200" t="s">
        <v>1223</v>
      </c>
      <c r="F186" s="200">
        <v>2.0</v>
      </c>
      <c r="G186" s="200" t="s">
        <v>1224</v>
      </c>
      <c r="H186" s="200">
        <v>1000.0</v>
      </c>
      <c r="I186" s="202"/>
      <c r="J186" s="202"/>
      <c r="K186" s="202"/>
      <c r="L186" s="202"/>
      <c r="M186" s="200" t="s">
        <v>106</v>
      </c>
      <c r="N186" s="200" t="s">
        <v>106</v>
      </c>
      <c r="O186" s="200" t="s">
        <v>392</v>
      </c>
      <c r="P186" s="200" t="s">
        <v>406</v>
      </c>
      <c r="Q186" s="202"/>
      <c r="R186" s="203"/>
      <c r="S186" s="204"/>
      <c r="T186" s="204"/>
      <c r="U186" s="204"/>
      <c r="V186" s="204"/>
      <c r="W186" s="204"/>
      <c r="X186" s="204"/>
      <c r="Y186" s="204"/>
      <c r="Z186" s="204"/>
      <c r="AA186" s="204"/>
    </row>
    <row r="187">
      <c r="A187" s="197">
        <v>186.0</v>
      </c>
      <c r="B187" s="197" t="s">
        <v>1225</v>
      </c>
      <c r="C187" s="197" t="s">
        <v>1226</v>
      </c>
      <c r="D187" s="197" t="s">
        <v>1227</v>
      </c>
      <c r="E187" s="197" t="s">
        <v>1228</v>
      </c>
      <c r="F187" s="197">
        <v>2.0</v>
      </c>
      <c r="G187" s="197" t="s">
        <v>1229</v>
      </c>
      <c r="H187" s="197">
        <v>1985.0</v>
      </c>
      <c r="I187" s="198"/>
      <c r="J187" s="198"/>
      <c r="K187" s="205"/>
      <c r="L187" s="198"/>
      <c r="M187" s="197" t="s">
        <v>106</v>
      </c>
      <c r="N187" s="197" t="s">
        <v>106</v>
      </c>
      <c r="O187" s="197" t="s">
        <v>392</v>
      </c>
      <c r="P187" s="197" t="s">
        <v>393</v>
      </c>
      <c r="Q187" s="205"/>
      <c r="R187" s="199"/>
      <c r="S187" s="27"/>
      <c r="T187" s="27"/>
      <c r="U187" s="27"/>
      <c r="V187" s="27"/>
      <c r="W187" s="27"/>
      <c r="X187" s="27"/>
      <c r="Y187" s="27"/>
      <c r="Z187" s="27"/>
      <c r="AA187" s="27"/>
    </row>
    <row r="188">
      <c r="A188" s="200">
        <v>187.0</v>
      </c>
      <c r="B188" s="200" t="s">
        <v>1230</v>
      </c>
      <c r="C188" s="200" t="s">
        <v>1231</v>
      </c>
      <c r="D188" s="202"/>
      <c r="E188" s="200" t="s">
        <v>1232</v>
      </c>
      <c r="F188" s="200">
        <v>1.0</v>
      </c>
      <c r="G188" s="200" t="s">
        <v>1233</v>
      </c>
      <c r="H188" s="200">
        <v>2000.0</v>
      </c>
      <c r="I188" s="200" t="s">
        <v>55</v>
      </c>
      <c r="J188" s="200" t="s">
        <v>50</v>
      </c>
      <c r="K188" s="200" t="s">
        <v>67</v>
      </c>
      <c r="L188" s="200" t="s">
        <v>106</v>
      </c>
      <c r="M188" s="200" t="s">
        <v>106</v>
      </c>
      <c r="N188" s="200" t="s">
        <v>106</v>
      </c>
      <c r="O188" s="200" t="s">
        <v>392</v>
      </c>
      <c r="P188" s="200" t="s">
        <v>406</v>
      </c>
      <c r="Q188" s="201"/>
      <c r="R188" s="203"/>
      <c r="S188" s="204"/>
      <c r="T188" s="204"/>
      <c r="U188" s="204"/>
      <c r="V188" s="204"/>
      <c r="W188" s="204"/>
      <c r="X188" s="204"/>
      <c r="Y188" s="204"/>
      <c r="Z188" s="204"/>
      <c r="AA188" s="204"/>
    </row>
    <row r="189">
      <c r="A189" s="197">
        <v>188.0</v>
      </c>
      <c r="B189" s="197" t="s">
        <v>1234</v>
      </c>
      <c r="C189" s="197" t="s">
        <v>1235</v>
      </c>
      <c r="D189" s="197" t="s">
        <v>1236</v>
      </c>
      <c r="E189" s="197" t="s">
        <v>1237</v>
      </c>
      <c r="F189" s="197">
        <v>1.0</v>
      </c>
      <c r="G189" s="197" t="s">
        <v>138</v>
      </c>
      <c r="H189" s="197">
        <v>1600.0</v>
      </c>
      <c r="I189" s="198"/>
      <c r="J189" s="198"/>
      <c r="K189" s="205"/>
      <c r="L189" s="197" t="s">
        <v>117</v>
      </c>
      <c r="M189" s="197" t="s">
        <v>106</v>
      </c>
      <c r="N189" s="197" t="s">
        <v>106</v>
      </c>
      <c r="O189" s="197" t="s">
        <v>392</v>
      </c>
      <c r="P189" s="197" t="s">
        <v>406</v>
      </c>
      <c r="Q189" s="197" t="s">
        <v>1238</v>
      </c>
      <c r="R189" s="199"/>
      <c r="S189" s="27"/>
      <c r="T189" s="27"/>
      <c r="U189" s="27"/>
      <c r="V189" s="27"/>
      <c r="W189" s="27"/>
      <c r="X189" s="27"/>
      <c r="Y189" s="27"/>
      <c r="Z189" s="27"/>
      <c r="AA189" s="27"/>
    </row>
    <row r="190">
      <c r="A190" s="197">
        <v>189.0</v>
      </c>
      <c r="B190" s="197" t="s">
        <v>1239</v>
      </c>
      <c r="C190" s="197" t="s">
        <v>1240</v>
      </c>
      <c r="D190" s="197" t="s">
        <v>1241</v>
      </c>
      <c r="E190" s="197" t="s">
        <v>1242</v>
      </c>
      <c r="F190" s="197">
        <v>3.0</v>
      </c>
      <c r="G190" s="197" t="s">
        <v>1243</v>
      </c>
      <c r="H190" s="197">
        <v>1000.0</v>
      </c>
      <c r="I190" s="205"/>
      <c r="J190" s="197" t="s">
        <v>50</v>
      </c>
      <c r="K190" s="197" t="s">
        <v>45</v>
      </c>
      <c r="L190" s="205"/>
      <c r="M190" s="197" t="s">
        <v>106</v>
      </c>
      <c r="N190" s="197" t="s">
        <v>106</v>
      </c>
      <c r="O190" s="197" t="s">
        <v>392</v>
      </c>
      <c r="P190" s="197" t="s">
        <v>393</v>
      </c>
      <c r="Q190" s="205"/>
      <c r="R190" s="199"/>
      <c r="S190" s="27"/>
      <c r="T190" s="27"/>
      <c r="U190" s="27"/>
      <c r="V190" s="27"/>
      <c r="W190" s="27"/>
      <c r="X190" s="27"/>
      <c r="Y190" s="27"/>
      <c r="Z190" s="27"/>
      <c r="AA190" s="27"/>
    </row>
    <row r="191">
      <c r="A191" s="200">
        <v>190.0</v>
      </c>
      <c r="B191" s="200" t="s">
        <v>1244</v>
      </c>
      <c r="C191" s="200" t="s">
        <v>1245</v>
      </c>
      <c r="D191" s="200" t="s">
        <v>1246</v>
      </c>
      <c r="E191" s="200" t="s">
        <v>1247</v>
      </c>
      <c r="F191" s="200">
        <v>1.0</v>
      </c>
      <c r="G191" s="200" t="s">
        <v>1248</v>
      </c>
      <c r="H191" s="200">
        <v>998.0</v>
      </c>
      <c r="I191" s="200" t="s">
        <v>43</v>
      </c>
      <c r="J191" s="200" t="s">
        <v>44</v>
      </c>
      <c r="K191" s="200" t="s">
        <v>172</v>
      </c>
      <c r="L191" s="200" t="s">
        <v>106</v>
      </c>
      <c r="M191" s="200" t="s">
        <v>117</v>
      </c>
      <c r="N191" s="200" t="s">
        <v>117</v>
      </c>
      <c r="O191" s="200" t="s">
        <v>392</v>
      </c>
      <c r="P191" s="200" t="s">
        <v>406</v>
      </c>
      <c r="Q191" s="201"/>
      <c r="R191" s="203"/>
      <c r="S191" s="204"/>
      <c r="T191" s="204"/>
      <c r="U191" s="204"/>
      <c r="V191" s="204"/>
      <c r="W191" s="204"/>
      <c r="X191" s="204"/>
      <c r="Y191" s="204"/>
      <c r="Z191" s="204"/>
      <c r="AA191" s="204"/>
    </row>
    <row r="192">
      <c r="A192" s="200">
        <v>191.0</v>
      </c>
      <c r="B192" s="200" t="s">
        <v>1249</v>
      </c>
      <c r="C192" s="200" t="s">
        <v>1250</v>
      </c>
      <c r="D192" s="202"/>
      <c r="E192" s="200" t="s">
        <v>469</v>
      </c>
      <c r="F192" s="200">
        <v>1.0</v>
      </c>
      <c r="G192" s="200" t="s">
        <v>1251</v>
      </c>
      <c r="H192" s="200">
        <v>1107.0</v>
      </c>
      <c r="I192" s="202"/>
      <c r="J192" s="202"/>
      <c r="K192" s="201"/>
      <c r="L192" s="200" t="s">
        <v>117</v>
      </c>
      <c r="M192" s="200" t="s">
        <v>106</v>
      </c>
      <c r="N192" s="200" t="s">
        <v>106</v>
      </c>
      <c r="O192" s="200" t="s">
        <v>392</v>
      </c>
      <c r="P192" s="200" t="s">
        <v>406</v>
      </c>
      <c r="Q192" s="201"/>
      <c r="R192" s="203"/>
      <c r="S192" s="204"/>
      <c r="T192" s="204"/>
      <c r="U192" s="204"/>
      <c r="V192" s="204"/>
      <c r="W192" s="204"/>
      <c r="X192" s="204"/>
      <c r="Y192" s="204"/>
      <c r="Z192" s="204"/>
      <c r="AA192" s="204"/>
    </row>
    <row r="193">
      <c r="A193" s="200">
        <v>192.0</v>
      </c>
      <c r="B193" s="200" t="s">
        <v>1252</v>
      </c>
      <c r="C193" s="200" t="s">
        <v>1253</v>
      </c>
      <c r="D193" s="200" t="s">
        <v>1254</v>
      </c>
      <c r="E193" s="200" t="s">
        <v>1255</v>
      </c>
      <c r="F193" s="200">
        <v>2.0</v>
      </c>
      <c r="G193" s="200" t="s">
        <v>1256</v>
      </c>
      <c r="H193" s="200">
        <v>1896.0</v>
      </c>
      <c r="I193" s="202"/>
      <c r="J193" s="202"/>
      <c r="K193" s="200" t="s">
        <v>270</v>
      </c>
      <c r="L193" s="200" t="s">
        <v>106</v>
      </c>
      <c r="M193" s="200" t="s">
        <v>106</v>
      </c>
      <c r="N193" s="200" t="s">
        <v>106</v>
      </c>
      <c r="O193" s="200" t="s">
        <v>392</v>
      </c>
      <c r="P193" s="200" t="s">
        <v>406</v>
      </c>
      <c r="Q193" s="200" t="s">
        <v>1257</v>
      </c>
      <c r="R193" s="203"/>
      <c r="S193" s="204"/>
      <c r="T193" s="204"/>
      <c r="U193" s="204"/>
      <c r="V193" s="204"/>
      <c r="W193" s="204"/>
      <c r="X193" s="204"/>
      <c r="Y193" s="204"/>
      <c r="Z193" s="204"/>
      <c r="AA193" s="204"/>
    </row>
    <row r="194">
      <c r="A194" s="197">
        <v>193.0</v>
      </c>
      <c r="B194" s="197" t="s">
        <v>1258</v>
      </c>
      <c r="C194" s="197" t="s">
        <v>1259</v>
      </c>
      <c r="D194" s="197" t="s">
        <v>1260</v>
      </c>
      <c r="E194" s="197" t="s">
        <v>1261</v>
      </c>
      <c r="F194" s="197">
        <v>2.0</v>
      </c>
      <c r="G194" s="197" t="s">
        <v>416</v>
      </c>
      <c r="H194" s="197">
        <v>1289.0</v>
      </c>
      <c r="I194" s="197" t="s">
        <v>43</v>
      </c>
      <c r="J194" s="197" t="s">
        <v>50</v>
      </c>
      <c r="K194" s="197" t="s">
        <v>45</v>
      </c>
      <c r="L194" s="197" t="s">
        <v>117</v>
      </c>
      <c r="M194" s="197" t="s">
        <v>106</v>
      </c>
      <c r="N194" s="197" t="s">
        <v>106</v>
      </c>
      <c r="O194" s="197" t="s">
        <v>392</v>
      </c>
      <c r="P194" s="197" t="s">
        <v>406</v>
      </c>
      <c r="Q194" s="205"/>
      <c r="R194" s="199"/>
      <c r="S194" s="27"/>
      <c r="T194" s="27"/>
      <c r="U194" s="27"/>
      <c r="V194" s="27"/>
      <c r="W194" s="27"/>
      <c r="X194" s="27"/>
      <c r="Y194" s="27"/>
      <c r="Z194" s="27"/>
      <c r="AA194" s="27"/>
    </row>
    <row r="195">
      <c r="A195" s="197">
        <v>194.0</v>
      </c>
      <c r="B195" s="197" t="s">
        <v>1262</v>
      </c>
      <c r="C195" s="197" t="s">
        <v>1263</v>
      </c>
      <c r="D195" s="205"/>
      <c r="E195" s="197" t="s">
        <v>1264</v>
      </c>
      <c r="F195" s="197">
        <v>2.0</v>
      </c>
      <c r="G195" s="197" t="s">
        <v>794</v>
      </c>
      <c r="H195" s="197">
        <v>1300.0</v>
      </c>
      <c r="I195" s="205"/>
      <c r="J195" s="205"/>
      <c r="K195" s="205"/>
      <c r="L195" s="197" t="s">
        <v>117</v>
      </c>
      <c r="M195" s="197" t="s">
        <v>106</v>
      </c>
      <c r="N195" s="197" t="s">
        <v>106</v>
      </c>
      <c r="O195" s="197" t="s">
        <v>392</v>
      </c>
      <c r="P195" s="197" t="s">
        <v>406</v>
      </c>
      <c r="Q195" s="197" t="s">
        <v>1265</v>
      </c>
      <c r="R195" s="199"/>
      <c r="S195" s="206"/>
      <c r="T195" s="206"/>
      <c r="U195" s="206"/>
      <c r="V195" s="206"/>
      <c r="W195" s="206"/>
      <c r="X195" s="206"/>
      <c r="Y195" s="206"/>
      <c r="Z195" s="206"/>
      <c r="AA195" s="206"/>
    </row>
    <row r="196">
      <c r="A196" s="197">
        <v>195.0</v>
      </c>
      <c r="B196" s="197" t="s">
        <v>1266</v>
      </c>
      <c r="C196" s="197" t="s">
        <v>1267</v>
      </c>
      <c r="D196" s="197" t="s">
        <v>1268</v>
      </c>
      <c r="E196" s="197" t="s">
        <v>1269</v>
      </c>
      <c r="F196" s="197">
        <v>1.0</v>
      </c>
      <c r="G196" s="197" t="s">
        <v>1270</v>
      </c>
      <c r="H196" s="197" t="s">
        <v>1271</v>
      </c>
      <c r="I196" s="205"/>
      <c r="J196" s="205"/>
      <c r="K196" s="205"/>
      <c r="L196" s="205"/>
      <c r="M196" s="197" t="s">
        <v>106</v>
      </c>
      <c r="N196" s="197" t="s">
        <v>106</v>
      </c>
      <c r="O196" s="197" t="s">
        <v>392</v>
      </c>
      <c r="P196" s="197" t="s">
        <v>393</v>
      </c>
      <c r="Q196" s="198"/>
      <c r="R196" s="199"/>
      <c r="S196" s="27"/>
      <c r="T196" s="27"/>
      <c r="U196" s="27"/>
      <c r="V196" s="27"/>
      <c r="W196" s="27"/>
      <c r="X196" s="27"/>
      <c r="Y196" s="27"/>
      <c r="Z196" s="27"/>
      <c r="AA196" s="27"/>
    </row>
    <row r="197">
      <c r="A197" s="200">
        <v>196.0</v>
      </c>
      <c r="B197" s="200" t="s">
        <v>1272</v>
      </c>
      <c r="C197" s="200" t="s">
        <v>1273</v>
      </c>
      <c r="D197" s="200" t="s">
        <v>1274</v>
      </c>
      <c r="E197" s="200" t="s">
        <v>1275</v>
      </c>
      <c r="F197" s="200">
        <v>2.0</v>
      </c>
      <c r="G197" s="200" t="s">
        <v>1276</v>
      </c>
      <c r="H197" s="200">
        <v>1000.0</v>
      </c>
      <c r="I197" s="200" t="s">
        <v>55</v>
      </c>
      <c r="J197" s="200" t="s">
        <v>44</v>
      </c>
      <c r="K197" s="200" t="s">
        <v>175</v>
      </c>
      <c r="L197" s="200" t="s">
        <v>117</v>
      </c>
      <c r="M197" s="200" t="s">
        <v>106</v>
      </c>
      <c r="N197" s="200" t="s">
        <v>106</v>
      </c>
      <c r="O197" s="200" t="s">
        <v>392</v>
      </c>
      <c r="P197" s="200" t="s">
        <v>406</v>
      </c>
      <c r="Q197" s="201"/>
      <c r="R197" s="203"/>
      <c r="S197" s="204"/>
      <c r="T197" s="204"/>
      <c r="U197" s="204"/>
      <c r="V197" s="204"/>
      <c r="W197" s="204"/>
      <c r="X197" s="204"/>
      <c r="Y197" s="204"/>
      <c r="Z197" s="204"/>
      <c r="AA197" s="204"/>
    </row>
    <row r="198">
      <c r="A198" s="197">
        <v>197.0</v>
      </c>
      <c r="B198" s="197" t="s">
        <v>1277</v>
      </c>
      <c r="C198" s="197" t="s">
        <v>1278</v>
      </c>
      <c r="D198" s="197" t="s">
        <v>1279</v>
      </c>
      <c r="E198" s="197" t="s">
        <v>1280</v>
      </c>
      <c r="F198" s="197">
        <v>1.0</v>
      </c>
      <c r="G198" s="197" t="s">
        <v>1281</v>
      </c>
      <c r="H198" s="197">
        <v>1968.0</v>
      </c>
      <c r="I198" s="198"/>
      <c r="J198" s="198"/>
      <c r="K198" s="198"/>
      <c r="L198" s="198"/>
      <c r="M198" s="197" t="s">
        <v>106</v>
      </c>
      <c r="N198" s="197" t="s">
        <v>106</v>
      </c>
      <c r="O198" s="197" t="s">
        <v>392</v>
      </c>
      <c r="P198" s="197" t="s">
        <v>406</v>
      </c>
      <c r="Q198" s="205"/>
      <c r="R198" s="199"/>
      <c r="S198" s="27"/>
      <c r="T198" s="27"/>
      <c r="U198" s="27"/>
      <c r="V198" s="27"/>
      <c r="W198" s="27"/>
      <c r="X198" s="27"/>
      <c r="Y198" s="27"/>
      <c r="Z198" s="27"/>
      <c r="AA198" s="27"/>
    </row>
    <row r="199">
      <c r="A199" s="197">
        <v>198.0</v>
      </c>
      <c r="B199" s="197" t="s">
        <v>1282</v>
      </c>
      <c r="C199" s="197" t="s">
        <v>1283</v>
      </c>
      <c r="D199" s="197" t="s">
        <v>1284</v>
      </c>
      <c r="E199" s="197" t="s">
        <v>1285</v>
      </c>
      <c r="F199" s="197">
        <v>1.0</v>
      </c>
      <c r="G199" s="197" t="s">
        <v>481</v>
      </c>
      <c r="H199" s="197">
        <v>1989.0</v>
      </c>
      <c r="I199" s="205"/>
      <c r="J199" s="205"/>
      <c r="K199" s="197" t="s">
        <v>196</v>
      </c>
      <c r="L199" s="205"/>
      <c r="M199" s="197" t="s">
        <v>106</v>
      </c>
      <c r="N199" s="197" t="s">
        <v>106</v>
      </c>
      <c r="O199" s="197" t="s">
        <v>392</v>
      </c>
      <c r="P199" s="197" t="s">
        <v>393</v>
      </c>
      <c r="Q199" s="198"/>
      <c r="R199" s="199"/>
      <c r="S199" s="27"/>
      <c r="T199" s="27"/>
      <c r="U199" s="27"/>
      <c r="V199" s="27"/>
      <c r="W199" s="27"/>
      <c r="X199" s="27"/>
      <c r="Y199" s="27"/>
      <c r="Z199" s="27"/>
      <c r="AA199" s="27"/>
    </row>
    <row r="200">
      <c r="A200" s="200">
        <v>199.0</v>
      </c>
      <c r="B200" s="200" t="s">
        <v>1286</v>
      </c>
      <c r="C200" s="200" t="s">
        <v>1287</v>
      </c>
      <c r="D200" s="200" t="s">
        <v>1288</v>
      </c>
      <c r="E200" s="200" t="s">
        <v>1289</v>
      </c>
      <c r="F200" s="200">
        <v>1.0</v>
      </c>
      <c r="G200" s="200" t="s">
        <v>1290</v>
      </c>
      <c r="H200" s="200">
        <v>1781.0</v>
      </c>
      <c r="I200" s="200" t="s">
        <v>55</v>
      </c>
      <c r="J200" s="200" t="s">
        <v>195</v>
      </c>
      <c r="K200" s="200" t="s">
        <v>196</v>
      </c>
      <c r="L200" s="200" t="s">
        <v>117</v>
      </c>
      <c r="M200" s="200" t="s">
        <v>106</v>
      </c>
      <c r="N200" s="200" t="s">
        <v>106</v>
      </c>
      <c r="O200" s="200" t="s">
        <v>392</v>
      </c>
      <c r="P200" s="200" t="s">
        <v>393</v>
      </c>
      <c r="Q200" s="202"/>
      <c r="R200" s="203"/>
      <c r="S200" s="204"/>
      <c r="T200" s="204"/>
      <c r="U200" s="204"/>
      <c r="V200" s="204"/>
      <c r="W200" s="204"/>
      <c r="X200" s="204"/>
      <c r="Y200" s="204"/>
      <c r="Z200" s="204"/>
      <c r="AA200" s="204"/>
    </row>
    <row r="201">
      <c r="A201" s="199"/>
      <c r="B201" s="199"/>
      <c r="C201" s="199"/>
      <c r="D201" s="207"/>
      <c r="E201" s="199"/>
      <c r="F201" s="199"/>
      <c r="G201" s="199"/>
      <c r="H201" s="199"/>
      <c r="I201" s="207"/>
      <c r="J201" s="207"/>
      <c r="K201" s="207"/>
      <c r="L201" s="207"/>
      <c r="M201" s="199"/>
      <c r="N201" s="199"/>
      <c r="O201" s="199"/>
      <c r="P201" s="199"/>
      <c r="Q201" s="207"/>
      <c r="R201" s="199"/>
      <c r="S201" s="27"/>
      <c r="T201" s="27"/>
      <c r="U201" s="27"/>
      <c r="V201" s="27"/>
      <c r="W201" s="27"/>
      <c r="X201" s="27"/>
      <c r="Y201" s="27"/>
      <c r="Z201" s="27"/>
      <c r="AA201" s="27"/>
    </row>
    <row r="202">
      <c r="A202" s="199"/>
      <c r="B202" s="208" t="s">
        <v>1291</v>
      </c>
      <c r="C202" s="199"/>
      <c r="D202" s="207"/>
      <c r="E202" s="199"/>
      <c r="F202" s="199"/>
      <c r="G202" s="209" t="s">
        <v>1292</v>
      </c>
      <c r="H202" s="27"/>
      <c r="I202" s="207"/>
      <c r="J202" s="207"/>
      <c r="K202" s="207"/>
      <c r="L202" s="207"/>
      <c r="M202" s="199"/>
      <c r="N202" s="199"/>
      <c r="O202" s="199"/>
      <c r="P202" s="199"/>
      <c r="Q202" s="208" t="s">
        <v>1293</v>
      </c>
      <c r="R202" s="27"/>
      <c r="S202" s="27"/>
      <c r="T202" s="27"/>
      <c r="U202" s="27"/>
      <c r="V202" s="27"/>
      <c r="W202" s="27"/>
      <c r="X202" s="27"/>
      <c r="Y202" s="27"/>
      <c r="Z202" s="27"/>
      <c r="AA202" s="27"/>
    </row>
    <row r="203">
      <c r="A203" s="27"/>
      <c r="B203" s="210" t="s">
        <v>1294</v>
      </c>
      <c r="C203" s="27"/>
      <c r="D203" s="27"/>
      <c r="E203" s="27"/>
      <c r="F203" s="27"/>
      <c r="G203" s="211"/>
      <c r="H203" s="27"/>
      <c r="I203" s="27"/>
      <c r="J203" s="27"/>
      <c r="K203" s="27"/>
      <c r="L203" s="27"/>
      <c r="M203" s="27"/>
      <c r="N203" s="27"/>
      <c r="O203" s="27"/>
      <c r="P203" s="27"/>
      <c r="Q203" s="209" t="s">
        <v>1295</v>
      </c>
      <c r="R203" s="27"/>
      <c r="S203" s="27"/>
      <c r="T203" s="27"/>
      <c r="U203" s="27"/>
      <c r="V203" s="27"/>
      <c r="W203" s="27"/>
      <c r="X203" s="27"/>
      <c r="Y203" s="27"/>
      <c r="Z203" s="27"/>
      <c r="AA203" s="27"/>
    </row>
    <row r="204">
      <c r="A204" s="27"/>
      <c r="B204" s="209" t="s">
        <v>1296</v>
      </c>
      <c r="C204" s="27"/>
      <c r="D204" s="27"/>
      <c r="E204" s="27"/>
      <c r="F204" s="27"/>
      <c r="G204" s="208" t="s">
        <v>1297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08" t="s">
        <v>1298</v>
      </c>
      <c r="R204" s="27"/>
      <c r="S204" s="27"/>
      <c r="T204" s="27"/>
      <c r="U204" s="27"/>
      <c r="V204" s="27"/>
      <c r="W204" s="27"/>
      <c r="X204" s="27"/>
      <c r="Y204" s="27"/>
      <c r="Z204" s="27"/>
      <c r="AA204" s="27"/>
    </row>
    <row r="205">
      <c r="A205" s="27"/>
      <c r="B205" s="209" t="s">
        <v>1299</v>
      </c>
      <c r="C205" s="27"/>
      <c r="D205" s="27"/>
      <c r="E205" s="27"/>
      <c r="F205" s="27"/>
      <c r="G205" s="209" t="s">
        <v>1300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12" t="s">
        <v>1301</v>
      </c>
      <c r="R205" s="27"/>
      <c r="S205" s="27"/>
      <c r="T205" s="27"/>
      <c r="U205" s="27"/>
      <c r="V205" s="27"/>
      <c r="W205" s="27"/>
      <c r="X205" s="27"/>
      <c r="Y205" s="27"/>
      <c r="Z205" s="27"/>
      <c r="AA205" s="27"/>
    </row>
    <row r="206">
      <c r="A206" s="27"/>
      <c r="B206" s="209" t="s">
        <v>1302</v>
      </c>
      <c r="C206" s="27"/>
      <c r="D206" s="27"/>
      <c r="E206" s="27"/>
      <c r="F206" s="27"/>
      <c r="G206" s="209" t="s">
        <v>1303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12" t="s">
        <v>1304</v>
      </c>
      <c r="S206" s="27"/>
      <c r="T206" s="27"/>
      <c r="U206" s="27"/>
      <c r="V206" s="27"/>
      <c r="W206" s="27"/>
      <c r="X206" s="27"/>
      <c r="Y206" s="27"/>
      <c r="Z206" s="27"/>
      <c r="AA206" s="27"/>
    </row>
    <row r="207">
      <c r="A207" s="27"/>
      <c r="B207" s="209" t="s">
        <v>1305</v>
      </c>
      <c r="C207" s="27"/>
      <c r="D207" s="27"/>
      <c r="E207" s="27"/>
      <c r="F207" s="27"/>
      <c r="G207" s="209" t="s">
        <v>1306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12" t="s">
        <v>1307</v>
      </c>
      <c r="S207" s="27"/>
      <c r="T207" s="27"/>
      <c r="U207" s="27"/>
      <c r="V207" s="27"/>
      <c r="W207" s="27"/>
      <c r="X207" s="27"/>
      <c r="Y207" s="27"/>
      <c r="Z207" s="27"/>
      <c r="AA207" s="27"/>
    </row>
    <row r="208">
      <c r="A208" s="27"/>
      <c r="B208" s="209" t="s">
        <v>1308</v>
      </c>
      <c r="C208" s="27"/>
      <c r="D208" s="27"/>
      <c r="E208" s="27"/>
      <c r="F208" s="27"/>
      <c r="G208" s="208" t="s">
        <v>1309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10" t="s">
        <v>1310</v>
      </c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>
      <c r="A209" s="27"/>
      <c r="B209" s="209" t="s">
        <v>1311</v>
      </c>
      <c r="C209" s="27"/>
      <c r="D209" s="27"/>
      <c r="E209" s="27"/>
      <c r="F209" s="27"/>
      <c r="G209" s="209" t="s">
        <v>1312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13" t="s">
        <v>1313</v>
      </c>
      <c r="S209" s="27"/>
      <c r="T209" s="27"/>
      <c r="U209" s="27"/>
      <c r="V209" s="27"/>
      <c r="W209" s="27"/>
      <c r="X209" s="27"/>
      <c r="Y209" s="27"/>
      <c r="Z209" s="27"/>
      <c r="AA209" s="27"/>
    </row>
    <row r="210">
      <c r="A210" s="27"/>
      <c r="B210" s="209" t="s">
        <v>1314</v>
      </c>
      <c r="C210" s="27"/>
      <c r="D210" s="27"/>
      <c r="E210" s="27"/>
      <c r="F210" s="27"/>
      <c r="G210" s="209" t="s">
        <v>1315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14" t="s">
        <v>1316</v>
      </c>
      <c r="S210" s="27"/>
      <c r="T210" s="27"/>
      <c r="U210" s="27"/>
      <c r="V210" s="27"/>
      <c r="W210" s="27"/>
      <c r="X210" s="27"/>
      <c r="Y210" s="27"/>
      <c r="Z210" s="27"/>
      <c r="AA210" s="27"/>
    </row>
    <row r="211">
      <c r="A211" s="27"/>
      <c r="D211" s="27"/>
      <c r="E211" s="27"/>
      <c r="F211" s="27"/>
      <c r="H211" s="27"/>
      <c r="I211" s="27"/>
      <c r="J211" s="27"/>
      <c r="K211" s="27"/>
      <c r="L211" s="27"/>
      <c r="M211" s="27"/>
      <c r="N211" s="27"/>
      <c r="O211" s="27"/>
      <c r="P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>
      <c r="A212" s="27"/>
      <c r="D212" s="27"/>
      <c r="E212" s="27"/>
      <c r="F212" s="27"/>
      <c r="G212" s="211"/>
      <c r="H212" s="27"/>
      <c r="I212" s="27"/>
      <c r="J212" s="27"/>
      <c r="K212" s="27"/>
      <c r="L212" s="27"/>
      <c r="M212" s="27"/>
      <c r="N212" s="27"/>
      <c r="O212" s="27"/>
      <c r="P212" s="27"/>
      <c r="S212" s="27"/>
      <c r="T212" s="27"/>
      <c r="U212" s="27"/>
      <c r="V212" s="27"/>
      <c r="W212" s="27"/>
      <c r="X212" s="27"/>
      <c r="Y212" s="27"/>
      <c r="Z212" s="27"/>
      <c r="AA212" s="27"/>
    </row>
    <row r="213">
      <c r="A213" s="27"/>
      <c r="D213" s="27"/>
      <c r="E213" s="27"/>
      <c r="F213" s="27"/>
      <c r="I213" s="27"/>
      <c r="J213" s="27"/>
      <c r="K213" s="27"/>
      <c r="L213" s="27"/>
      <c r="M213" s="27"/>
      <c r="N213" s="27"/>
      <c r="O213" s="27"/>
      <c r="P213" s="27"/>
      <c r="S213" s="27"/>
      <c r="T213" s="27"/>
      <c r="U213" s="27"/>
      <c r="V213" s="27"/>
      <c r="W213" s="27"/>
      <c r="X213" s="27"/>
      <c r="Y213" s="27"/>
      <c r="Z213" s="27"/>
      <c r="AA213" s="27"/>
    </row>
    <row r="214">
      <c r="A214" s="27"/>
      <c r="D214" s="27"/>
      <c r="E214" s="27"/>
      <c r="F214" s="27"/>
      <c r="I214" s="27"/>
      <c r="J214" s="27"/>
      <c r="K214" s="27"/>
      <c r="L214" s="27"/>
      <c r="M214" s="27"/>
      <c r="N214" s="27"/>
      <c r="O214" s="27"/>
      <c r="P214" s="27"/>
      <c r="S214" s="27"/>
      <c r="T214" s="27"/>
      <c r="U214" s="27"/>
      <c r="V214" s="27"/>
      <c r="W214" s="27"/>
      <c r="X214" s="27"/>
      <c r="Y214" s="27"/>
      <c r="Z214" s="27"/>
      <c r="AA214" s="27"/>
    </row>
    <row r="215">
      <c r="A215" s="27"/>
      <c r="D215" s="27"/>
      <c r="E215" s="27"/>
      <c r="F215" s="27"/>
      <c r="I215" s="27"/>
      <c r="J215" s="27"/>
      <c r="K215" s="27"/>
      <c r="L215" s="27"/>
      <c r="M215" s="27"/>
      <c r="N215" s="27"/>
      <c r="O215" s="27"/>
      <c r="P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>
      <c r="A216" s="27"/>
      <c r="D216" s="27"/>
      <c r="E216" s="27"/>
      <c r="F216" s="27"/>
      <c r="I216" s="27"/>
      <c r="J216" s="27"/>
      <c r="K216" s="27"/>
      <c r="L216" s="27"/>
      <c r="M216" s="27"/>
      <c r="N216" s="27"/>
      <c r="O216" s="27"/>
      <c r="P216" s="27"/>
      <c r="S216" s="27"/>
      <c r="T216" s="27"/>
      <c r="U216" s="27"/>
      <c r="V216" s="27"/>
      <c r="W216" s="27"/>
      <c r="X216" s="27"/>
      <c r="Y216" s="27"/>
      <c r="Z216" s="27"/>
      <c r="AA216" s="27"/>
    </row>
    <row r="217">
      <c r="A217" s="27"/>
      <c r="D217" s="27"/>
      <c r="E217" s="27"/>
      <c r="F217" s="27"/>
      <c r="I217" s="27"/>
      <c r="J217" s="27"/>
      <c r="K217" s="27"/>
      <c r="L217" s="27"/>
      <c r="M217" s="27"/>
      <c r="N217" s="27"/>
      <c r="O217" s="27"/>
      <c r="P217" s="27"/>
      <c r="S217" s="27"/>
      <c r="T217" s="27"/>
      <c r="U217" s="27"/>
      <c r="V217" s="27"/>
      <c r="W217" s="27"/>
      <c r="X217" s="27"/>
      <c r="Y217" s="27"/>
      <c r="Z217" s="27"/>
      <c r="AA217" s="27"/>
    </row>
    <row r="218">
      <c r="A218" s="27"/>
      <c r="D218" s="27"/>
      <c r="E218" s="27"/>
      <c r="F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</row>
    <row r="219">
      <c r="A219" s="27"/>
      <c r="D219" s="27"/>
      <c r="E219" s="27"/>
      <c r="F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</row>
    <row r="220">
      <c r="A220" s="27"/>
      <c r="D220" s="27"/>
      <c r="E220" s="27"/>
      <c r="F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>
      <c r="A221" s="27"/>
      <c r="D221" s="27"/>
      <c r="E221" s="27"/>
      <c r="F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</row>
    <row r="222">
      <c r="A222" s="27"/>
      <c r="D222" s="27"/>
      <c r="E222" s="27"/>
      <c r="F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</row>
    <row r="223">
      <c r="A223" s="27"/>
      <c r="D223" s="27"/>
      <c r="E223" s="27"/>
      <c r="F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</row>
    <row r="224">
      <c r="A224" s="27"/>
      <c r="D224" s="27"/>
      <c r="E224" s="27"/>
      <c r="F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</row>
    <row r="225">
      <c r="A225" s="27"/>
      <c r="D225" s="27"/>
      <c r="E225" s="27"/>
      <c r="F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</row>
    <row r="226">
      <c r="A226" s="27"/>
      <c r="D226" s="27"/>
      <c r="E226" s="27"/>
      <c r="F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</row>
    <row r="227">
      <c r="A227" s="27"/>
      <c r="D227" s="27"/>
      <c r="E227" s="27"/>
      <c r="F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</row>
    <row r="228">
      <c r="A228" s="27"/>
      <c r="D228" s="27"/>
      <c r="E228" s="27"/>
      <c r="F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</row>
    <row r="229">
      <c r="A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</row>
    <row r="230">
      <c r="A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</row>
    <row r="231">
      <c r="A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</row>
    <row r="232">
      <c r="A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</row>
    <row r="233">
      <c r="A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</row>
    <row r="234">
      <c r="A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</row>
    <row r="235">
      <c r="A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</row>
    <row r="236">
      <c r="A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</row>
    <row r="237">
      <c r="A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</row>
    <row r="238">
      <c r="A238" s="27"/>
      <c r="B238" s="215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</row>
    <row r="239">
      <c r="A239" s="27"/>
      <c r="B239" s="215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</row>
    <row r="240">
      <c r="A240" s="27"/>
      <c r="B240" s="215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</row>
    <row r="24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</row>
    <row r="24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</row>
    <row r="24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</row>
    <row r="244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</row>
    <row r="24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</row>
    <row r="246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</row>
    <row r="247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</row>
    <row r="248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</row>
    <row r="249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</row>
    <row r="250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</row>
    <row r="25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</row>
    <row r="25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</row>
    <row r="25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</row>
    <row r="254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</row>
    <row r="25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</row>
    <row r="256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</row>
    <row r="257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</row>
    <row r="258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</row>
    <row r="259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</row>
    <row r="260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</row>
    <row r="26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</row>
    <row r="26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</row>
    <row r="26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</row>
    <row r="264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</row>
    <row r="26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</row>
    <row r="266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</row>
    <row r="267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</row>
    <row r="268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</row>
    <row r="269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</row>
    <row r="270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</row>
    <row r="27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</row>
    <row r="27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</row>
    <row r="27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</row>
    <row r="274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</row>
    <row r="27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</row>
    <row r="276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</row>
    <row r="277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</row>
    <row r="278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</row>
    <row r="279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</row>
    <row r="280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</row>
    <row r="28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</row>
    <row r="28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</row>
    <row r="28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</row>
    <row r="284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</row>
    <row r="28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</row>
    <row r="286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</row>
    <row r="287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</row>
    <row r="288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</row>
    <row r="289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</row>
    <row r="290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</row>
    <row r="29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</row>
    <row r="29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</row>
    <row r="29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</row>
    <row r="294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</row>
    <row r="29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</row>
    <row r="296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</row>
    <row r="297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</row>
    <row r="298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</row>
    <row r="299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</row>
    <row r="300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</row>
    <row r="30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</row>
    <row r="30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</row>
    <row r="30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</row>
    <row r="304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</row>
    <row r="30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</row>
    <row r="306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</row>
    <row r="307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</row>
    <row r="308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</row>
    <row r="309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</row>
    <row r="310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</row>
    <row r="31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</row>
    <row r="31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</row>
    <row r="31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</row>
    <row r="314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</row>
    <row r="3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</row>
    <row r="316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</row>
    <row r="317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</row>
    <row r="318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</row>
    <row r="319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</row>
    <row r="320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</row>
    <row r="32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</row>
    <row r="32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</row>
    <row r="32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</row>
    <row r="324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</row>
    <row r="3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</row>
    <row r="326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</row>
    <row r="327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</row>
    <row r="328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</row>
    <row r="329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</row>
    <row r="330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</row>
    <row r="33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</row>
    <row r="33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</row>
    <row r="33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</row>
    <row r="334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</row>
    <row r="33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</row>
    <row r="336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</row>
    <row r="337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</row>
    <row r="338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</row>
    <row r="339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</row>
    <row r="340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</row>
    <row r="34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</row>
    <row r="34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</row>
    <row r="34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</row>
    <row r="344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</row>
    <row r="34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</row>
    <row r="346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</row>
    <row r="347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</row>
    <row r="348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</row>
    <row r="349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</row>
    <row r="350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</row>
    <row r="35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</row>
    <row r="35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</row>
    <row r="35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</row>
    <row r="354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</row>
    <row r="35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</row>
    <row r="356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</row>
    <row r="357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</row>
    <row r="358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</row>
    <row r="359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</row>
    <row r="360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</row>
    <row r="36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</row>
    <row r="36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</row>
    <row r="36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</row>
    <row r="364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</row>
    <row r="36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</row>
    <row r="366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</row>
    <row r="367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</row>
    <row r="368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</row>
    <row r="369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</row>
    <row r="370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</row>
    <row r="37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</row>
    <row r="37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</row>
    <row r="37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</row>
    <row r="374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</row>
    <row r="3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</row>
    <row r="376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</row>
    <row r="377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</row>
    <row r="378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</row>
    <row r="379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</row>
    <row r="380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</row>
    <row r="38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</row>
    <row r="38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</row>
    <row r="38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</row>
    <row r="384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</row>
    <row r="38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</row>
    <row r="386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</row>
    <row r="387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</row>
    <row r="388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</row>
    <row r="389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</row>
    <row r="390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</row>
    <row r="39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</row>
    <row r="39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</row>
    <row r="39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</row>
    <row r="394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</row>
    <row r="39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</row>
    <row r="396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</row>
    <row r="397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</row>
    <row r="398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</row>
    <row r="399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</row>
    <row r="400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</row>
    <row r="40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</row>
    <row r="40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</row>
    <row r="40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</row>
    <row r="404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</row>
    <row r="40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</row>
    <row r="406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</row>
    <row r="407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</row>
    <row r="408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</row>
    <row r="409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</row>
    <row r="410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</row>
    <row r="41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</row>
    <row r="41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</row>
    <row r="41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</row>
    <row r="414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</row>
    <row r="41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</row>
    <row r="416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</row>
    <row r="417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</row>
    <row r="418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</row>
    <row r="419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</row>
    <row r="420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</row>
    <row r="42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</row>
    <row r="42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</row>
    <row r="42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</row>
    <row r="424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</row>
    <row r="4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</row>
    <row r="426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</row>
    <row r="427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</row>
    <row r="428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</row>
    <row r="429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</row>
    <row r="430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</row>
    <row r="43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</row>
    <row r="43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</row>
    <row r="43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</row>
    <row r="43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</row>
    <row r="43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</row>
    <row r="436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</row>
    <row r="437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</row>
    <row r="438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</row>
    <row r="439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</row>
    <row r="440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</row>
    <row r="44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</row>
    <row r="44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</row>
    <row r="44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</row>
    <row r="444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</row>
    <row r="44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</row>
    <row r="446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</row>
    <row r="447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</row>
    <row r="448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</row>
    <row r="449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</row>
    <row r="450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</row>
    <row r="45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</row>
    <row r="45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</row>
    <row r="45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</row>
    <row r="454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</row>
    <row r="45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</row>
    <row r="456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</row>
    <row r="457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</row>
    <row r="458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</row>
    <row r="459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</row>
    <row r="460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</row>
    <row r="46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</row>
    <row r="46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</row>
    <row r="46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</row>
    <row r="464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</row>
    <row r="46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</row>
    <row r="466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</row>
    <row r="467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</row>
    <row r="468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</row>
    <row r="469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</row>
    <row r="470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</row>
    <row r="47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</row>
    <row r="47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</row>
    <row r="47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</row>
    <row r="474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</row>
    <row r="47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</row>
    <row r="476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</row>
    <row r="477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</row>
    <row r="478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</row>
    <row r="479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</row>
    <row r="480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</row>
    <row r="48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</row>
    <row r="48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</row>
    <row r="48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</row>
    <row r="48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</row>
    <row r="48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</row>
    <row r="486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</row>
    <row r="487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</row>
    <row r="488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</row>
    <row r="489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</row>
    <row r="490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</row>
    <row r="49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</row>
    <row r="49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</row>
    <row r="49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</row>
    <row r="49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</row>
    <row r="49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</row>
    <row r="496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</row>
    <row r="497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</row>
    <row r="498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</row>
    <row r="499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</row>
    <row r="500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</row>
    <row r="50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</row>
    <row r="50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</row>
    <row r="50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</row>
    <row r="50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</row>
    <row r="50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</row>
    <row r="506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</row>
    <row r="507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</row>
    <row r="508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</row>
    <row r="509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</row>
    <row r="510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</row>
    <row r="51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</row>
    <row r="51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</row>
    <row r="51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</row>
    <row r="514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</row>
    <row r="5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</row>
    <row r="516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</row>
    <row r="517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</row>
    <row r="52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</row>
    <row r="52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</row>
    <row r="52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</row>
    <row r="524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</row>
    <row r="5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</row>
    <row r="526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</row>
    <row r="527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</row>
    <row r="528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</row>
    <row r="529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</row>
    <row r="530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</row>
    <row r="534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</row>
    <row r="53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</row>
    <row r="53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</row>
    <row r="537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</row>
    <row r="538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</row>
    <row r="539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</row>
    <row r="540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</row>
    <row r="54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</row>
    <row r="54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</row>
    <row r="54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</row>
    <row r="547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</row>
    <row r="548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</row>
    <row r="549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</row>
    <row r="550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</row>
    <row r="55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</row>
    <row r="55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</row>
    <row r="55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</row>
    <row r="554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</row>
    <row r="55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</row>
    <row r="55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</row>
    <row r="557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</row>
    <row r="558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</row>
    <row r="559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</row>
    <row r="560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</row>
    <row r="56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</row>
    <row r="56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</row>
    <row r="56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</row>
    <row r="564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</row>
    <row r="56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</row>
    <row r="56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</row>
    <row r="567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</row>
    <row r="568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</row>
    <row r="569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</row>
    <row r="570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</row>
    <row r="57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</row>
    <row r="57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</row>
    <row r="57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</row>
    <row r="57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</row>
    <row r="57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</row>
    <row r="57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</row>
    <row r="577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</row>
    <row r="578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</row>
    <row r="579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</row>
    <row r="580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</row>
    <row r="58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</row>
    <row r="58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</row>
    <row r="58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</row>
    <row r="58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</row>
    <row r="58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</row>
    <row r="58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</row>
    <row r="587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</row>
    <row r="588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</row>
    <row r="589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</row>
    <row r="590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</row>
    <row r="59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</row>
    <row r="59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</row>
    <row r="59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</row>
    <row r="594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</row>
    <row r="59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</row>
    <row r="59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</row>
    <row r="597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</row>
    <row r="598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</row>
    <row r="599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</row>
    <row r="600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</row>
    <row r="60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</row>
    <row r="60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</row>
    <row r="60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</row>
    <row r="604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</row>
    <row r="60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</row>
    <row r="60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</row>
    <row r="607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</row>
    <row r="608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</row>
    <row r="609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</row>
    <row r="610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</row>
    <row r="61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</row>
    <row r="61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</row>
    <row r="61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</row>
    <row r="614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</row>
    <row r="61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</row>
    <row r="6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</row>
    <row r="617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</row>
    <row r="618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</row>
    <row r="619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</row>
    <row r="620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</row>
    <row r="62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</row>
    <row r="62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</row>
    <row r="62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</row>
    <row r="624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</row>
    <row r="6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</row>
    <row r="62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</row>
    <row r="627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</row>
    <row r="628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</row>
    <row r="629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</row>
    <row r="630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</row>
    <row r="63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</row>
    <row r="63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</row>
    <row r="63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</row>
    <row r="634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</row>
    <row r="63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</row>
    <row r="63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</row>
    <row r="637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</row>
    <row r="638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</row>
    <row r="639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</row>
    <row r="640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</row>
    <row r="64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</row>
    <row r="64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</row>
    <row r="64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</row>
    <row r="644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</row>
    <row r="64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</row>
    <row r="64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</row>
    <row r="647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</row>
    <row r="648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</row>
    <row r="649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</row>
    <row r="650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</row>
    <row r="65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</row>
    <row r="65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</row>
    <row r="65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</row>
    <row r="654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</row>
    <row r="65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</row>
    <row r="65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</row>
    <row r="657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</row>
    <row r="658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</row>
    <row r="659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</row>
    <row r="660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</row>
    <row r="66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</row>
    <row r="66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</row>
    <row r="66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</row>
    <row r="664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</row>
    <row r="66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</row>
    <row r="66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</row>
    <row r="667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</row>
    <row r="668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</row>
    <row r="669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</row>
    <row r="670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</row>
    <row r="67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</row>
    <row r="67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</row>
    <row r="67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</row>
    <row r="674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</row>
    <row r="67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</row>
    <row r="67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</row>
    <row r="677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</row>
    <row r="678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</row>
    <row r="679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</row>
    <row r="680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</row>
    <row r="68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</row>
    <row r="68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</row>
    <row r="68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</row>
    <row r="684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</row>
    <row r="68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</row>
    <row r="68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</row>
    <row r="687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</row>
    <row r="688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</row>
    <row r="689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</row>
    <row r="690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</row>
    <row r="69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</row>
    <row r="69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</row>
    <row r="69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</row>
    <row r="694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</row>
    <row r="69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</row>
    <row r="69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</row>
    <row r="697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</row>
    <row r="698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</row>
    <row r="699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</row>
    <row r="700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</row>
    <row r="70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</row>
    <row r="70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</row>
    <row r="70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</row>
    <row r="704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</row>
    <row r="70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</row>
    <row r="70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</row>
    <row r="707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</row>
    <row r="708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</row>
    <row r="709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</row>
    <row r="710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</row>
    <row r="71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</row>
    <row r="71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</row>
    <row r="71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</row>
    <row r="714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</row>
    <row r="7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</row>
    <row r="716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</row>
    <row r="717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</row>
    <row r="718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</row>
    <row r="719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</row>
    <row r="720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</row>
    <row r="72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</row>
    <row r="72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</row>
    <row r="72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</row>
    <row r="724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</row>
    <row r="7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</row>
    <row r="72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</row>
    <row r="727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</row>
    <row r="728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</row>
    <row r="729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</row>
    <row r="730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</row>
    <row r="73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</row>
    <row r="73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</row>
    <row r="73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</row>
    <row r="734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</row>
    <row r="73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</row>
    <row r="736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</row>
    <row r="737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</row>
    <row r="738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</row>
    <row r="739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</row>
    <row r="740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</row>
    <row r="74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</row>
    <row r="74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</row>
    <row r="74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</row>
    <row r="744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</row>
    <row r="74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</row>
    <row r="746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</row>
    <row r="747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</row>
    <row r="748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</row>
    <row r="749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</row>
    <row r="750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</row>
    <row r="75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</row>
    <row r="75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</row>
    <row r="75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</row>
    <row r="754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</row>
    <row r="75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</row>
    <row r="756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</row>
    <row r="757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</row>
    <row r="758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</row>
    <row r="759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</row>
    <row r="760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</row>
    <row r="76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</row>
    <row r="76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</row>
    <row r="76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</row>
    <row r="764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</row>
    <row r="76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</row>
    <row r="766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</row>
    <row r="767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</row>
    <row r="768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</row>
    <row r="769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</row>
    <row r="770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</row>
    <row r="77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</row>
    <row r="77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</row>
    <row r="77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</row>
    <row r="774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</row>
    <row r="77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</row>
    <row r="776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</row>
    <row r="777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</row>
    <row r="778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</row>
    <row r="779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</row>
    <row r="780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</row>
    <row r="78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</row>
    <row r="78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</row>
    <row r="78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</row>
    <row r="784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</row>
    <row r="78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</row>
    <row r="786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</row>
    <row r="787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</row>
    <row r="788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</row>
    <row r="789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</row>
    <row r="790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</row>
    <row r="79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</row>
    <row r="79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</row>
    <row r="79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</row>
    <row r="794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</row>
    <row r="79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</row>
    <row r="796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</row>
    <row r="797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</row>
    <row r="798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</row>
    <row r="799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</row>
    <row r="800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</row>
    <row r="80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</row>
    <row r="80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</row>
    <row r="80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</row>
    <row r="804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</row>
    <row r="80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</row>
    <row r="806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</row>
    <row r="807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</row>
    <row r="808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</row>
    <row r="809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</row>
    <row r="810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</row>
    <row r="81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</row>
    <row r="81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</row>
    <row r="81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</row>
    <row r="814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</row>
    <row r="81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</row>
    <row r="816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</row>
    <row r="817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</row>
    <row r="818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</row>
    <row r="819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</row>
    <row r="820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</row>
    <row r="82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</row>
    <row r="82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</row>
    <row r="82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</row>
    <row r="824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</row>
    <row r="8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</row>
    <row r="826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</row>
    <row r="827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</row>
    <row r="828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</row>
    <row r="829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</row>
    <row r="830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</row>
    <row r="83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</row>
    <row r="83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</row>
    <row r="83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</row>
    <row r="834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</row>
    <row r="83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</row>
    <row r="836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</row>
    <row r="837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</row>
    <row r="838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</row>
    <row r="839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</row>
    <row r="840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</row>
    <row r="84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</row>
    <row r="84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</row>
    <row r="84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</row>
    <row r="844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</row>
    <row r="84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</row>
    <row r="846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</row>
    <row r="847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</row>
    <row r="848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</row>
    <row r="849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</row>
    <row r="850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</row>
    <row r="85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</row>
    <row r="85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</row>
    <row r="85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</row>
    <row r="854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</row>
    <row r="85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</row>
    <row r="856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</row>
    <row r="857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</row>
    <row r="858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</row>
    <row r="859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</row>
    <row r="860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</row>
    <row r="86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</row>
    <row r="86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</row>
    <row r="86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</row>
    <row r="864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</row>
    <row r="86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</row>
    <row r="866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</row>
    <row r="867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</row>
    <row r="868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</row>
    <row r="869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</row>
    <row r="870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</row>
    <row r="87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</row>
    <row r="87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</row>
    <row r="87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</row>
    <row r="874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</row>
    <row r="87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</row>
    <row r="876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</row>
    <row r="877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</row>
    <row r="878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</row>
    <row r="879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</row>
    <row r="880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</row>
    <row r="88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</row>
    <row r="88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</row>
    <row r="88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</row>
    <row r="884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</row>
    <row r="88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</row>
    <row r="886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</row>
    <row r="887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</row>
    <row r="888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</row>
    <row r="889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</row>
    <row r="890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</row>
    <row r="89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</row>
    <row r="89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</row>
    <row r="89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</row>
    <row r="894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</row>
    <row r="89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</row>
    <row r="896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</row>
    <row r="897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</row>
    <row r="898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</row>
    <row r="899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</row>
    <row r="900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</row>
    <row r="90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</row>
    <row r="90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</row>
    <row r="90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</row>
    <row r="904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</row>
    <row r="90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</row>
    <row r="906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</row>
    <row r="907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</row>
    <row r="908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</row>
    <row r="909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</row>
    <row r="910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</row>
    <row r="91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</row>
    <row r="91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</row>
    <row r="91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</row>
    <row r="914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</row>
    <row r="91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</row>
    <row r="916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</row>
    <row r="917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</row>
    <row r="918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</row>
    <row r="919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</row>
    <row r="920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</row>
    <row r="92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</row>
    <row r="92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</row>
    <row r="92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</row>
    <row r="924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</row>
    <row r="9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</row>
    <row r="926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</row>
    <row r="927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</row>
    <row r="928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</row>
    <row r="929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</row>
    <row r="930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</row>
    <row r="93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</row>
    <row r="93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</row>
    <row r="93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</row>
    <row r="934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</row>
    <row r="93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</row>
    <row r="936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</row>
    <row r="937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</row>
    <row r="938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</row>
    <row r="939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</row>
    <row r="940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</row>
    <row r="94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</row>
    <row r="94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</row>
    <row r="94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</row>
    <row r="944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</row>
    <row r="94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</row>
    <row r="946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</row>
    <row r="947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</row>
    <row r="948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</row>
    <row r="949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</row>
    <row r="950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</row>
    <row r="95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</row>
    <row r="95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</row>
    <row r="95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</row>
    <row r="954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</row>
    <row r="95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</row>
    <row r="956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</row>
    <row r="957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</row>
    <row r="958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</row>
    <row r="959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</row>
    <row r="960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</row>
    <row r="96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</row>
    <row r="96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</row>
    <row r="96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</row>
    <row r="964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</row>
    <row r="96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</row>
    <row r="966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</row>
    <row r="967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</row>
    <row r="968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</row>
    <row r="969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</row>
    <row r="970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</row>
    <row r="97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</row>
    <row r="97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</row>
    <row r="97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</row>
    <row r="974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</row>
    <row r="97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</row>
    <row r="976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</row>
    <row r="977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</row>
    <row r="978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</row>
    <row r="979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</row>
    <row r="980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</row>
    <row r="98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</row>
    <row r="98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</row>
    <row r="98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</row>
    <row r="984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</row>
    <row r="98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</row>
    <row r="986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</row>
    <row r="987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</row>
    <row r="988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</row>
    <row r="989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</row>
    <row r="990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</row>
    <row r="99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</row>
    <row r="99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</row>
    <row r="99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</row>
    <row r="994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</row>
    <row r="99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</row>
    <row r="996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</row>
    <row r="997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</row>
    <row r="998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</row>
    <row r="999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</row>
    <row r="1000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</row>
    <row r="1001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</row>
  </sheetData>
  <mergeCells count="4">
    <mergeCell ref="Q206:R206"/>
    <mergeCell ref="Q207:R207"/>
    <mergeCell ref="Q209:R209"/>
    <mergeCell ref="Q210:R210"/>
  </mergeCells>
  <printOptions gridLines="1" horizontalCentered="1"/>
  <pageMargins bottom="0.4294559173425526" footer="0.0" header="0.0" left="0.25" right="0.25" top="0.4294559173425526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5"/>
    <col customWidth="1" min="2" max="2" width="23.38"/>
    <col customWidth="1" min="3" max="3" width="35.38"/>
    <col customWidth="1" min="4" max="4" width="15.5"/>
    <col customWidth="1" min="5" max="5" width="14.75"/>
    <col customWidth="1" min="7" max="7" width="20.63"/>
    <col customWidth="1" min="8" max="8" width="34.88"/>
  </cols>
  <sheetData>
    <row r="1" ht="26.25" customHeight="1">
      <c r="A1" s="216" t="s">
        <v>1317</v>
      </c>
      <c r="E1" s="217"/>
      <c r="F1" s="218" t="s">
        <v>1318</v>
      </c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</row>
    <row r="2">
      <c r="A2" s="220" t="s">
        <v>98</v>
      </c>
      <c r="B2" s="221" t="s">
        <v>1319</v>
      </c>
      <c r="C2" s="222"/>
      <c r="D2" s="223" t="s">
        <v>1320</v>
      </c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</row>
    <row r="3">
      <c r="A3" s="220" t="s">
        <v>43</v>
      </c>
      <c r="B3" s="221" t="s">
        <v>1321</v>
      </c>
      <c r="C3" s="222"/>
      <c r="D3" s="224" t="s">
        <v>1322</v>
      </c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</row>
    <row r="4">
      <c r="A4" s="220" t="s">
        <v>55</v>
      </c>
      <c r="B4" s="221" t="s">
        <v>1323</v>
      </c>
      <c r="C4" s="222"/>
      <c r="D4" s="223" t="s">
        <v>1324</v>
      </c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</row>
    <row r="5">
      <c r="A5" s="225" t="s">
        <v>1325</v>
      </c>
      <c r="B5" s="226" t="s">
        <v>1326</v>
      </c>
      <c r="C5" s="226" t="s">
        <v>1327</v>
      </c>
      <c r="D5" s="223" t="s">
        <v>1328</v>
      </c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</row>
    <row r="6">
      <c r="A6" s="227" t="s">
        <v>1329</v>
      </c>
      <c r="B6" s="228" t="s">
        <v>98</v>
      </c>
      <c r="C6" s="228" t="s">
        <v>1330</v>
      </c>
      <c r="D6" s="224" t="s">
        <v>1331</v>
      </c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</row>
    <row r="7">
      <c r="A7" s="227" t="s">
        <v>1332</v>
      </c>
      <c r="B7" s="228" t="s">
        <v>1333</v>
      </c>
      <c r="C7" s="229"/>
      <c r="D7" s="223" t="s">
        <v>1334</v>
      </c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</row>
    <row r="8">
      <c r="A8" s="227" t="s">
        <v>1335</v>
      </c>
      <c r="B8" s="228" t="s">
        <v>1336</v>
      </c>
      <c r="C8" s="229"/>
      <c r="D8" s="230" t="s">
        <v>1337</v>
      </c>
      <c r="E8" s="223"/>
      <c r="F8" s="223"/>
      <c r="G8" s="223"/>
      <c r="H8" s="223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</row>
    <row r="9">
      <c r="A9" s="231" t="s">
        <v>1338</v>
      </c>
      <c r="B9" s="232" t="s">
        <v>1339</v>
      </c>
      <c r="C9" s="232" t="s">
        <v>1340</v>
      </c>
      <c r="D9" s="233" t="s">
        <v>1341</v>
      </c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</row>
    <row r="10">
      <c r="A10" s="217"/>
      <c r="B10" s="217"/>
      <c r="C10" s="217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</row>
    <row r="11" ht="25.5" customHeight="1">
      <c r="A11" s="216" t="s">
        <v>1342</v>
      </c>
      <c r="F11" s="234" t="s">
        <v>1343</v>
      </c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</row>
    <row r="12" ht="21.0" customHeight="1">
      <c r="A12" s="235" t="s">
        <v>128</v>
      </c>
      <c r="B12" s="236" t="s">
        <v>1344</v>
      </c>
      <c r="C12" s="234"/>
      <c r="D12" s="237" t="s">
        <v>1345</v>
      </c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</row>
    <row r="13">
      <c r="A13" s="235" t="s">
        <v>50</v>
      </c>
      <c r="B13" s="236" t="s">
        <v>1346</v>
      </c>
      <c r="C13" s="234"/>
      <c r="D13" s="223" t="s">
        <v>1347</v>
      </c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</row>
    <row r="14">
      <c r="A14" s="220" t="s">
        <v>99</v>
      </c>
      <c r="B14" s="238" t="s">
        <v>1348</v>
      </c>
      <c r="C14" s="239" t="s">
        <v>1349</v>
      </c>
      <c r="D14" s="237" t="s">
        <v>1350</v>
      </c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</row>
    <row r="15">
      <c r="A15" s="220" t="s">
        <v>44</v>
      </c>
      <c r="B15" s="238" t="s">
        <v>1351</v>
      </c>
      <c r="C15" s="240" t="s">
        <v>1352</v>
      </c>
      <c r="D15" s="217"/>
      <c r="E15" s="217"/>
      <c r="F15" s="217"/>
      <c r="G15" s="217"/>
      <c r="H15" s="217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</row>
    <row r="16">
      <c r="A16" s="227" t="s">
        <v>460</v>
      </c>
      <c r="B16" s="228" t="s">
        <v>1353</v>
      </c>
      <c r="C16" s="241" t="s">
        <v>1354</v>
      </c>
      <c r="D16" s="217"/>
      <c r="E16" s="217"/>
      <c r="F16" s="217"/>
      <c r="G16" s="217"/>
      <c r="H16" s="217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</row>
    <row r="17">
      <c r="A17" s="227" t="s">
        <v>195</v>
      </c>
      <c r="B17" s="228" t="s">
        <v>1355</v>
      </c>
      <c r="C17" s="241" t="s">
        <v>1354</v>
      </c>
      <c r="D17" s="217"/>
      <c r="E17" s="217"/>
      <c r="F17" s="217"/>
      <c r="G17" s="217"/>
      <c r="H17" s="217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</row>
    <row r="18">
      <c r="A18" s="225" t="s">
        <v>1356</v>
      </c>
      <c r="B18" s="226" t="s">
        <v>1357</v>
      </c>
      <c r="C18" s="242"/>
      <c r="D18" s="217"/>
      <c r="E18" s="217"/>
      <c r="F18" s="217"/>
      <c r="G18" s="217"/>
      <c r="H18" s="217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</row>
    <row r="19">
      <c r="A19" s="243" t="s">
        <v>1358</v>
      </c>
      <c r="B19" s="244" t="s">
        <v>1359</v>
      </c>
      <c r="C19" s="245"/>
      <c r="D19" s="217"/>
      <c r="E19" s="217"/>
      <c r="F19" s="217"/>
      <c r="G19" s="217"/>
      <c r="H19" s="217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</row>
    <row r="20">
      <c r="A20" s="217"/>
      <c r="B20" s="246" t="s">
        <v>1360</v>
      </c>
      <c r="C20" s="217"/>
      <c r="D20" s="217"/>
      <c r="E20" s="217"/>
      <c r="F20" s="217"/>
      <c r="G20" s="217"/>
      <c r="H20" s="217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</row>
    <row r="21" ht="11.25" customHeight="1">
      <c r="A21" s="217"/>
      <c r="B21" s="217"/>
      <c r="C21" s="217"/>
      <c r="D21" s="217"/>
      <c r="E21" s="217"/>
      <c r="F21" s="217"/>
      <c r="G21" s="217"/>
      <c r="H21" s="217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</row>
    <row r="22" ht="26.25" customHeight="1">
      <c r="A22" s="247" t="s">
        <v>1361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</row>
    <row r="23">
      <c r="A23" s="235" t="s">
        <v>172</v>
      </c>
      <c r="B23" s="234" t="s">
        <v>1362</v>
      </c>
      <c r="C23" s="234" t="s">
        <v>1363</v>
      </c>
      <c r="D23" s="219"/>
      <c r="E23" s="217"/>
      <c r="F23" s="217"/>
      <c r="G23" s="217"/>
      <c r="H23" s="217"/>
      <c r="I23" s="217"/>
      <c r="J23" s="217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</row>
    <row r="24">
      <c r="A24" s="235" t="s">
        <v>160</v>
      </c>
      <c r="B24" s="234" t="s">
        <v>1364</v>
      </c>
      <c r="C24" s="234"/>
      <c r="D24" s="219"/>
      <c r="E24" s="217"/>
      <c r="F24" s="217"/>
      <c r="G24" s="217"/>
      <c r="H24" s="217"/>
      <c r="I24" s="217"/>
      <c r="J24" s="217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</row>
    <row r="25">
      <c r="A25" s="235" t="s">
        <v>175</v>
      </c>
      <c r="B25" s="234" t="s">
        <v>1365</v>
      </c>
      <c r="C25" s="234"/>
      <c r="D25" s="219"/>
      <c r="E25" s="217"/>
      <c r="F25" s="217"/>
      <c r="G25" s="217"/>
      <c r="H25" s="217"/>
      <c r="I25" s="217"/>
      <c r="J25" s="217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</row>
    <row r="26">
      <c r="A26" s="235" t="s">
        <v>1366</v>
      </c>
      <c r="B26" s="234" t="s">
        <v>1367</v>
      </c>
      <c r="C26" s="234"/>
      <c r="D26" s="248" t="s">
        <v>1368</v>
      </c>
      <c r="E26" s="217"/>
      <c r="F26" s="217"/>
      <c r="G26" s="217"/>
      <c r="H26" s="217"/>
      <c r="I26" s="217"/>
      <c r="J26" s="217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</row>
    <row r="27">
      <c r="A27" s="235" t="s">
        <v>1369</v>
      </c>
      <c r="B27" s="234" t="s">
        <v>1370</v>
      </c>
      <c r="C27" s="234"/>
      <c r="D27" s="219"/>
      <c r="E27" s="217"/>
      <c r="F27" s="217"/>
      <c r="G27" s="217"/>
      <c r="H27" s="217"/>
      <c r="I27" s="217"/>
      <c r="J27" s="217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</row>
    <row r="28">
      <c r="A28" s="235" t="s">
        <v>67</v>
      </c>
      <c r="B28" s="234" t="s">
        <v>1371</v>
      </c>
      <c r="C28" s="234"/>
      <c r="D28" s="219"/>
      <c r="E28" s="217"/>
      <c r="F28" s="217"/>
      <c r="G28" s="217"/>
      <c r="H28" s="217"/>
      <c r="I28" s="217"/>
      <c r="J28" s="217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</row>
    <row r="29">
      <c r="A29" s="220" t="s">
        <v>835</v>
      </c>
      <c r="B29" s="222" t="s">
        <v>1365</v>
      </c>
      <c r="C29" s="222" t="s">
        <v>1372</v>
      </c>
      <c r="D29" s="249" t="s">
        <v>1373</v>
      </c>
      <c r="E29" s="217"/>
      <c r="F29" s="217"/>
      <c r="G29" s="217"/>
      <c r="H29" s="217"/>
      <c r="I29" s="217"/>
      <c r="J29" s="217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</row>
    <row r="30">
      <c r="A30" s="220" t="s">
        <v>100</v>
      </c>
      <c r="B30" s="222" t="s">
        <v>1367</v>
      </c>
      <c r="C30" s="222"/>
      <c r="D30" s="248" t="s">
        <v>1374</v>
      </c>
      <c r="E30" s="217"/>
      <c r="F30" s="217"/>
      <c r="G30" s="217"/>
      <c r="H30" s="217"/>
      <c r="I30" s="217"/>
      <c r="J30" s="217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</row>
    <row r="31">
      <c r="A31" s="220" t="s">
        <v>270</v>
      </c>
      <c r="B31" s="222" t="s">
        <v>1375</v>
      </c>
      <c r="C31" s="222" t="s">
        <v>1376</v>
      </c>
      <c r="D31" s="248" t="s">
        <v>1377</v>
      </c>
      <c r="E31" s="217"/>
      <c r="F31" s="217"/>
      <c r="G31" s="217"/>
      <c r="H31" s="217"/>
      <c r="I31" s="217"/>
      <c r="J31" s="217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</row>
    <row r="32">
      <c r="A32" s="227" t="s">
        <v>461</v>
      </c>
      <c r="B32" s="250" t="s">
        <v>1378</v>
      </c>
      <c r="C32" s="250" t="s">
        <v>1379</v>
      </c>
      <c r="D32" s="219"/>
      <c r="E32" s="217"/>
      <c r="F32" s="217"/>
      <c r="G32" s="217"/>
      <c r="H32" s="217"/>
      <c r="I32" s="217"/>
      <c r="J32" s="217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</row>
    <row r="33">
      <c r="A33" s="227" t="s">
        <v>196</v>
      </c>
      <c r="B33" s="250" t="s">
        <v>1380</v>
      </c>
      <c r="C33" s="250" t="s">
        <v>1379</v>
      </c>
      <c r="D33" s="219"/>
      <c r="E33" s="217"/>
      <c r="F33" s="217"/>
      <c r="G33" s="217"/>
      <c r="H33" s="217"/>
      <c r="I33" s="217"/>
      <c r="J33" s="217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</row>
    <row r="34">
      <c r="A34" s="227" t="s">
        <v>56</v>
      </c>
      <c r="B34" s="229"/>
      <c r="C34" s="250" t="s">
        <v>1381</v>
      </c>
      <c r="D34" s="219"/>
      <c r="E34" s="217"/>
      <c r="F34" s="217"/>
      <c r="G34" s="217"/>
      <c r="H34" s="217"/>
      <c r="I34" s="217"/>
      <c r="J34" s="217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</row>
    <row r="35">
      <c r="A35" s="225" t="s">
        <v>1356</v>
      </c>
      <c r="B35" s="242" t="s">
        <v>1326</v>
      </c>
      <c r="C35" s="242" t="s">
        <v>1382</v>
      </c>
      <c r="D35" s="248" t="s">
        <v>1383</v>
      </c>
      <c r="E35" s="217"/>
      <c r="F35" s="217"/>
      <c r="G35" s="217"/>
      <c r="H35" s="217"/>
      <c r="I35" s="217"/>
      <c r="J35" s="217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</row>
    <row r="36">
      <c r="A36" s="231" t="s">
        <v>28</v>
      </c>
      <c r="B36" s="251" t="s">
        <v>1340</v>
      </c>
      <c r="C36" s="251"/>
      <c r="D36" s="219"/>
      <c r="E36" s="217"/>
      <c r="F36" s="217"/>
      <c r="G36" s="217"/>
      <c r="H36" s="217"/>
      <c r="I36" s="217"/>
      <c r="J36" s="217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</row>
    <row r="37">
      <c r="A37" s="252" t="s">
        <v>1384</v>
      </c>
      <c r="B37" s="253"/>
      <c r="C37" s="253"/>
      <c r="D37" s="253"/>
      <c r="E37" s="253"/>
      <c r="F37" s="253"/>
      <c r="G37" s="217"/>
      <c r="H37" s="217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</row>
    <row r="38">
      <c r="A38" s="219"/>
      <c r="B38" s="219"/>
      <c r="C38" s="219"/>
      <c r="D38" s="219"/>
      <c r="E38" s="219"/>
      <c r="F38" s="219"/>
      <c r="G38" s="217"/>
      <c r="H38" s="217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</row>
    <row r="39">
      <c r="A39" s="254" t="s">
        <v>1385</v>
      </c>
      <c r="F39" s="217"/>
      <c r="G39" s="217"/>
      <c r="H39" s="217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</row>
    <row r="40">
      <c r="A40" s="235" t="s">
        <v>1386</v>
      </c>
      <c r="B40" s="234" t="s">
        <v>1387</v>
      </c>
      <c r="C40" s="234"/>
      <c r="D40" s="217"/>
      <c r="E40" s="217"/>
      <c r="F40" s="217"/>
      <c r="G40" s="217"/>
      <c r="H40" s="217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</row>
    <row r="41">
      <c r="A41" s="220" t="s">
        <v>1388</v>
      </c>
      <c r="B41" s="222" t="s">
        <v>1389</v>
      </c>
      <c r="C41" s="222"/>
      <c r="D41" s="217"/>
      <c r="E41" s="217"/>
      <c r="F41" s="217"/>
      <c r="G41" s="217"/>
      <c r="H41" s="217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</row>
    <row r="42">
      <c r="A42" s="225" t="s">
        <v>1390</v>
      </c>
      <c r="B42" s="242" t="s">
        <v>1326</v>
      </c>
      <c r="C42" s="242"/>
      <c r="D42" s="217"/>
      <c r="E42" s="217"/>
      <c r="F42" s="217"/>
      <c r="G42" s="217"/>
      <c r="H42" s="217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</row>
    <row r="43">
      <c r="A43" s="255" t="s">
        <v>1391</v>
      </c>
      <c r="B43" s="223" t="s">
        <v>1392</v>
      </c>
      <c r="C43" s="223"/>
      <c r="D43" s="256" t="s">
        <v>1393</v>
      </c>
      <c r="E43" s="217"/>
      <c r="F43" s="217"/>
      <c r="G43" s="217"/>
      <c r="H43" s="217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</row>
    <row r="44">
      <c r="A44" s="227" t="s">
        <v>1394</v>
      </c>
      <c r="B44" s="257" t="s">
        <v>1395</v>
      </c>
      <c r="C44" s="229"/>
      <c r="D44" s="258" t="s">
        <v>1396</v>
      </c>
      <c r="E44" s="217"/>
      <c r="F44" s="217"/>
      <c r="G44" s="217"/>
      <c r="H44" s="217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</row>
    <row r="45">
      <c r="A45" s="231" t="s">
        <v>1397</v>
      </c>
      <c r="B45" s="259" t="s">
        <v>1398</v>
      </c>
      <c r="C45" s="251"/>
      <c r="D45" s="246" t="s">
        <v>1399</v>
      </c>
      <c r="E45" s="217"/>
      <c r="F45" s="217"/>
      <c r="G45" s="217"/>
      <c r="H45" s="217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</row>
    <row r="46">
      <c r="A46" s="217"/>
      <c r="B46" s="260" t="s">
        <v>1400</v>
      </c>
      <c r="C46" s="261" t="s">
        <v>1401</v>
      </c>
      <c r="D46" s="217"/>
      <c r="E46" s="217"/>
      <c r="F46" s="217"/>
      <c r="G46" s="217"/>
      <c r="H46" s="217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</row>
    <row r="47">
      <c r="A47" s="219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</row>
    <row r="48">
      <c r="A48" s="262" t="s">
        <v>1402</v>
      </c>
      <c r="B48" s="263" t="s">
        <v>1403</v>
      </c>
      <c r="C48" s="234"/>
      <c r="D48" s="234"/>
      <c r="E48" s="234"/>
      <c r="F48" s="234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</row>
    <row r="49">
      <c r="A49" s="264" t="s">
        <v>1404</v>
      </c>
      <c r="B49" s="265" t="s">
        <v>1405</v>
      </c>
      <c r="C49" s="217"/>
      <c r="D49" s="217"/>
      <c r="E49" s="217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</row>
    <row r="50">
      <c r="A50" s="219"/>
      <c r="B50" s="256" t="s">
        <v>1406</v>
      </c>
      <c r="C50" s="217"/>
      <c r="D50" s="217" t="s">
        <v>1407</v>
      </c>
      <c r="E50" s="217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</row>
    <row r="51">
      <c r="A51" s="219"/>
      <c r="B51" s="217" t="s">
        <v>1408</v>
      </c>
      <c r="C51" s="217"/>
      <c r="D51" s="217" t="s">
        <v>1409</v>
      </c>
      <c r="E51" s="217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</row>
    <row r="52">
      <c r="A52" s="264" t="s">
        <v>1410</v>
      </c>
      <c r="B52" s="266" t="s">
        <v>1411</v>
      </c>
      <c r="C52" s="217"/>
      <c r="D52" s="217"/>
      <c r="E52" s="217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</row>
    <row r="53">
      <c r="A53" s="267" t="s">
        <v>1412</v>
      </c>
      <c r="B53" s="217" t="s">
        <v>1413</v>
      </c>
      <c r="C53" s="217"/>
      <c r="D53" s="217" t="s">
        <v>1414</v>
      </c>
      <c r="E53" s="217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</row>
    <row r="54">
      <c r="A54" s="267" t="s">
        <v>1415</v>
      </c>
      <c r="B54" s="217" t="s">
        <v>382</v>
      </c>
      <c r="C54" s="217"/>
      <c r="D54" s="217" t="s">
        <v>1416</v>
      </c>
      <c r="E54" s="217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</row>
    <row r="55">
      <c r="A55" s="267" t="s">
        <v>1417</v>
      </c>
      <c r="B55" s="217" t="s">
        <v>1418</v>
      </c>
      <c r="C55" s="217"/>
      <c r="D55" s="217" t="s">
        <v>1419</v>
      </c>
      <c r="E55" s="217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>
      <c r="A56" s="219"/>
      <c r="B56" s="217"/>
      <c r="C56" s="217"/>
      <c r="D56" s="217"/>
      <c r="E56" s="217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</row>
    <row r="57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</row>
    <row r="58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</row>
    <row r="59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</row>
    <row r="60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</row>
    <row r="61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</row>
    <row r="62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</row>
    <row r="63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</row>
    <row r="64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</row>
    <row r="65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</row>
    <row r="66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</row>
    <row r="67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</row>
    <row r="68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</row>
    <row r="69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</row>
    <row r="70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</row>
    <row r="7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</row>
    <row r="72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</row>
    <row r="73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</row>
    <row r="74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</row>
    <row r="75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</row>
    <row r="76">
      <c r="A76" s="219"/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</row>
    <row r="77">
      <c r="A77" s="219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</row>
    <row r="78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</row>
    <row r="79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</row>
    <row r="80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</row>
    <row r="81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</row>
    <row r="82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</row>
    <row r="83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</row>
    <row r="84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</row>
    <row r="85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</row>
    <row r="86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</row>
    <row r="87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</row>
    <row r="88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</row>
    <row r="89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</row>
    <row r="90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</row>
    <row r="91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</row>
    <row r="92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</row>
    <row r="93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</row>
    <row r="94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</row>
    <row r="95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</row>
    <row r="96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</row>
    <row r="97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</row>
    <row r="98">
      <c r="A98" s="219"/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</row>
    <row r="99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</row>
    <row r="100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</row>
    <row r="101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</row>
    <row r="102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</row>
    <row r="103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</row>
    <row r="104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</row>
    <row r="105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</row>
    <row r="106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</row>
    <row r="107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</row>
    <row r="108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</row>
    <row r="109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</row>
    <row r="110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</row>
    <row r="111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</row>
    <row r="112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</row>
    <row r="113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</row>
    <row r="114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</row>
    <row r="115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</row>
    <row r="116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</row>
    <row r="117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</row>
    <row r="118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</row>
    <row r="119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</row>
    <row r="120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</row>
    <row r="121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</row>
    <row r="122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</row>
    <row r="123">
      <c r="A123" s="219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</row>
    <row r="124">
      <c r="A124" s="219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</row>
    <row r="125">
      <c r="A125" s="219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</row>
    <row r="126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</row>
    <row r="127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</row>
    <row r="128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</row>
    <row r="129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</row>
    <row r="130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</row>
    <row r="131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</row>
    <row r="132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</row>
    <row r="133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</row>
    <row r="134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</row>
    <row r="135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</row>
    <row r="136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</row>
    <row r="137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</row>
    <row r="138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</row>
    <row r="139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</row>
    <row r="140">
      <c r="A140" s="219"/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</row>
    <row r="141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</row>
    <row r="142">
      <c r="A142" s="219"/>
      <c r="B142" s="219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</row>
    <row r="143">
      <c r="A143" s="219"/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</row>
    <row r="144">
      <c r="A144" s="219"/>
      <c r="B144" s="219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</row>
    <row r="145">
      <c r="A145" s="219"/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</row>
    <row r="146">
      <c r="A146" s="219"/>
      <c r="B146" s="21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</row>
    <row r="147">
      <c r="A147" s="219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</row>
    <row r="148">
      <c r="A148" s="219"/>
      <c r="B148" s="219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</row>
    <row r="149">
      <c r="A149" s="219"/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</row>
    <row r="150">
      <c r="A150" s="219"/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</row>
    <row r="151">
      <c r="A151" s="219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</row>
    <row r="152">
      <c r="A152" s="219"/>
      <c r="B152" s="219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</row>
    <row r="153">
      <c r="A153" s="219"/>
      <c r="B153" s="219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</row>
    <row r="154">
      <c r="A154" s="219"/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</row>
    <row r="155">
      <c r="A155" s="219"/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</row>
    <row r="156">
      <c r="A156" s="219"/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</row>
    <row r="157">
      <c r="A157" s="219"/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</row>
    <row r="158">
      <c r="A158" s="219"/>
      <c r="B158" s="219"/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</row>
    <row r="159">
      <c r="A159" s="219"/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</row>
    <row r="160">
      <c r="A160" s="219"/>
      <c r="B160" s="219"/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</row>
    <row r="161">
      <c r="A161" s="219"/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</row>
    <row r="162">
      <c r="A162" s="219"/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</row>
    <row r="163">
      <c r="A163" s="219"/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</row>
    <row r="164">
      <c r="A164" s="219"/>
      <c r="B164" s="219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</row>
    <row r="165">
      <c r="A165" s="219"/>
      <c r="B165" s="219"/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</row>
    <row r="166">
      <c r="A166" s="219"/>
      <c r="B166" s="219"/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</row>
    <row r="167">
      <c r="A167" s="219"/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</row>
    <row r="168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</row>
    <row r="169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</row>
    <row r="170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</row>
    <row r="171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</row>
    <row r="172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</row>
    <row r="173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</row>
    <row r="174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</row>
    <row r="175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</row>
    <row r="176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</row>
    <row r="177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</row>
    <row r="178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</row>
    <row r="179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</row>
    <row r="180">
      <c r="A180" s="219"/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</row>
    <row r="181">
      <c r="A181" s="219"/>
      <c r="B181" s="219"/>
      <c r="C181" s="219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</row>
    <row r="182">
      <c r="A182" s="219"/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</row>
    <row r="183">
      <c r="A183" s="219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</row>
    <row r="184">
      <c r="A184" s="219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</row>
    <row r="185">
      <c r="A185" s="219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</row>
    <row r="186">
      <c r="A186" s="219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</row>
    <row r="187">
      <c r="A187" s="219"/>
      <c r="B187" s="219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</row>
    <row r="188">
      <c r="A188" s="219"/>
      <c r="B188" s="219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</row>
    <row r="189">
      <c r="A189" s="219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</row>
    <row r="190">
      <c r="A190" s="219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</row>
    <row r="191">
      <c r="A191" s="219"/>
      <c r="B191" s="219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</row>
    <row r="192">
      <c r="A192" s="219"/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</row>
    <row r="193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</row>
    <row r="194">
      <c r="A194" s="219"/>
      <c r="B194" s="219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</row>
    <row r="195">
      <c r="A195" s="219"/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</row>
    <row r="196">
      <c r="A196" s="219"/>
      <c r="B196" s="219"/>
      <c r="C196" s="219"/>
      <c r="D196" s="219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</row>
    <row r="197">
      <c r="A197" s="219"/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</row>
    <row r="198">
      <c r="A198" s="219"/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</row>
    <row r="199">
      <c r="A199" s="219"/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</row>
    <row r="200">
      <c r="A200" s="219"/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</row>
    <row r="201">
      <c r="A201" s="219"/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</row>
    <row r="202">
      <c r="A202" s="219"/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</row>
    <row r="203">
      <c r="A203" s="219"/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</row>
    <row r="204">
      <c r="A204" s="219"/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</row>
    <row r="205">
      <c r="A205" s="219"/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</row>
    <row r="206">
      <c r="A206" s="219"/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</row>
    <row r="207">
      <c r="A207" s="219"/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  <c r="AA207" s="219"/>
    </row>
    <row r="208">
      <c r="A208" s="219"/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</row>
    <row r="209">
      <c r="A209" s="219"/>
      <c r="B209" s="219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</row>
    <row r="210">
      <c r="A210" s="219"/>
      <c r="B210" s="219"/>
      <c r="C210" s="219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  <c r="AA210" s="219"/>
    </row>
    <row r="211">
      <c r="A211" s="219"/>
      <c r="B211" s="219"/>
      <c r="C211" s="219"/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  <c r="AA211" s="219"/>
    </row>
    <row r="212">
      <c r="A212" s="219"/>
      <c r="B212" s="219"/>
      <c r="C212" s="219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</row>
    <row r="213">
      <c r="A213" s="219"/>
      <c r="B213" s="219"/>
      <c r="C213" s="219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</row>
    <row r="214">
      <c r="A214" s="219"/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  <c r="AA214" s="219"/>
    </row>
    <row r="215">
      <c r="A215" s="219"/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</row>
    <row r="216">
      <c r="A216" s="219"/>
      <c r="B216" s="219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</row>
    <row r="217">
      <c r="A217" s="219"/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</row>
    <row r="218">
      <c r="A218" s="219"/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</row>
    <row r="219">
      <c r="A219" s="219"/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  <c r="AA219" s="219"/>
    </row>
    <row r="220">
      <c r="A220" s="219"/>
      <c r="B220" s="219"/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19"/>
    </row>
    <row r="221">
      <c r="A221" s="219"/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  <c r="AA221" s="219"/>
    </row>
    <row r="222">
      <c r="A222" s="219"/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</row>
    <row r="223">
      <c r="A223" s="219"/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</row>
    <row r="224">
      <c r="A224" s="219"/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  <c r="AA224" s="219"/>
    </row>
    <row r="225">
      <c r="A225" s="219"/>
      <c r="B225" s="219"/>
      <c r="C225" s="219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  <c r="AA225" s="219"/>
    </row>
    <row r="226">
      <c r="A226" s="219"/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  <c r="AA226" s="219"/>
    </row>
    <row r="227">
      <c r="A227" s="219"/>
      <c r="B227" s="219"/>
      <c r="C227" s="219"/>
      <c r="D227" s="219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  <c r="AA227" s="219"/>
    </row>
    <row r="228">
      <c r="A228" s="219"/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</row>
    <row r="229">
      <c r="A229" s="219"/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</row>
    <row r="230">
      <c r="A230" s="219"/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219"/>
    </row>
    <row r="231">
      <c r="A231" s="219"/>
      <c r="B231" s="219"/>
      <c r="C231" s="219"/>
      <c r="D231" s="219"/>
      <c r="E231" s="219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  <c r="AA231" s="219"/>
    </row>
    <row r="232">
      <c r="A232" s="219"/>
      <c r="B232" s="219"/>
      <c r="C232" s="219"/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</row>
    <row r="233">
      <c r="A233" s="219"/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</row>
    <row r="234">
      <c r="A234" s="219"/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  <c r="AA234" s="219"/>
    </row>
    <row r="235">
      <c r="A235" s="219"/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</row>
    <row r="236">
      <c r="A236" s="219"/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</row>
    <row r="237">
      <c r="A237" s="219"/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</row>
    <row r="238">
      <c r="A238" s="219"/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  <c r="AA238" s="219"/>
    </row>
    <row r="239">
      <c r="A239" s="219"/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</row>
    <row r="240">
      <c r="A240" s="219"/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</row>
    <row r="241">
      <c r="A241" s="219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</row>
    <row r="242">
      <c r="A242" s="219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</row>
    <row r="243">
      <c r="A243" s="219"/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</row>
    <row r="244">
      <c r="A244" s="219"/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</row>
    <row r="245">
      <c r="A245" s="219"/>
      <c r="B245" s="219"/>
      <c r="C245" s="219"/>
      <c r="D245" s="219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</row>
    <row r="246">
      <c r="A246" s="219"/>
      <c r="B246" s="219"/>
      <c r="C246" s="219"/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  <c r="Z246" s="219"/>
      <c r="AA246" s="219"/>
    </row>
    <row r="247">
      <c r="A247" s="219"/>
      <c r="B247" s="219"/>
      <c r="C247" s="219"/>
      <c r="D247" s="219"/>
      <c r="E247" s="219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  <c r="Z247" s="219"/>
      <c r="AA247" s="219"/>
    </row>
    <row r="248">
      <c r="A248" s="219"/>
      <c r="B248" s="219"/>
      <c r="C248" s="219"/>
      <c r="D248" s="219"/>
      <c r="E248" s="219"/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9"/>
      <c r="Z248" s="219"/>
      <c r="AA248" s="219"/>
    </row>
    <row r="249">
      <c r="A249" s="219"/>
      <c r="B249" s="219"/>
      <c r="C249" s="219"/>
      <c r="D249" s="219"/>
      <c r="E249" s="219"/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9"/>
      <c r="Z249" s="219"/>
      <c r="AA249" s="219"/>
    </row>
    <row r="250">
      <c r="A250" s="219"/>
      <c r="B250" s="219"/>
      <c r="C250" s="219"/>
      <c r="D250" s="219"/>
      <c r="E250" s="219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  <c r="Z250" s="219"/>
      <c r="AA250" s="219"/>
    </row>
    <row r="251">
      <c r="A251" s="219"/>
      <c r="B251" s="219"/>
      <c r="C251" s="219"/>
      <c r="D251" s="219"/>
      <c r="E251" s="219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  <c r="AA251" s="219"/>
    </row>
    <row r="252">
      <c r="A252" s="219"/>
      <c r="B252" s="219"/>
      <c r="C252" s="219"/>
      <c r="D252" s="219"/>
      <c r="E252" s="219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9"/>
      <c r="Z252" s="219"/>
      <c r="AA252" s="219"/>
    </row>
    <row r="253">
      <c r="A253" s="219"/>
      <c r="B253" s="219"/>
      <c r="C253" s="219"/>
      <c r="D253" s="219"/>
      <c r="E253" s="219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  <c r="Z253" s="219"/>
      <c r="AA253" s="219"/>
    </row>
    <row r="254">
      <c r="A254" s="219"/>
      <c r="B254" s="219"/>
      <c r="C254" s="219"/>
      <c r="D254" s="219"/>
      <c r="E254" s="219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9"/>
      <c r="Z254" s="219"/>
      <c r="AA254" s="219"/>
    </row>
    <row r="255">
      <c r="A255" s="219"/>
      <c r="B255" s="219"/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  <c r="Z255" s="219"/>
      <c r="AA255" s="219"/>
    </row>
    <row r="256">
      <c r="A256" s="219"/>
      <c r="B256" s="219"/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  <c r="AA256" s="219"/>
    </row>
    <row r="257">
      <c r="A257" s="219"/>
      <c r="B257" s="219"/>
      <c r="C257" s="219"/>
      <c r="D257" s="219"/>
      <c r="E257" s="219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9"/>
      <c r="Z257" s="219"/>
      <c r="AA257" s="219"/>
    </row>
    <row r="258">
      <c r="A258" s="219"/>
      <c r="B258" s="219"/>
      <c r="C258" s="219"/>
      <c r="D258" s="219"/>
      <c r="E258" s="219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  <c r="Z258" s="219"/>
      <c r="AA258" s="219"/>
    </row>
    <row r="259">
      <c r="A259" s="219"/>
      <c r="B259" s="219"/>
      <c r="C259" s="219"/>
      <c r="D259" s="219"/>
      <c r="E259" s="219"/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  <c r="Z259" s="219"/>
      <c r="AA259" s="219"/>
    </row>
    <row r="260">
      <c r="A260" s="219"/>
      <c r="B260" s="219"/>
      <c r="C260" s="219"/>
      <c r="D260" s="219"/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  <c r="Z260" s="219"/>
      <c r="AA260" s="219"/>
    </row>
    <row r="261">
      <c r="A261" s="219"/>
      <c r="B261" s="219"/>
      <c r="C261" s="219"/>
      <c r="D261" s="219"/>
      <c r="E261" s="219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  <c r="Z261" s="219"/>
      <c r="AA261" s="219"/>
    </row>
    <row r="262">
      <c r="A262" s="219"/>
      <c r="B262" s="219"/>
      <c r="C262" s="219"/>
      <c r="D262" s="219"/>
      <c r="E262" s="219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9"/>
      <c r="Z262" s="219"/>
      <c r="AA262" s="219"/>
    </row>
    <row r="263">
      <c r="A263" s="219"/>
      <c r="B263" s="219"/>
      <c r="C263" s="219"/>
      <c r="D263" s="219"/>
      <c r="E263" s="219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  <c r="Z263" s="219"/>
      <c r="AA263" s="219"/>
    </row>
    <row r="264">
      <c r="A264" s="219"/>
      <c r="B264" s="219"/>
      <c r="C264" s="219"/>
      <c r="D264" s="219"/>
      <c r="E264" s="219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</row>
    <row r="265">
      <c r="A265" s="219"/>
      <c r="B265" s="219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  <c r="Z265" s="219"/>
      <c r="AA265" s="219"/>
    </row>
    <row r="266">
      <c r="A266" s="219"/>
      <c r="B266" s="219"/>
      <c r="C266" s="219"/>
      <c r="D266" s="219"/>
      <c r="E266" s="219"/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9"/>
      <c r="Z266" s="219"/>
      <c r="AA266" s="219"/>
    </row>
    <row r="267">
      <c r="A267" s="219"/>
      <c r="B267" s="219"/>
      <c r="C267" s="219"/>
      <c r="D267" s="219"/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  <c r="Z267" s="219"/>
      <c r="AA267" s="219"/>
    </row>
    <row r="268">
      <c r="A268" s="219"/>
      <c r="B268" s="219"/>
      <c r="C268" s="219"/>
      <c r="D268" s="219"/>
      <c r="E268" s="219"/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9"/>
      <c r="Z268" s="219"/>
      <c r="AA268" s="219"/>
    </row>
    <row r="269">
      <c r="A269" s="219"/>
      <c r="B269" s="219"/>
      <c r="C269" s="219"/>
      <c r="D269" s="219"/>
      <c r="E269" s="219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9"/>
      <c r="Z269" s="219"/>
      <c r="AA269" s="219"/>
    </row>
    <row r="270">
      <c r="A270" s="219"/>
      <c r="B270" s="219"/>
      <c r="C270" s="219"/>
      <c r="D270" s="219"/>
      <c r="E270" s="219"/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  <c r="Z270" s="219"/>
      <c r="AA270" s="219"/>
    </row>
    <row r="271">
      <c r="A271" s="219"/>
      <c r="B271" s="219"/>
      <c r="C271" s="219"/>
      <c r="D271" s="219"/>
      <c r="E271" s="219"/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9"/>
      <c r="Z271" s="219"/>
      <c r="AA271" s="219"/>
    </row>
    <row r="272">
      <c r="A272" s="219"/>
      <c r="B272" s="219"/>
      <c r="C272" s="219"/>
      <c r="D272" s="219"/>
      <c r="E272" s="219"/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9"/>
      <c r="Z272" s="219"/>
      <c r="AA272" s="219"/>
    </row>
    <row r="273">
      <c r="A273" s="219"/>
      <c r="B273" s="219"/>
      <c r="C273" s="219"/>
      <c r="D273" s="219"/>
      <c r="E273" s="219"/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9"/>
      <c r="Z273" s="219"/>
      <c r="AA273" s="219"/>
    </row>
    <row r="274">
      <c r="A274" s="219"/>
      <c r="B274" s="219"/>
      <c r="C274" s="219"/>
      <c r="D274" s="219"/>
      <c r="E274" s="219"/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19"/>
      <c r="Z274" s="219"/>
      <c r="AA274" s="219"/>
    </row>
    <row r="275">
      <c r="A275" s="219"/>
      <c r="B275" s="219"/>
      <c r="C275" s="219"/>
      <c r="D275" s="219"/>
      <c r="E275" s="219"/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9"/>
      <c r="Z275" s="219"/>
      <c r="AA275" s="219"/>
    </row>
    <row r="276">
      <c r="A276" s="219"/>
      <c r="B276" s="219"/>
      <c r="C276" s="219"/>
      <c r="D276" s="219"/>
      <c r="E276" s="219"/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19"/>
      <c r="Z276" s="219"/>
      <c r="AA276" s="219"/>
    </row>
    <row r="277">
      <c r="A277" s="219"/>
      <c r="B277" s="219"/>
      <c r="C277" s="219"/>
      <c r="D277" s="219"/>
      <c r="E277" s="219"/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9"/>
      <c r="Z277" s="219"/>
      <c r="AA277" s="219"/>
    </row>
    <row r="278">
      <c r="A278" s="219"/>
      <c r="B278" s="219"/>
      <c r="C278" s="219"/>
      <c r="D278" s="219"/>
      <c r="E278" s="219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  <c r="Z278" s="219"/>
      <c r="AA278" s="219"/>
    </row>
    <row r="279">
      <c r="A279" s="219"/>
      <c r="B279" s="219"/>
      <c r="C279" s="219"/>
      <c r="D279" s="219"/>
      <c r="E279" s="219"/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  <c r="Z279" s="219"/>
      <c r="AA279" s="219"/>
    </row>
    <row r="280">
      <c r="A280" s="219"/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9"/>
      <c r="Z280" s="219"/>
      <c r="AA280" s="219"/>
    </row>
    <row r="281">
      <c r="A281" s="219"/>
      <c r="B281" s="219"/>
      <c r="C281" s="219"/>
      <c r="D281" s="219"/>
      <c r="E281" s="219"/>
      <c r="F281" s="219"/>
      <c r="G281" s="219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9"/>
      <c r="Z281" s="219"/>
      <c r="AA281" s="219"/>
    </row>
    <row r="282">
      <c r="A282" s="219"/>
      <c r="B282" s="219"/>
      <c r="C282" s="219"/>
      <c r="D282" s="219"/>
      <c r="E282" s="219"/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  <c r="Z282" s="219"/>
      <c r="AA282" s="219"/>
    </row>
    <row r="283">
      <c r="A283" s="219"/>
      <c r="B283" s="219"/>
      <c r="C283" s="219"/>
      <c r="D283" s="219"/>
      <c r="E283" s="219"/>
      <c r="F283" s="219"/>
      <c r="G283" s="219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19"/>
      <c r="Z283" s="219"/>
      <c r="AA283" s="219"/>
    </row>
    <row r="284">
      <c r="A284" s="219"/>
      <c r="B284" s="219"/>
      <c r="C284" s="219"/>
      <c r="D284" s="219"/>
      <c r="E284" s="219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9"/>
      <c r="Z284" s="219"/>
      <c r="AA284" s="219"/>
    </row>
    <row r="285">
      <c r="A285" s="219"/>
      <c r="B285" s="219"/>
      <c r="C285" s="219"/>
      <c r="D285" s="219"/>
      <c r="E285" s="219"/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9"/>
      <c r="Z285" s="219"/>
      <c r="AA285" s="219"/>
    </row>
    <row r="286">
      <c r="A286" s="219"/>
      <c r="B286" s="219"/>
      <c r="C286" s="219"/>
      <c r="D286" s="219"/>
      <c r="E286" s="219"/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  <c r="Z286" s="219"/>
      <c r="AA286" s="219"/>
    </row>
    <row r="287">
      <c r="A287" s="219"/>
      <c r="B287" s="219"/>
      <c r="C287" s="219"/>
      <c r="D287" s="219"/>
      <c r="E287" s="219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9"/>
      <c r="Z287" s="219"/>
      <c r="AA287" s="219"/>
    </row>
    <row r="288">
      <c r="A288" s="219"/>
      <c r="B288" s="219"/>
      <c r="C288" s="219"/>
      <c r="D288" s="219"/>
      <c r="E288" s="219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</row>
    <row r="289">
      <c r="A289" s="219"/>
      <c r="B289" s="219"/>
      <c r="C289" s="219"/>
      <c r="D289" s="219"/>
      <c r="E289" s="219"/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9"/>
      <c r="Z289" s="219"/>
      <c r="AA289" s="219"/>
    </row>
    <row r="290">
      <c r="A290" s="219"/>
      <c r="B290" s="219"/>
      <c r="C290" s="219"/>
      <c r="D290" s="219"/>
      <c r="E290" s="219"/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9"/>
      <c r="Z290" s="219"/>
      <c r="AA290" s="219"/>
    </row>
    <row r="291">
      <c r="A291" s="219"/>
      <c r="B291" s="219"/>
      <c r="C291" s="219"/>
      <c r="D291" s="219"/>
      <c r="E291" s="219"/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9"/>
      <c r="Z291" s="219"/>
      <c r="AA291" s="219"/>
    </row>
    <row r="292">
      <c r="A292" s="219"/>
      <c r="B292" s="219"/>
      <c r="C292" s="219"/>
      <c r="D292" s="219"/>
      <c r="E292" s="219"/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  <c r="AA292" s="219"/>
    </row>
    <row r="293">
      <c r="A293" s="219"/>
      <c r="B293" s="219"/>
      <c r="C293" s="219"/>
      <c r="D293" s="219"/>
      <c r="E293" s="219"/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9"/>
      <c r="Z293" s="219"/>
      <c r="AA293" s="219"/>
    </row>
    <row r="294">
      <c r="A294" s="219"/>
      <c r="B294" s="219"/>
      <c r="C294" s="219"/>
      <c r="D294" s="219"/>
      <c r="E294" s="219"/>
      <c r="F294" s="219"/>
      <c r="G294" s="219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19"/>
      <c r="Z294" s="219"/>
      <c r="AA294" s="219"/>
    </row>
    <row r="295">
      <c r="A295" s="219"/>
      <c r="B295" s="219"/>
      <c r="C295" s="219"/>
      <c r="D295" s="219"/>
      <c r="E295" s="219"/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9"/>
      <c r="Z295" s="219"/>
      <c r="AA295" s="219"/>
    </row>
    <row r="296">
      <c r="A296" s="219"/>
      <c r="B296" s="219"/>
      <c r="C296" s="219"/>
      <c r="D296" s="219"/>
      <c r="E296" s="219"/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9"/>
      <c r="Z296" s="219"/>
      <c r="AA296" s="219"/>
    </row>
    <row r="297">
      <c r="A297" s="219"/>
      <c r="B297" s="219"/>
      <c r="C297" s="219"/>
      <c r="D297" s="219"/>
      <c r="E297" s="219"/>
      <c r="F297" s="219"/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19"/>
      <c r="Z297" s="219"/>
      <c r="AA297" s="219"/>
    </row>
    <row r="298">
      <c r="A298" s="219"/>
      <c r="B298" s="219"/>
      <c r="C298" s="219"/>
      <c r="D298" s="219"/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19"/>
      <c r="Z298" s="219"/>
      <c r="AA298" s="219"/>
    </row>
    <row r="299">
      <c r="A299" s="219"/>
      <c r="B299" s="219"/>
      <c r="C299" s="219"/>
      <c r="D299" s="219"/>
      <c r="E299" s="219"/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9"/>
      <c r="Z299" s="219"/>
      <c r="AA299" s="219"/>
    </row>
    <row r="300">
      <c r="A300" s="219"/>
      <c r="B300" s="219"/>
      <c r="C300" s="219"/>
      <c r="D300" s="219"/>
      <c r="E300" s="219"/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9"/>
      <c r="Z300" s="219"/>
      <c r="AA300" s="219"/>
    </row>
    <row r="301">
      <c r="A301" s="219"/>
      <c r="B301" s="219"/>
      <c r="C301" s="219"/>
      <c r="D301" s="219"/>
      <c r="E301" s="219"/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19"/>
      <c r="Z301" s="219"/>
      <c r="AA301" s="219"/>
    </row>
    <row r="302">
      <c r="A302" s="219"/>
      <c r="B302" s="219"/>
      <c r="C302" s="219"/>
      <c r="D302" s="219"/>
      <c r="E302" s="219"/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  <c r="Z302" s="219"/>
      <c r="AA302" s="219"/>
    </row>
    <row r="303">
      <c r="A303" s="219"/>
      <c r="B303" s="219"/>
      <c r="C303" s="219"/>
      <c r="D303" s="219"/>
      <c r="E303" s="219"/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19"/>
      <c r="Z303" s="219"/>
      <c r="AA303" s="219"/>
    </row>
    <row r="304">
      <c r="A304" s="219"/>
      <c r="B304" s="219"/>
      <c r="C304" s="219"/>
      <c r="D304" s="219"/>
      <c r="E304" s="219"/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19"/>
      <c r="Z304" s="219"/>
      <c r="AA304" s="219"/>
    </row>
    <row r="305">
      <c r="A305" s="219"/>
      <c r="B305" s="219"/>
      <c r="C305" s="219"/>
      <c r="D305" s="219"/>
      <c r="E305" s="219"/>
      <c r="F305" s="219"/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19"/>
      <c r="Z305" s="219"/>
      <c r="AA305" s="219"/>
    </row>
    <row r="306">
      <c r="A306" s="219"/>
      <c r="B306" s="219"/>
      <c r="C306" s="219"/>
      <c r="D306" s="219"/>
      <c r="E306" s="219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9"/>
      <c r="Z306" s="219"/>
      <c r="AA306" s="219"/>
    </row>
    <row r="307">
      <c r="A307" s="219"/>
      <c r="B307" s="219"/>
      <c r="C307" s="219"/>
      <c r="D307" s="219"/>
      <c r="E307" s="219"/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9"/>
      <c r="Z307" s="219"/>
      <c r="AA307" s="219"/>
    </row>
    <row r="308">
      <c r="A308" s="219"/>
      <c r="B308" s="219"/>
      <c r="C308" s="219"/>
      <c r="D308" s="219"/>
      <c r="E308" s="219"/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19"/>
      <c r="Z308" s="219"/>
      <c r="AA308" s="219"/>
    </row>
    <row r="309">
      <c r="A309" s="219"/>
      <c r="B309" s="219"/>
      <c r="C309" s="219"/>
      <c r="D309" s="219"/>
      <c r="E309" s="219"/>
      <c r="F309" s="219"/>
      <c r="G309" s="219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19"/>
      <c r="Z309" s="219"/>
      <c r="AA309" s="219"/>
    </row>
    <row r="310">
      <c r="A310" s="219"/>
      <c r="B310" s="219"/>
      <c r="C310" s="219"/>
      <c r="D310" s="219"/>
      <c r="E310" s="219"/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19"/>
      <c r="Z310" s="219"/>
      <c r="AA310" s="219"/>
    </row>
    <row r="311">
      <c r="A311" s="219"/>
      <c r="B311" s="219"/>
      <c r="C311" s="219"/>
      <c r="D311" s="219"/>
      <c r="E311" s="219"/>
      <c r="F311" s="219"/>
      <c r="G311" s="219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19"/>
      <c r="Z311" s="219"/>
      <c r="AA311" s="219"/>
    </row>
    <row r="312">
      <c r="A312" s="219"/>
      <c r="B312" s="219"/>
      <c r="C312" s="219"/>
      <c r="D312" s="219"/>
      <c r="E312" s="219"/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  <c r="AA312" s="219"/>
    </row>
    <row r="313">
      <c r="A313" s="219"/>
      <c r="B313" s="219"/>
      <c r="C313" s="219"/>
      <c r="D313" s="219"/>
      <c r="E313" s="219"/>
      <c r="F313" s="219"/>
      <c r="G313" s="21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9"/>
      <c r="Z313" s="219"/>
      <c r="AA313" s="219"/>
    </row>
    <row r="314">
      <c r="A314" s="219"/>
      <c r="B314" s="219"/>
      <c r="C314" s="219"/>
      <c r="D314" s="219"/>
      <c r="E314" s="219"/>
      <c r="F314" s="219"/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9"/>
      <c r="Z314" s="219"/>
      <c r="AA314" s="219"/>
    </row>
    <row r="315">
      <c r="A315" s="219"/>
      <c r="B315" s="219"/>
      <c r="C315" s="219"/>
      <c r="D315" s="219"/>
      <c r="E315" s="219"/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9"/>
      <c r="Z315" s="219"/>
      <c r="AA315" s="219"/>
    </row>
    <row r="316">
      <c r="A316" s="219"/>
      <c r="B316" s="219"/>
      <c r="C316" s="219"/>
      <c r="D316" s="219"/>
      <c r="E316" s="219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  <c r="Z316" s="219"/>
      <c r="AA316" s="219"/>
    </row>
    <row r="317">
      <c r="A317" s="219"/>
      <c r="B317" s="219"/>
      <c r="C317" s="219"/>
      <c r="D317" s="219"/>
      <c r="E317" s="219"/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9"/>
      <c r="Z317" s="219"/>
      <c r="AA317" s="219"/>
    </row>
    <row r="318">
      <c r="A318" s="219"/>
      <c r="B318" s="219"/>
      <c r="C318" s="219"/>
      <c r="D318" s="219"/>
      <c r="E318" s="219"/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9"/>
      <c r="Z318" s="219"/>
      <c r="AA318" s="219"/>
    </row>
    <row r="319">
      <c r="A319" s="219"/>
      <c r="B319" s="219"/>
      <c r="C319" s="219"/>
      <c r="D319" s="219"/>
      <c r="E319" s="219"/>
      <c r="F319" s="219"/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19"/>
      <c r="Z319" s="219"/>
      <c r="AA319" s="219"/>
    </row>
    <row r="320">
      <c r="A320" s="219"/>
      <c r="B320" s="219"/>
      <c r="C320" s="219"/>
      <c r="D320" s="219"/>
      <c r="E320" s="219"/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9"/>
      <c r="Z320" s="219"/>
      <c r="AA320" s="219"/>
    </row>
    <row r="321">
      <c r="A321" s="219"/>
      <c r="B321" s="219"/>
      <c r="C321" s="219"/>
      <c r="D321" s="219"/>
      <c r="E321" s="219"/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9"/>
      <c r="Z321" s="219"/>
      <c r="AA321" s="219"/>
    </row>
    <row r="322">
      <c r="A322" s="219"/>
      <c r="B322" s="219"/>
      <c r="C322" s="219"/>
      <c r="D322" s="219"/>
      <c r="E322" s="219"/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19"/>
      <c r="Z322" s="219"/>
      <c r="AA322" s="219"/>
    </row>
    <row r="323">
      <c r="A323" s="219"/>
      <c r="B323" s="219"/>
      <c r="C323" s="219"/>
      <c r="D323" s="219"/>
      <c r="E323" s="219"/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19"/>
      <c r="Z323" s="219"/>
      <c r="AA323" s="219"/>
    </row>
    <row r="324">
      <c r="A324" s="219"/>
      <c r="B324" s="219"/>
      <c r="C324" s="219"/>
      <c r="D324" s="219"/>
      <c r="E324" s="219"/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19"/>
      <c r="Z324" s="219"/>
      <c r="AA324" s="219"/>
    </row>
    <row r="325">
      <c r="A325" s="219"/>
      <c r="B325" s="219"/>
      <c r="C325" s="219"/>
      <c r="D325" s="219"/>
      <c r="E325" s="219"/>
      <c r="F325" s="219"/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9"/>
      <c r="Z325" s="219"/>
      <c r="AA325" s="219"/>
    </row>
    <row r="326">
      <c r="A326" s="219"/>
      <c r="B326" s="219"/>
      <c r="C326" s="219"/>
      <c r="D326" s="219"/>
      <c r="E326" s="219"/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19"/>
      <c r="Z326" s="219"/>
      <c r="AA326" s="219"/>
    </row>
    <row r="327">
      <c r="A327" s="219"/>
      <c r="B327" s="219"/>
      <c r="C327" s="219"/>
      <c r="D327" s="219"/>
      <c r="E327" s="219"/>
      <c r="F327" s="219"/>
      <c r="G327" s="219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19"/>
      <c r="Z327" s="219"/>
      <c r="AA327" s="219"/>
    </row>
    <row r="328">
      <c r="A328" s="219"/>
      <c r="B328" s="219"/>
      <c r="C328" s="219"/>
      <c r="D328" s="219"/>
      <c r="E328" s="219"/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9"/>
      <c r="Z328" s="219"/>
      <c r="AA328" s="219"/>
    </row>
    <row r="329">
      <c r="A329" s="219"/>
      <c r="B329" s="219"/>
      <c r="C329" s="219"/>
      <c r="D329" s="219"/>
      <c r="E329" s="219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19"/>
      <c r="Z329" s="219"/>
      <c r="AA329" s="219"/>
    </row>
    <row r="330">
      <c r="A330" s="219"/>
      <c r="B330" s="219"/>
      <c r="C330" s="219"/>
      <c r="D330" s="219"/>
      <c r="E330" s="219"/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9"/>
      <c r="Z330" s="219"/>
      <c r="AA330" s="219"/>
    </row>
    <row r="331">
      <c r="A331" s="219"/>
      <c r="B331" s="219"/>
      <c r="C331" s="219"/>
      <c r="D331" s="219"/>
      <c r="E331" s="219"/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  <c r="Z331" s="219"/>
      <c r="AA331" s="219"/>
    </row>
    <row r="332">
      <c r="A332" s="219"/>
      <c r="B332" s="219"/>
      <c r="C332" s="219"/>
      <c r="D332" s="219"/>
      <c r="E332" s="219"/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  <c r="Z332" s="219"/>
      <c r="AA332" s="219"/>
    </row>
    <row r="333">
      <c r="A333" s="219"/>
      <c r="B333" s="219"/>
      <c r="C333" s="219"/>
      <c r="D333" s="219"/>
      <c r="E333" s="219"/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19"/>
      <c r="Z333" s="219"/>
      <c r="AA333" s="219"/>
    </row>
    <row r="334">
      <c r="A334" s="219"/>
      <c r="B334" s="219"/>
      <c r="C334" s="219"/>
      <c r="D334" s="219"/>
      <c r="E334" s="219"/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9"/>
      <c r="Z334" s="219"/>
      <c r="AA334" s="219"/>
    </row>
    <row r="335">
      <c r="A335" s="219"/>
      <c r="B335" s="219"/>
      <c r="C335" s="219"/>
      <c r="D335" s="219"/>
      <c r="E335" s="219"/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9"/>
      <c r="Z335" s="219"/>
      <c r="AA335" s="219"/>
    </row>
    <row r="336">
      <c r="A336" s="219"/>
      <c r="B336" s="219"/>
      <c r="C336" s="219"/>
      <c r="D336" s="219"/>
      <c r="E336" s="219"/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  <c r="AA336" s="219"/>
    </row>
    <row r="337">
      <c r="A337" s="219"/>
      <c r="B337" s="219"/>
      <c r="C337" s="219"/>
      <c r="D337" s="219"/>
      <c r="E337" s="219"/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19"/>
      <c r="Z337" s="219"/>
      <c r="AA337" s="219"/>
    </row>
    <row r="338">
      <c r="A338" s="219"/>
      <c r="B338" s="219"/>
      <c r="C338" s="219"/>
      <c r="D338" s="219"/>
      <c r="E338" s="219"/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9"/>
      <c r="Z338" s="219"/>
      <c r="AA338" s="219"/>
    </row>
    <row r="339">
      <c r="A339" s="219"/>
      <c r="B339" s="219"/>
      <c r="C339" s="219"/>
      <c r="D339" s="219"/>
      <c r="E339" s="219"/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19"/>
      <c r="Z339" s="219"/>
      <c r="AA339" s="219"/>
    </row>
    <row r="340">
      <c r="A340" s="219"/>
      <c r="B340" s="219"/>
      <c r="C340" s="219"/>
      <c r="D340" s="219"/>
      <c r="E340" s="219"/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9"/>
      <c r="Z340" s="219"/>
      <c r="AA340" s="219"/>
    </row>
    <row r="341">
      <c r="A341" s="219"/>
      <c r="B341" s="219"/>
      <c r="C341" s="219"/>
      <c r="D341" s="219"/>
      <c r="E341" s="219"/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19"/>
      <c r="Z341" s="219"/>
      <c r="AA341" s="219"/>
    </row>
    <row r="342">
      <c r="A342" s="219"/>
      <c r="B342" s="219"/>
      <c r="C342" s="219"/>
      <c r="D342" s="219"/>
      <c r="E342" s="219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  <c r="Z342" s="219"/>
      <c r="AA342" s="219"/>
    </row>
    <row r="343">
      <c r="A343" s="219"/>
      <c r="B343" s="219"/>
      <c r="C343" s="219"/>
      <c r="D343" s="219"/>
      <c r="E343" s="219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  <c r="Z343" s="219"/>
      <c r="AA343" s="219"/>
    </row>
    <row r="344">
      <c r="A344" s="219"/>
      <c r="B344" s="219"/>
      <c r="C344" s="219"/>
      <c r="D344" s="219"/>
      <c r="E344" s="219"/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  <c r="Z344" s="219"/>
      <c r="AA344" s="219"/>
    </row>
    <row r="345">
      <c r="A345" s="219"/>
      <c r="B345" s="219"/>
      <c r="C345" s="219"/>
      <c r="D345" s="219"/>
      <c r="E345" s="219"/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19"/>
      <c r="Z345" s="219"/>
      <c r="AA345" s="219"/>
    </row>
    <row r="346">
      <c r="A346" s="219"/>
      <c r="B346" s="219"/>
      <c r="C346" s="219"/>
      <c r="D346" s="219"/>
      <c r="E346" s="219"/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9"/>
      <c r="Z346" s="219"/>
      <c r="AA346" s="219"/>
    </row>
    <row r="347">
      <c r="A347" s="219"/>
      <c r="B347" s="219"/>
      <c r="C347" s="219"/>
      <c r="D347" s="219"/>
      <c r="E347" s="219"/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9"/>
      <c r="Z347" s="219"/>
      <c r="AA347" s="219"/>
    </row>
    <row r="348">
      <c r="A348" s="219"/>
      <c r="B348" s="219"/>
      <c r="C348" s="219"/>
      <c r="D348" s="219"/>
      <c r="E348" s="219"/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9"/>
      <c r="Z348" s="219"/>
      <c r="AA348" s="219"/>
    </row>
    <row r="349">
      <c r="A349" s="219"/>
      <c r="B349" s="219"/>
      <c r="C349" s="219"/>
      <c r="D349" s="219"/>
      <c r="E349" s="219"/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9"/>
      <c r="Z349" s="219"/>
      <c r="AA349" s="219"/>
    </row>
    <row r="350">
      <c r="A350" s="219"/>
      <c r="B350" s="219"/>
      <c r="C350" s="219"/>
      <c r="D350" s="219"/>
      <c r="E350" s="219"/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19"/>
      <c r="Z350" s="219"/>
      <c r="AA350" s="219"/>
    </row>
    <row r="351">
      <c r="A351" s="219"/>
      <c r="B351" s="219"/>
      <c r="C351" s="219"/>
      <c r="D351" s="219"/>
      <c r="E351" s="219"/>
      <c r="F351" s="219"/>
      <c r="G351" s="219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19"/>
      <c r="Z351" s="219"/>
      <c r="AA351" s="219"/>
    </row>
    <row r="352">
      <c r="A352" s="219"/>
      <c r="B352" s="219"/>
      <c r="C352" s="219"/>
      <c r="D352" s="219"/>
      <c r="E352" s="219"/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19"/>
      <c r="Z352" s="219"/>
      <c r="AA352" s="219"/>
    </row>
    <row r="353">
      <c r="A353" s="219"/>
      <c r="B353" s="219"/>
      <c r="C353" s="219"/>
      <c r="D353" s="219"/>
      <c r="E353" s="219"/>
      <c r="F353" s="219"/>
      <c r="G353" s="21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19"/>
      <c r="Z353" s="219"/>
      <c r="AA353" s="219"/>
    </row>
    <row r="354">
      <c r="A354" s="219"/>
      <c r="B354" s="219"/>
      <c r="C354" s="219"/>
      <c r="D354" s="219"/>
      <c r="E354" s="219"/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9"/>
      <c r="Z354" s="219"/>
      <c r="AA354" s="219"/>
    </row>
    <row r="355">
      <c r="A355" s="219"/>
      <c r="B355" s="219"/>
      <c r="C355" s="219"/>
      <c r="D355" s="219"/>
      <c r="E355" s="219"/>
      <c r="F355" s="219"/>
      <c r="G355" s="219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9"/>
      <c r="Z355" s="219"/>
      <c r="AA355" s="219"/>
    </row>
    <row r="356">
      <c r="A356" s="219"/>
      <c r="B356" s="219"/>
      <c r="C356" s="219"/>
      <c r="D356" s="219"/>
      <c r="E356" s="219"/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  <c r="Z356" s="219"/>
      <c r="AA356" s="219"/>
    </row>
    <row r="357">
      <c r="A357" s="219"/>
      <c r="B357" s="219"/>
      <c r="C357" s="219"/>
      <c r="D357" s="219"/>
      <c r="E357" s="219"/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  <c r="Z357" s="219"/>
      <c r="AA357" s="219"/>
    </row>
    <row r="358">
      <c r="A358" s="219"/>
      <c r="B358" s="219"/>
      <c r="C358" s="219"/>
      <c r="D358" s="219"/>
      <c r="E358" s="219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  <c r="Z358" s="219"/>
      <c r="AA358" s="219"/>
    </row>
    <row r="359">
      <c r="A359" s="219"/>
      <c r="B359" s="219"/>
      <c r="C359" s="219"/>
      <c r="D359" s="219"/>
      <c r="E359" s="219"/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9"/>
      <c r="Z359" s="219"/>
      <c r="AA359" s="219"/>
    </row>
    <row r="360">
      <c r="A360" s="219"/>
      <c r="B360" s="219"/>
      <c r="C360" s="219"/>
      <c r="D360" s="219"/>
      <c r="E360" s="219"/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</row>
    <row r="361">
      <c r="A361" s="219"/>
      <c r="B361" s="219"/>
      <c r="C361" s="219"/>
      <c r="D361" s="219"/>
      <c r="E361" s="219"/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19"/>
      <c r="Z361" s="219"/>
      <c r="AA361" s="219"/>
    </row>
    <row r="362">
      <c r="A362" s="219"/>
      <c r="B362" s="219"/>
      <c r="C362" s="219"/>
      <c r="D362" s="219"/>
      <c r="E362" s="219"/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9"/>
      <c r="Z362" s="219"/>
      <c r="AA362" s="219"/>
    </row>
    <row r="363">
      <c r="A363" s="219"/>
      <c r="B363" s="219"/>
      <c r="C363" s="219"/>
      <c r="D363" s="219"/>
      <c r="E363" s="219"/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9"/>
      <c r="Z363" s="219"/>
      <c r="AA363" s="219"/>
    </row>
    <row r="364">
      <c r="A364" s="219"/>
      <c r="B364" s="219"/>
      <c r="C364" s="219"/>
      <c r="D364" s="219"/>
      <c r="E364" s="219"/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19"/>
      <c r="Z364" s="219"/>
      <c r="AA364" s="219"/>
    </row>
    <row r="365">
      <c r="A365" s="219"/>
      <c r="B365" s="219"/>
      <c r="C365" s="219"/>
      <c r="D365" s="219"/>
      <c r="E365" s="219"/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19"/>
      <c r="Z365" s="219"/>
      <c r="AA365" s="219"/>
    </row>
    <row r="366">
      <c r="A366" s="219"/>
      <c r="B366" s="219"/>
      <c r="C366" s="219"/>
      <c r="D366" s="219"/>
      <c r="E366" s="219"/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19"/>
      <c r="Z366" s="219"/>
      <c r="AA366" s="219"/>
    </row>
    <row r="367">
      <c r="A367" s="219"/>
      <c r="B367" s="219"/>
      <c r="C367" s="219"/>
      <c r="D367" s="219"/>
      <c r="E367" s="219"/>
      <c r="F367" s="219"/>
      <c r="G367" s="219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19"/>
      <c r="Z367" s="219"/>
      <c r="AA367" s="219"/>
    </row>
    <row r="368">
      <c r="A368" s="219"/>
      <c r="B368" s="219"/>
      <c r="C368" s="219"/>
      <c r="D368" s="219"/>
      <c r="E368" s="219"/>
      <c r="F368" s="219"/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19"/>
      <c r="Y368" s="219"/>
      <c r="Z368" s="219"/>
      <c r="AA368" s="219"/>
    </row>
    <row r="369">
      <c r="A369" s="219"/>
      <c r="B369" s="219"/>
      <c r="C369" s="219"/>
      <c r="D369" s="219"/>
      <c r="E369" s="219"/>
      <c r="F369" s="219"/>
      <c r="G369" s="21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19"/>
      <c r="Z369" s="219"/>
      <c r="AA369" s="219"/>
    </row>
    <row r="370">
      <c r="A370" s="219"/>
      <c r="B370" s="219"/>
      <c r="C370" s="219"/>
      <c r="D370" s="219"/>
      <c r="E370" s="219"/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9"/>
      <c r="Z370" s="219"/>
      <c r="AA370" s="219"/>
    </row>
    <row r="371">
      <c r="A371" s="219"/>
      <c r="B371" s="219"/>
      <c r="C371" s="219"/>
      <c r="D371" s="219"/>
      <c r="E371" s="219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9"/>
      <c r="Z371" s="219"/>
      <c r="AA371" s="219"/>
    </row>
    <row r="372">
      <c r="A372" s="219"/>
      <c r="B372" s="219"/>
      <c r="C372" s="219"/>
      <c r="D372" s="219"/>
      <c r="E372" s="219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9"/>
      <c r="Z372" s="219"/>
      <c r="AA372" s="219"/>
    </row>
    <row r="373">
      <c r="A373" s="219"/>
      <c r="B373" s="219"/>
      <c r="C373" s="219"/>
      <c r="D373" s="219"/>
      <c r="E373" s="219"/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9"/>
      <c r="Z373" s="219"/>
      <c r="AA373" s="219"/>
    </row>
    <row r="374">
      <c r="A374" s="219"/>
      <c r="B374" s="219"/>
      <c r="C374" s="219"/>
      <c r="D374" s="219"/>
      <c r="E374" s="219"/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9"/>
      <c r="Z374" s="219"/>
      <c r="AA374" s="219"/>
    </row>
    <row r="375">
      <c r="A375" s="219"/>
      <c r="B375" s="219"/>
      <c r="C375" s="219"/>
      <c r="D375" s="219"/>
      <c r="E375" s="219"/>
      <c r="F375" s="219"/>
      <c r="G375" s="219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19"/>
      <c r="Z375" s="219"/>
      <c r="AA375" s="219"/>
    </row>
    <row r="376">
      <c r="A376" s="219"/>
      <c r="B376" s="219"/>
      <c r="C376" s="219"/>
      <c r="D376" s="219"/>
      <c r="E376" s="219"/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19"/>
      <c r="Z376" s="219"/>
      <c r="AA376" s="219"/>
    </row>
    <row r="377">
      <c r="A377" s="219"/>
      <c r="B377" s="219"/>
      <c r="C377" s="219"/>
      <c r="D377" s="219"/>
      <c r="E377" s="219"/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19"/>
      <c r="Z377" s="219"/>
      <c r="AA377" s="219"/>
    </row>
    <row r="378">
      <c r="A378" s="219"/>
      <c r="B378" s="219"/>
      <c r="C378" s="219"/>
      <c r="D378" s="219"/>
      <c r="E378" s="219"/>
      <c r="F378" s="219"/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  <c r="X378" s="219"/>
      <c r="Y378" s="219"/>
      <c r="Z378" s="219"/>
      <c r="AA378" s="219"/>
    </row>
    <row r="379">
      <c r="A379" s="219"/>
      <c r="B379" s="219"/>
      <c r="C379" s="219"/>
      <c r="D379" s="219"/>
      <c r="E379" s="219"/>
      <c r="F379" s="219"/>
      <c r="G379" s="219"/>
      <c r="H379" s="219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19"/>
      <c r="Y379" s="219"/>
      <c r="Z379" s="219"/>
      <c r="AA379" s="219"/>
    </row>
    <row r="380">
      <c r="A380" s="219"/>
      <c r="B380" s="219"/>
      <c r="C380" s="219"/>
      <c r="D380" s="219"/>
      <c r="E380" s="219"/>
      <c r="F380" s="219"/>
      <c r="G380" s="219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19"/>
      <c r="Z380" s="219"/>
      <c r="AA380" s="219"/>
    </row>
    <row r="381">
      <c r="A381" s="219"/>
      <c r="B381" s="219"/>
      <c r="C381" s="219"/>
      <c r="D381" s="219"/>
      <c r="E381" s="219"/>
      <c r="F381" s="219"/>
      <c r="G381" s="219"/>
      <c r="H381" s="219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19"/>
      <c r="Z381" s="219"/>
      <c r="AA381" s="219"/>
    </row>
    <row r="382">
      <c r="A382" s="219"/>
      <c r="B382" s="219"/>
      <c r="C382" s="219"/>
      <c r="D382" s="219"/>
      <c r="E382" s="219"/>
      <c r="F382" s="219"/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  <c r="X382" s="219"/>
      <c r="Y382" s="219"/>
      <c r="Z382" s="219"/>
      <c r="AA382" s="219"/>
    </row>
    <row r="383">
      <c r="A383" s="219"/>
      <c r="B383" s="219"/>
      <c r="C383" s="219"/>
      <c r="D383" s="219"/>
      <c r="E383" s="219"/>
      <c r="F383" s="219"/>
      <c r="G383" s="219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19"/>
      <c r="Z383" s="219"/>
      <c r="AA383" s="219"/>
    </row>
    <row r="384">
      <c r="A384" s="219"/>
      <c r="B384" s="219"/>
      <c r="C384" s="219"/>
      <c r="D384" s="219"/>
      <c r="E384" s="219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</row>
    <row r="385">
      <c r="A385" s="219"/>
      <c r="B385" s="219"/>
      <c r="C385" s="219"/>
      <c r="D385" s="219"/>
      <c r="E385" s="219"/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19"/>
      <c r="Z385" s="219"/>
      <c r="AA385" s="219"/>
    </row>
    <row r="386">
      <c r="A386" s="219"/>
      <c r="B386" s="219"/>
      <c r="C386" s="219"/>
      <c r="D386" s="219"/>
      <c r="E386" s="219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  <c r="AA386" s="219"/>
    </row>
    <row r="387">
      <c r="A387" s="219"/>
      <c r="B387" s="219"/>
      <c r="C387" s="219"/>
      <c r="D387" s="219"/>
      <c r="E387" s="219"/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9"/>
      <c r="Z387" s="219"/>
      <c r="AA387" s="219"/>
    </row>
    <row r="388">
      <c r="A388" s="219"/>
      <c r="B388" s="219"/>
      <c r="C388" s="219"/>
      <c r="D388" s="219"/>
      <c r="E388" s="219"/>
      <c r="F388" s="219"/>
      <c r="G388" s="219"/>
      <c r="H388" s="219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19"/>
      <c r="Y388" s="219"/>
      <c r="Z388" s="219"/>
      <c r="AA388" s="219"/>
    </row>
    <row r="389">
      <c r="A389" s="219"/>
      <c r="B389" s="219"/>
      <c r="C389" s="219"/>
      <c r="D389" s="219"/>
      <c r="E389" s="219"/>
      <c r="F389" s="219"/>
      <c r="G389" s="21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19"/>
      <c r="Z389" s="219"/>
      <c r="AA389" s="219"/>
    </row>
    <row r="390">
      <c r="A390" s="219"/>
      <c r="B390" s="219"/>
      <c r="C390" s="219"/>
      <c r="D390" s="219"/>
      <c r="E390" s="219"/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19"/>
      <c r="Z390" s="219"/>
      <c r="AA390" s="219"/>
    </row>
    <row r="391">
      <c r="A391" s="219"/>
      <c r="B391" s="219"/>
      <c r="C391" s="219"/>
      <c r="D391" s="219"/>
      <c r="E391" s="219"/>
      <c r="F391" s="219"/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19"/>
      <c r="Z391" s="219"/>
      <c r="AA391" s="219"/>
    </row>
    <row r="392">
      <c r="A392" s="219"/>
      <c r="B392" s="219"/>
      <c r="C392" s="219"/>
      <c r="D392" s="219"/>
      <c r="E392" s="219"/>
      <c r="F392" s="219"/>
      <c r="G392" s="219"/>
      <c r="H392" s="219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  <c r="X392" s="219"/>
      <c r="Y392" s="219"/>
      <c r="Z392" s="219"/>
      <c r="AA392" s="219"/>
    </row>
    <row r="393">
      <c r="A393" s="219"/>
      <c r="B393" s="219"/>
      <c r="C393" s="219"/>
      <c r="D393" s="219"/>
      <c r="E393" s="219"/>
      <c r="F393" s="219"/>
      <c r="G393" s="219"/>
      <c r="H393" s="219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19"/>
      <c r="Z393" s="219"/>
      <c r="AA393" s="219"/>
    </row>
    <row r="394">
      <c r="A394" s="219"/>
      <c r="B394" s="219"/>
      <c r="C394" s="219"/>
      <c r="D394" s="219"/>
      <c r="E394" s="219"/>
      <c r="F394" s="219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19"/>
      <c r="Z394" s="219"/>
      <c r="AA394" s="219"/>
    </row>
    <row r="395">
      <c r="A395" s="219"/>
      <c r="B395" s="219"/>
      <c r="C395" s="219"/>
      <c r="D395" s="219"/>
      <c r="E395" s="219"/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19"/>
      <c r="Z395" s="219"/>
      <c r="AA395" s="219"/>
    </row>
    <row r="396">
      <c r="A396" s="219"/>
      <c r="B396" s="219"/>
      <c r="C396" s="219"/>
      <c r="D396" s="219"/>
      <c r="E396" s="219"/>
      <c r="F396" s="219"/>
      <c r="G396" s="21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19"/>
      <c r="Z396" s="219"/>
      <c r="AA396" s="219"/>
    </row>
    <row r="397">
      <c r="A397" s="219"/>
      <c r="B397" s="219"/>
      <c r="C397" s="219"/>
      <c r="D397" s="219"/>
      <c r="E397" s="219"/>
      <c r="F397" s="219"/>
      <c r="G397" s="219"/>
      <c r="H397" s="219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19"/>
      <c r="Y397" s="219"/>
      <c r="Z397" s="219"/>
      <c r="AA397" s="219"/>
    </row>
    <row r="398">
      <c r="A398" s="219"/>
      <c r="B398" s="219"/>
      <c r="C398" s="219"/>
      <c r="D398" s="219"/>
      <c r="E398" s="219"/>
      <c r="F398" s="219"/>
      <c r="G398" s="219"/>
      <c r="H398" s="219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  <c r="X398" s="219"/>
      <c r="Y398" s="219"/>
      <c r="Z398" s="219"/>
      <c r="AA398" s="219"/>
    </row>
    <row r="399">
      <c r="A399" s="219"/>
      <c r="B399" s="219"/>
      <c r="C399" s="219"/>
      <c r="D399" s="219"/>
      <c r="E399" s="219"/>
      <c r="F399" s="219"/>
      <c r="G399" s="219"/>
      <c r="H399" s="219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19"/>
      <c r="Z399" s="219"/>
      <c r="AA399" s="219"/>
    </row>
    <row r="400">
      <c r="A400" s="219"/>
      <c r="B400" s="219"/>
      <c r="C400" s="219"/>
      <c r="D400" s="219"/>
      <c r="E400" s="219"/>
      <c r="F400" s="219"/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19"/>
      <c r="Z400" s="219"/>
      <c r="AA400" s="219"/>
    </row>
    <row r="401">
      <c r="A401" s="219"/>
      <c r="B401" s="219"/>
      <c r="C401" s="219"/>
      <c r="D401" s="219"/>
      <c r="E401" s="219"/>
      <c r="F401" s="219"/>
      <c r="G401" s="219"/>
      <c r="H401" s="219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  <c r="X401" s="219"/>
      <c r="Y401" s="219"/>
      <c r="Z401" s="219"/>
      <c r="AA401" s="219"/>
    </row>
    <row r="402">
      <c r="A402" s="219"/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19"/>
      <c r="Z402" s="219"/>
      <c r="AA402" s="219"/>
    </row>
    <row r="403">
      <c r="A403" s="219"/>
      <c r="B403" s="219"/>
      <c r="C403" s="219"/>
      <c r="D403" s="219"/>
      <c r="E403" s="219"/>
      <c r="F403" s="219"/>
      <c r="G403" s="219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9"/>
      <c r="Y403" s="219"/>
      <c r="Z403" s="219"/>
      <c r="AA403" s="219"/>
    </row>
    <row r="404">
      <c r="A404" s="219"/>
      <c r="B404" s="219"/>
      <c r="C404" s="219"/>
      <c r="D404" s="219"/>
      <c r="E404" s="219"/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19"/>
      <c r="Z404" s="219"/>
      <c r="AA404" s="219"/>
    </row>
    <row r="405">
      <c r="A405" s="219"/>
      <c r="B405" s="219"/>
      <c r="C405" s="219"/>
      <c r="D405" s="219"/>
      <c r="E405" s="219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19"/>
      <c r="Z405" s="219"/>
      <c r="AA405" s="219"/>
    </row>
    <row r="406">
      <c r="A406" s="219"/>
      <c r="B406" s="219"/>
      <c r="C406" s="219"/>
      <c r="D406" s="219"/>
      <c r="E406" s="219"/>
      <c r="F406" s="219"/>
      <c r="G406" s="219"/>
      <c r="H406" s="219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  <c r="X406" s="219"/>
      <c r="Y406" s="219"/>
      <c r="Z406" s="219"/>
      <c r="AA406" s="219"/>
    </row>
    <row r="407">
      <c r="A407" s="219"/>
      <c r="B407" s="219"/>
      <c r="C407" s="219"/>
      <c r="D407" s="219"/>
      <c r="E407" s="219"/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19"/>
      <c r="Z407" s="219"/>
      <c r="AA407" s="219"/>
    </row>
    <row r="408">
      <c r="A408" s="219"/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  <c r="Z408" s="219"/>
      <c r="AA408" s="219"/>
    </row>
    <row r="409">
      <c r="A409" s="219"/>
      <c r="B409" s="219"/>
      <c r="C409" s="219"/>
      <c r="D409" s="219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19"/>
      <c r="Z409" s="219"/>
      <c r="AA409" s="219"/>
    </row>
    <row r="410">
      <c r="A410" s="219"/>
      <c r="B410" s="219"/>
      <c r="C410" s="219"/>
      <c r="D410" s="219"/>
      <c r="E410" s="219"/>
      <c r="F410" s="219"/>
      <c r="G410" s="219"/>
      <c r="H410" s="219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9"/>
      <c r="W410" s="219"/>
      <c r="X410" s="219"/>
      <c r="Y410" s="219"/>
      <c r="Z410" s="219"/>
      <c r="AA410" s="219"/>
    </row>
    <row r="411">
      <c r="A411" s="219"/>
      <c r="B411" s="219"/>
      <c r="C411" s="219"/>
      <c r="D411" s="219"/>
      <c r="E411" s="219"/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19"/>
      <c r="Z411" s="219"/>
      <c r="AA411" s="219"/>
    </row>
    <row r="412">
      <c r="A412" s="219"/>
      <c r="B412" s="219"/>
      <c r="C412" s="219"/>
      <c r="D412" s="219"/>
      <c r="E412" s="219"/>
      <c r="F412" s="219"/>
      <c r="G412" s="219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19"/>
      <c r="Z412" s="219"/>
      <c r="AA412" s="219"/>
    </row>
    <row r="413">
      <c r="A413" s="219"/>
      <c r="B413" s="219"/>
      <c r="C413" s="219"/>
      <c r="D413" s="219"/>
      <c r="E413" s="219"/>
      <c r="F413" s="219"/>
      <c r="G413" s="219"/>
      <c r="H413" s="219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19"/>
      <c r="Z413" s="219"/>
      <c r="AA413" s="219"/>
    </row>
    <row r="414">
      <c r="A414" s="219"/>
      <c r="B414" s="219"/>
      <c r="C414" s="219"/>
      <c r="D414" s="219"/>
      <c r="E414" s="219"/>
      <c r="F414" s="219"/>
      <c r="G414" s="219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9"/>
      <c r="Z414" s="219"/>
      <c r="AA414" s="219"/>
    </row>
    <row r="415">
      <c r="A415" s="219"/>
      <c r="B415" s="219"/>
      <c r="C415" s="219"/>
      <c r="D415" s="219"/>
      <c r="E415" s="219"/>
      <c r="F415" s="219"/>
      <c r="G415" s="219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19"/>
      <c r="Z415" s="219"/>
      <c r="AA415" s="219"/>
    </row>
    <row r="416">
      <c r="A416" s="219"/>
      <c r="B416" s="219"/>
      <c r="C416" s="219"/>
      <c r="D416" s="219"/>
      <c r="E416" s="219"/>
      <c r="F416" s="219"/>
      <c r="G416" s="219"/>
      <c r="H416" s="219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  <c r="X416" s="219"/>
      <c r="Y416" s="219"/>
      <c r="Z416" s="219"/>
      <c r="AA416" s="219"/>
    </row>
    <row r="417">
      <c r="A417" s="219"/>
      <c r="B417" s="219"/>
      <c r="C417" s="219"/>
      <c r="D417" s="219"/>
      <c r="E417" s="219"/>
      <c r="F417" s="219"/>
      <c r="G417" s="219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19"/>
      <c r="Z417" s="219"/>
      <c r="AA417" s="219"/>
    </row>
    <row r="418">
      <c r="A418" s="219"/>
      <c r="B418" s="219"/>
      <c r="C418" s="219"/>
      <c r="D418" s="219"/>
      <c r="E418" s="219"/>
      <c r="F418" s="219"/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219"/>
      <c r="Z418" s="219"/>
      <c r="AA418" s="219"/>
    </row>
    <row r="419">
      <c r="A419" s="219"/>
      <c r="B419" s="219"/>
      <c r="C419" s="219"/>
      <c r="D419" s="219"/>
      <c r="E419" s="219"/>
      <c r="F419" s="219"/>
      <c r="G419" s="219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  <c r="Z419" s="219"/>
      <c r="AA419" s="219"/>
    </row>
    <row r="420">
      <c r="A420" s="219"/>
      <c r="B420" s="219"/>
      <c r="C420" s="219"/>
      <c r="D420" s="219"/>
      <c r="E420" s="219"/>
      <c r="F420" s="219"/>
      <c r="G420" s="219"/>
      <c r="H420" s="219"/>
      <c r="I420" s="219"/>
      <c r="J420" s="219"/>
      <c r="K420" s="219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9"/>
      <c r="W420" s="219"/>
      <c r="X420" s="219"/>
      <c r="Y420" s="219"/>
      <c r="Z420" s="219"/>
      <c r="AA420" s="219"/>
    </row>
    <row r="421">
      <c r="A421" s="219"/>
      <c r="B421" s="219"/>
      <c r="C421" s="219"/>
      <c r="D421" s="219"/>
      <c r="E421" s="219"/>
      <c r="F421" s="219"/>
      <c r="G421" s="219"/>
      <c r="H421" s="219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  <c r="X421" s="219"/>
      <c r="Y421" s="219"/>
      <c r="Z421" s="219"/>
      <c r="AA421" s="219"/>
    </row>
    <row r="422">
      <c r="A422" s="219"/>
      <c r="B422" s="219"/>
      <c r="C422" s="219"/>
      <c r="D422" s="219"/>
      <c r="E422" s="219"/>
      <c r="F422" s="219"/>
      <c r="G422" s="219"/>
      <c r="H422" s="219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  <c r="X422" s="219"/>
      <c r="Y422" s="219"/>
      <c r="Z422" s="219"/>
      <c r="AA422" s="219"/>
    </row>
    <row r="423">
      <c r="A423" s="219"/>
      <c r="B423" s="219"/>
      <c r="C423" s="219"/>
      <c r="D423" s="219"/>
      <c r="E423" s="219"/>
      <c r="F423" s="219"/>
      <c r="G423" s="219"/>
      <c r="H423" s="219"/>
      <c r="I423" s="219"/>
      <c r="J423" s="219"/>
      <c r="K423" s="219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9"/>
      <c r="W423" s="219"/>
      <c r="X423" s="219"/>
      <c r="Y423" s="219"/>
      <c r="Z423" s="219"/>
      <c r="AA423" s="219"/>
    </row>
    <row r="424">
      <c r="A424" s="219"/>
      <c r="B424" s="219"/>
      <c r="C424" s="219"/>
      <c r="D424" s="219"/>
      <c r="E424" s="219"/>
      <c r="F424" s="219"/>
      <c r="G424" s="219"/>
      <c r="H424" s="219"/>
      <c r="I424" s="219"/>
      <c r="J424" s="219"/>
      <c r="K424" s="219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9"/>
      <c r="W424" s="219"/>
      <c r="X424" s="219"/>
      <c r="Y424" s="219"/>
      <c r="Z424" s="219"/>
      <c r="AA424" s="219"/>
    </row>
    <row r="425">
      <c r="A425" s="219"/>
      <c r="B425" s="219"/>
      <c r="C425" s="219"/>
      <c r="D425" s="219"/>
      <c r="E425" s="219"/>
      <c r="F425" s="219"/>
      <c r="G425" s="219"/>
      <c r="H425" s="219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  <c r="X425" s="219"/>
      <c r="Y425" s="219"/>
      <c r="Z425" s="219"/>
      <c r="AA425" s="219"/>
    </row>
    <row r="426">
      <c r="A426" s="219"/>
      <c r="B426" s="219"/>
      <c r="C426" s="219"/>
      <c r="D426" s="219"/>
      <c r="E426" s="219"/>
      <c r="F426" s="219"/>
      <c r="G426" s="219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19"/>
      <c r="Z426" s="219"/>
      <c r="AA426" s="219"/>
    </row>
    <row r="427">
      <c r="A427" s="219"/>
      <c r="B427" s="219"/>
      <c r="C427" s="219"/>
      <c r="D427" s="219"/>
      <c r="E427" s="219"/>
      <c r="F427" s="219"/>
      <c r="G427" s="219"/>
      <c r="H427" s="219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19"/>
      <c r="Z427" s="219"/>
      <c r="AA427" s="219"/>
    </row>
    <row r="428">
      <c r="A428" s="219"/>
      <c r="B428" s="219"/>
      <c r="C428" s="219"/>
      <c r="D428" s="219"/>
      <c r="E428" s="219"/>
      <c r="F428" s="219"/>
      <c r="G428" s="219"/>
      <c r="H428" s="219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19"/>
      <c r="Y428" s="219"/>
      <c r="Z428" s="219"/>
      <c r="AA428" s="219"/>
    </row>
    <row r="429">
      <c r="A429" s="219"/>
      <c r="B429" s="219"/>
      <c r="C429" s="219"/>
      <c r="D429" s="219"/>
      <c r="E429" s="219"/>
      <c r="F429" s="219"/>
      <c r="G429" s="219"/>
      <c r="H429" s="219"/>
      <c r="I429" s="219"/>
      <c r="J429" s="219"/>
      <c r="K429" s="219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9"/>
      <c r="W429" s="219"/>
      <c r="X429" s="219"/>
      <c r="Y429" s="219"/>
      <c r="Z429" s="219"/>
      <c r="AA429" s="219"/>
    </row>
    <row r="430">
      <c r="A430" s="219"/>
      <c r="B430" s="219"/>
      <c r="C430" s="219"/>
      <c r="D430" s="219"/>
      <c r="E430" s="219"/>
      <c r="F430" s="219"/>
      <c r="G430" s="219"/>
      <c r="H430" s="219"/>
      <c r="I430" s="219"/>
      <c r="J430" s="219"/>
      <c r="K430" s="219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9"/>
      <c r="W430" s="219"/>
      <c r="X430" s="219"/>
      <c r="Y430" s="219"/>
      <c r="Z430" s="219"/>
      <c r="AA430" s="219"/>
    </row>
    <row r="431">
      <c r="A431" s="219"/>
      <c r="B431" s="219"/>
      <c r="C431" s="219"/>
      <c r="D431" s="219"/>
      <c r="E431" s="219"/>
      <c r="F431" s="219"/>
      <c r="G431" s="219"/>
      <c r="H431" s="219"/>
      <c r="I431" s="219"/>
      <c r="J431" s="219"/>
      <c r="K431" s="219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9"/>
      <c r="W431" s="219"/>
      <c r="X431" s="219"/>
      <c r="Y431" s="219"/>
      <c r="Z431" s="219"/>
      <c r="AA431" s="219"/>
    </row>
    <row r="432">
      <c r="A432" s="219"/>
      <c r="B432" s="219"/>
      <c r="C432" s="219"/>
      <c r="D432" s="219"/>
      <c r="E432" s="219"/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  <c r="AA432" s="219"/>
    </row>
    <row r="433">
      <c r="A433" s="219"/>
      <c r="B433" s="219"/>
      <c r="C433" s="219"/>
      <c r="D433" s="219"/>
      <c r="E433" s="219"/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  <c r="Z433" s="219"/>
      <c r="AA433" s="219"/>
    </row>
    <row r="434">
      <c r="A434" s="219"/>
      <c r="B434" s="219"/>
      <c r="C434" s="219"/>
      <c r="D434" s="219"/>
      <c r="E434" s="219"/>
      <c r="F434" s="219"/>
      <c r="G434" s="219"/>
      <c r="H434" s="219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9"/>
      <c r="W434" s="219"/>
      <c r="X434" s="219"/>
      <c r="Y434" s="219"/>
      <c r="Z434" s="219"/>
      <c r="AA434" s="219"/>
    </row>
    <row r="435">
      <c r="A435" s="219"/>
      <c r="B435" s="219"/>
      <c r="C435" s="219"/>
      <c r="D435" s="219"/>
      <c r="E435" s="219"/>
      <c r="F435" s="219"/>
      <c r="G435" s="219"/>
      <c r="H435" s="219"/>
      <c r="I435" s="219"/>
      <c r="J435" s="219"/>
      <c r="K435" s="219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9"/>
      <c r="W435" s="219"/>
      <c r="X435" s="219"/>
      <c r="Y435" s="219"/>
      <c r="Z435" s="219"/>
      <c r="AA435" s="219"/>
    </row>
    <row r="436">
      <c r="A436" s="219"/>
      <c r="B436" s="219"/>
      <c r="C436" s="219"/>
      <c r="D436" s="219"/>
      <c r="E436" s="219"/>
      <c r="F436" s="219"/>
      <c r="G436" s="219"/>
      <c r="H436" s="219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19"/>
      <c r="X436" s="219"/>
      <c r="Y436" s="219"/>
      <c r="Z436" s="219"/>
      <c r="AA436" s="219"/>
    </row>
    <row r="437">
      <c r="A437" s="219"/>
      <c r="B437" s="219"/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  <c r="Z437" s="219"/>
      <c r="AA437" s="219"/>
    </row>
    <row r="438">
      <c r="A438" s="219"/>
      <c r="B438" s="219"/>
      <c r="C438" s="219"/>
      <c r="D438" s="219"/>
      <c r="E438" s="219"/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  <c r="Z438" s="219"/>
      <c r="AA438" s="219"/>
    </row>
    <row r="439">
      <c r="A439" s="219"/>
      <c r="B439" s="219"/>
      <c r="C439" s="219"/>
      <c r="D439" s="219"/>
      <c r="E439" s="219"/>
      <c r="F439" s="219"/>
      <c r="G439" s="219"/>
      <c r="H439" s="219"/>
      <c r="I439" s="219"/>
      <c r="J439" s="219"/>
      <c r="K439" s="219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9"/>
      <c r="W439" s="219"/>
      <c r="X439" s="219"/>
      <c r="Y439" s="219"/>
      <c r="Z439" s="219"/>
      <c r="AA439" s="219"/>
    </row>
    <row r="440">
      <c r="A440" s="219"/>
      <c r="B440" s="219"/>
      <c r="C440" s="219"/>
      <c r="D440" s="219"/>
      <c r="E440" s="219"/>
      <c r="F440" s="219"/>
      <c r="G440" s="219"/>
      <c r="H440" s="219"/>
      <c r="I440" s="219"/>
      <c r="J440" s="219"/>
      <c r="K440" s="219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9"/>
      <c r="W440" s="219"/>
      <c r="X440" s="219"/>
      <c r="Y440" s="219"/>
      <c r="Z440" s="219"/>
      <c r="AA440" s="219"/>
    </row>
    <row r="441">
      <c r="A441" s="219"/>
      <c r="B441" s="219"/>
      <c r="C441" s="219"/>
      <c r="D441" s="219"/>
      <c r="E441" s="219"/>
      <c r="F441" s="219"/>
      <c r="G441" s="219"/>
      <c r="H441" s="219"/>
      <c r="I441" s="219"/>
      <c r="J441" s="219"/>
      <c r="K441" s="219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9"/>
      <c r="W441" s="219"/>
      <c r="X441" s="219"/>
      <c r="Y441" s="219"/>
      <c r="Z441" s="219"/>
      <c r="AA441" s="219"/>
    </row>
    <row r="442">
      <c r="A442" s="219"/>
      <c r="B442" s="219"/>
      <c r="C442" s="219"/>
      <c r="D442" s="219"/>
      <c r="E442" s="219"/>
      <c r="F442" s="219"/>
      <c r="G442" s="219"/>
      <c r="H442" s="219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19"/>
      <c r="Z442" s="219"/>
      <c r="AA442" s="219"/>
    </row>
    <row r="443">
      <c r="A443" s="219"/>
      <c r="B443" s="219"/>
      <c r="C443" s="219"/>
      <c r="D443" s="219"/>
      <c r="E443" s="219"/>
      <c r="F443" s="219"/>
      <c r="G443" s="219"/>
      <c r="H443" s="219"/>
      <c r="I443" s="219"/>
      <c r="J443" s="219"/>
      <c r="K443" s="219"/>
      <c r="L443" s="219"/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19"/>
      <c r="Z443" s="219"/>
      <c r="AA443" s="219"/>
    </row>
    <row r="444">
      <c r="A444" s="219"/>
      <c r="B444" s="219"/>
      <c r="C444" s="219"/>
      <c r="D444" s="219"/>
      <c r="E444" s="219"/>
      <c r="F444" s="219"/>
      <c r="G444" s="219"/>
      <c r="H444" s="219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19"/>
      <c r="V444" s="219"/>
      <c r="W444" s="219"/>
      <c r="X444" s="219"/>
      <c r="Y444" s="219"/>
      <c r="Z444" s="219"/>
      <c r="AA444" s="219"/>
    </row>
    <row r="445">
      <c r="A445" s="219"/>
      <c r="B445" s="219"/>
      <c r="C445" s="219"/>
      <c r="D445" s="219"/>
      <c r="E445" s="219"/>
      <c r="F445" s="219"/>
      <c r="G445" s="219"/>
      <c r="H445" s="219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/>
      <c r="S445" s="219"/>
      <c r="T445" s="219"/>
      <c r="U445" s="219"/>
      <c r="V445" s="219"/>
      <c r="W445" s="219"/>
      <c r="X445" s="219"/>
      <c r="Y445" s="219"/>
      <c r="Z445" s="219"/>
      <c r="AA445" s="219"/>
    </row>
    <row r="446">
      <c r="A446" s="219"/>
      <c r="B446" s="219"/>
      <c r="C446" s="219"/>
      <c r="D446" s="219"/>
      <c r="E446" s="219"/>
      <c r="F446" s="219"/>
      <c r="G446" s="219"/>
      <c r="H446" s="219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  <c r="Z446" s="219"/>
      <c r="AA446" s="219"/>
    </row>
    <row r="447">
      <c r="A447" s="219"/>
      <c r="B447" s="219"/>
      <c r="C447" s="219"/>
      <c r="D447" s="219"/>
      <c r="E447" s="219"/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  <c r="Z447" s="219"/>
      <c r="AA447" s="219"/>
    </row>
    <row r="448">
      <c r="A448" s="219"/>
      <c r="B448" s="219"/>
      <c r="C448" s="219"/>
      <c r="D448" s="219"/>
      <c r="E448" s="219"/>
      <c r="F448" s="219"/>
      <c r="G448" s="219"/>
      <c r="H448" s="219"/>
      <c r="I448" s="219"/>
      <c r="J448" s="219"/>
      <c r="K448" s="219"/>
      <c r="L448" s="219"/>
      <c r="M448" s="219"/>
      <c r="N448" s="219"/>
      <c r="O448" s="219"/>
      <c r="P448" s="219"/>
      <c r="Q448" s="219"/>
      <c r="R448" s="219"/>
      <c r="S448" s="219"/>
      <c r="T448" s="219"/>
      <c r="U448" s="219"/>
      <c r="V448" s="219"/>
      <c r="W448" s="219"/>
      <c r="X448" s="219"/>
      <c r="Y448" s="219"/>
      <c r="Z448" s="219"/>
      <c r="AA448" s="219"/>
    </row>
    <row r="449">
      <c r="A449" s="219"/>
      <c r="B449" s="219"/>
      <c r="C449" s="219"/>
      <c r="D449" s="219"/>
      <c r="E449" s="219"/>
      <c r="F449" s="219"/>
      <c r="G449" s="219"/>
      <c r="H449" s="219"/>
      <c r="I449" s="219"/>
      <c r="J449" s="219"/>
      <c r="K449" s="219"/>
      <c r="L449" s="219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  <c r="X449" s="219"/>
      <c r="Y449" s="219"/>
      <c r="Z449" s="219"/>
      <c r="AA449" s="219"/>
    </row>
    <row r="450">
      <c r="A450" s="219"/>
      <c r="B450" s="219"/>
      <c r="C450" s="219"/>
      <c r="D450" s="219"/>
      <c r="E450" s="219"/>
      <c r="F450" s="219"/>
      <c r="G450" s="219"/>
      <c r="H450" s="219"/>
      <c r="I450" s="219"/>
      <c r="J450" s="219"/>
      <c r="K450" s="219"/>
      <c r="L450" s="219"/>
      <c r="M450" s="219"/>
      <c r="N450" s="219"/>
      <c r="O450" s="219"/>
      <c r="P450" s="219"/>
      <c r="Q450" s="219"/>
      <c r="R450" s="219"/>
      <c r="S450" s="219"/>
      <c r="T450" s="219"/>
      <c r="U450" s="219"/>
      <c r="V450" s="219"/>
      <c r="W450" s="219"/>
      <c r="X450" s="219"/>
      <c r="Y450" s="219"/>
      <c r="Z450" s="219"/>
      <c r="AA450" s="219"/>
    </row>
    <row r="451">
      <c r="A451" s="219"/>
      <c r="B451" s="219"/>
      <c r="C451" s="219"/>
      <c r="D451" s="219"/>
      <c r="E451" s="219"/>
      <c r="F451" s="219"/>
      <c r="G451" s="219"/>
      <c r="H451" s="219"/>
      <c r="I451" s="219"/>
      <c r="J451" s="219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219"/>
      <c r="V451" s="219"/>
      <c r="W451" s="219"/>
      <c r="X451" s="219"/>
      <c r="Y451" s="219"/>
      <c r="Z451" s="219"/>
      <c r="AA451" s="219"/>
    </row>
    <row r="452">
      <c r="A452" s="219"/>
      <c r="B452" s="219"/>
      <c r="C452" s="219"/>
      <c r="D452" s="219"/>
      <c r="E452" s="219"/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19"/>
      <c r="Z452" s="219"/>
      <c r="AA452" s="219"/>
    </row>
    <row r="453">
      <c r="A453" s="219"/>
      <c r="B453" s="219"/>
      <c r="C453" s="219"/>
      <c r="D453" s="219"/>
      <c r="E453" s="219"/>
      <c r="F453" s="219"/>
      <c r="G453" s="219"/>
      <c r="H453" s="219"/>
      <c r="I453" s="219"/>
      <c r="J453" s="219"/>
      <c r="K453" s="219"/>
      <c r="L453" s="219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  <c r="X453" s="219"/>
      <c r="Y453" s="219"/>
      <c r="Z453" s="219"/>
      <c r="AA453" s="219"/>
    </row>
    <row r="454">
      <c r="A454" s="219"/>
      <c r="B454" s="219"/>
      <c r="C454" s="219"/>
      <c r="D454" s="219"/>
      <c r="E454" s="219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9"/>
      <c r="Z454" s="219"/>
      <c r="AA454" s="219"/>
    </row>
    <row r="455">
      <c r="A455" s="219"/>
      <c r="B455" s="219"/>
      <c r="C455" s="219"/>
      <c r="D455" s="219"/>
      <c r="E455" s="219"/>
      <c r="F455" s="219"/>
      <c r="G455" s="219"/>
      <c r="H455" s="219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19"/>
      <c r="Z455" s="219"/>
      <c r="AA455" s="219"/>
    </row>
    <row r="456">
      <c r="A456" s="219"/>
      <c r="B456" s="219"/>
      <c r="C456" s="219"/>
      <c r="D456" s="219"/>
      <c r="E456" s="219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</row>
    <row r="457">
      <c r="A457" s="219"/>
      <c r="B457" s="219"/>
      <c r="C457" s="219"/>
      <c r="D457" s="219"/>
      <c r="E457" s="219"/>
      <c r="F457" s="219"/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  <c r="Z457" s="219"/>
      <c r="AA457" s="219"/>
    </row>
    <row r="458">
      <c r="A458" s="219"/>
      <c r="B458" s="219"/>
      <c r="C458" s="219"/>
      <c r="D458" s="219"/>
      <c r="E458" s="219"/>
      <c r="F458" s="219"/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19"/>
      <c r="AA458" s="219"/>
    </row>
    <row r="459">
      <c r="A459" s="219"/>
      <c r="B459" s="219"/>
      <c r="C459" s="219"/>
      <c r="D459" s="219"/>
      <c r="E459" s="219"/>
      <c r="F459" s="219"/>
      <c r="G459" s="219"/>
      <c r="H459" s="219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19"/>
      <c r="Z459" s="219"/>
      <c r="AA459" s="219"/>
    </row>
    <row r="460">
      <c r="A460" s="219"/>
      <c r="B460" s="219"/>
      <c r="C460" s="219"/>
      <c r="D460" s="219"/>
      <c r="E460" s="219"/>
      <c r="F460" s="219"/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19"/>
      <c r="Z460" s="219"/>
      <c r="AA460" s="219"/>
    </row>
    <row r="461">
      <c r="A461" s="219"/>
      <c r="B461" s="219"/>
      <c r="C461" s="219"/>
      <c r="D461" s="219"/>
      <c r="E461" s="219"/>
      <c r="F461" s="219"/>
      <c r="G461" s="219"/>
      <c r="H461" s="219"/>
      <c r="I461" s="219"/>
      <c r="J461" s="219"/>
      <c r="K461" s="219"/>
      <c r="L461" s="219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  <c r="Z461" s="219"/>
      <c r="AA461" s="219"/>
    </row>
    <row r="462">
      <c r="A462" s="219"/>
      <c r="B462" s="219"/>
      <c r="C462" s="219"/>
      <c r="D462" s="219"/>
      <c r="E462" s="219"/>
      <c r="F462" s="219"/>
      <c r="G462" s="219"/>
      <c r="H462" s="219"/>
      <c r="I462" s="219"/>
      <c r="J462" s="219"/>
      <c r="K462" s="219"/>
      <c r="L462" s="219"/>
      <c r="M462" s="219"/>
      <c r="N462" s="219"/>
      <c r="O462" s="219"/>
      <c r="P462" s="219"/>
      <c r="Q462" s="219"/>
      <c r="R462" s="219"/>
      <c r="S462" s="219"/>
      <c r="T462" s="219"/>
      <c r="U462" s="219"/>
      <c r="V462" s="219"/>
      <c r="W462" s="219"/>
      <c r="X462" s="219"/>
      <c r="Y462" s="219"/>
      <c r="Z462" s="219"/>
      <c r="AA462" s="219"/>
    </row>
    <row r="463">
      <c r="A463" s="219"/>
      <c r="B463" s="219"/>
      <c r="C463" s="219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19"/>
      <c r="Z463" s="219"/>
      <c r="AA463" s="219"/>
    </row>
    <row r="464">
      <c r="A464" s="219"/>
      <c r="B464" s="219"/>
      <c r="C464" s="219"/>
      <c r="D464" s="219"/>
      <c r="E464" s="219"/>
      <c r="F464" s="219"/>
      <c r="G464" s="219"/>
      <c r="H464" s="219"/>
      <c r="I464" s="219"/>
      <c r="J464" s="219"/>
      <c r="K464" s="219"/>
      <c r="L464" s="219"/>
      <c r="M464" s="219"/>
      <c r="N464" s="219"/>
      <c r="O464" s="219"/>
      <c r="P464" s="219"/>
      <c r="Q464" s="219"/>
      <c r="R464" s="219"/>
      <c r="S464" s="219"/>
      <c r="T464" s="219"/>
      <c r="U464" s="219"/>
      <c r="V464" s="219"/>
      <c r="W464" s="219"/>
      <c r="X464" s="219"/>
      <c r="Y464" s="219"/>
      <c r="Z464" s="219"/>
      <c r="AA464" s="219"/>
    </row>
    <row r="465">
      <c r="A465" s="219"/>
      <c r="B465" s="219"/>
      <c r="C465" s="219"/>
      <c r="D465" s="219"/>
      <c r="E465" s="219"/>
      <c r="F465" s="219"/>
      <c r="G465" s="219"/>
      <c r="H465" s="219"/>
      <c r="I465" s="219"/>
      <c r="J465" s="219"/>
      <c r="K465" s="219"/>
      <c r="L465" s="219"/>
      <c r="M465" s="219"/>
      <c r="N465" s="219"/>
      <c r="O465" s="219"/>
      <c r="P465" s="219"/>
      <c r="Q465" s="219"/>
      <c r="R465" s="219"/>
      <c r="S465" s="219"/>
      <c r="T465" s="219"/>
      <c r="U465" s="219"/>
      <c r="V465" s="219"/>
      <c r="W465" s="219"/>
      <c r="X465" s="219"/>
      <c r="Y465" s="219"/>
      <c r="Z465" s="219"/>
      <c r="AA465" s="219"/>
    </row>
    <row r="466">
      <c r="A466" s="219"/>
      <c r="B466" s="219"/>
      <c r="C466" s="219"/>
      <c r="D466" s="219"/>
      <c r="E466" s="219"/>
      <c r="F466" s="219"/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19"/>
      <c r="Z466" s="219"/>
      <c r="AA466" s="219"/>
    </row>
    <row r="467">
      <c r="A467" s="219"/>
      <c r="B467" s="219"/>
      <c r="C467" s="219"/>
      <c r="D467" s="219"/>
      <c r="E467" s="219"/>
      <c r="F467" s="219"/>
      <c r="G467" s="219"/>
      <c r="H467" s="219"/>
      <c r="I467" s="219"/>
      <c r="J467" s="219"/>
      <c r="K467" s="219"/>
      <c r="L467" s="219"/>
      <c r="M467" s="219"/>
      <c r="N467" s="219"/>
      <c r="O467" s="219"/>
      <c r="P467" s="219"/>
      <c r="Q467" s="219"/>
      <c r="R467" s="219"/>
      <c r="S467" s="219"/>
      <c r="T467" s="219"/>
      <c r="U467" s="219"/>
      <c r="V467" s="219"/>
      <c r="W467" s="219"/>
      <c r="X467" s="219"/>
      <c r="Y467" s="219"/>
      <c r="Z467" s="219"/>
      <c r="AA467" s="219"/>
    </row>
    <row r="468">
      <c r="A468" s="219"/>
      <c r="B468" s="219"/>
      <c r="C468" s="219"/>
      <c r="D468" s="219"/>
      <c r="E468" s="219"/>
      <c r="F468" s="219"/>
      <c r="G468" s="219"/>
      <c r="H468" s="219"/>
      <c r="I468" s="219"/>
      <c r="J468" s="219"/>
      <c r="K468" s="219"/>
      <c r="L468" s="219"/>
      <c r="M468" s="219"/>
      <c r="N468" s="219"/>
      <c r="O468" s="219"/>
      <c r="P468" s="219"/>
      <c r="Q468" s="219"/>
      <c r="R468" s="219"/>
      <c r="S468" s="219"/>
      <c r="T468" s="219"/>
      <c r="U468" s="219"/>
      <c r="V468" s="219"/>
      <c r="W468" s="219"/>
      <c r="X468" s="219"/>
      <c r="Y468" s="219"/>
      <c r="Z468" s="219"/>
      <c r="AA468" s="219"/>
    </row>
    <row r="469">
      <c r="A469" s="219"/>
      <c r="B469" s="219"/>
      <c r="C469" s="219"/>
      <c r="D469" s="219"/>
      <c r="E469" s="219"/>
      <c r="F469" s="219"/>
      <c r="G469" s="219"/>
      <c r="H469" s="219"/>
      <c r="I469" s="219"/>
      <c r="J469" s="219"/>
      <c r="K469" s="219"/>
      <c r="L469" s="219"/>
      <c r="M469" s="219"/>
      <c r="N469" s="219"/>
      <c r="O469" s="219"/>
      <c r="P469" s="219"/>
      <c r="Q469" s="219"/>
      <c r="R469" s="219"/>
      <c r="S469" s="219"/>
      <c r="T469" s="219"/>
      <c r="U469" s="219"/>
      <c r="V469" s="219"/>
      <c r="W469" s="219"/>
      <c r="X469" s="219"/>
      <c r="Y469" s="219"/>
      <c r="Z469" s="219"/>
      <c r="AA469" s="219"/>
    </row>
    <row r="470">
      <c r="A470" s="219"/>
      <c r="B470" s="219"/>
      <c r="C470" s="219"/>
      <c r="D470" s="219"/>
      <c r="E470" s="219"/>
      <c r="F470" s="219"/>
      <c r="G470" s="219"/>
      <c r="H470" s="219"/>
      <c r="I470" s="219"/>
      <c r="J470" s="219"/>
      <c r="K470" s="219"/>
      <c r="L470" s="219"/>
      <c r="M470" s="219"/>
      <c r="N470" s="219"/>
      <c r="O470" s="219"/>
      <c r="P470" s="219"/>
      <c r="Q470" s="219"/>
      <c r="R470" s="219"/>
      <c r="S470" s="219"/>
      <c r="T470" s="219"/>
      <c r="U470" s="219"/>
      <c r="V470" s="219"/>
      <c r="W470" s="219"/>
      <c r="X470" s="219"/>
      <c r="Y470" s="219"/>
      <c r="Z470" s="219"/>
      <c r="AA470" s="219"/>
    </row>
    <row r="471">
      <c r="A471" s="219"/>
      <c r="B471" s="219"/>
      <c r="C471" s="219"/>
      <c r="D471" s="219"/>
      <c r="E471" s="219"/>
      <c r="F471" s="219"/>
      <c r="G471" s="219"/>
      <c r="H471" s="219"/>
      <c r="I471" s="219"/>
      <c r="J471" s="219"/>
      <c r="K471" s="219"/>
      <c r="L471" s="219"/>
      <c r="M471" s="219"/>
      <c r="N471" s="219"/>
      <c r="O471" s="219"/>
      <c r="P471" s="219"/>
      <c r="Q471" s="219"/>
      <c r="R471" s="219"/>
      <c r="S471" s="219"/>
      <c r="T471" s="219"/>
      <c r="U471" s="219"/>
      <c r="V471" s="219"/>
      <c r="W471" s="219"/>
      <c r="X471" s="219"/>
      <c r="Y471" s="219"/>
      <c r="Z471" s="219"/>
      <c r="AA471" s="219"/>
    </row>
    <row r="472">
      <c r="A472" s="219"/>
      <c r="B472" s="219"/>
      <c r="C472" s="219"/>
      <c r="D472" s="219"/>
      <c r="E472" s="219"/>
      <c r="F472" s="219"/>
      <c r="G472" s="219"/>
      <c r="H472" s="219"/>
      <c r="I472" s="219"/>
      <c r="J472" s="219"/>
      <c r="K472" s="219"/>
      <c r="L472" s="219"/>
      <c r="M472" s="219"/>
      <c r="N472" s="219"/>
      <c r="O472" s="219"/>
      <c r="P472" s="219"/>
      <c r="Q472" s="219"/>
      <c r="R472" s="219"/>
      <c r="S472" s="219"/>
      <c r="T472" s="219"/>
      <c r="U472" s="219"/>
      <c r="V472" s="219"/>
      <c r="W472" s="219"/>
      <c r="X472" s="219"/>
      <c r="Y472" s="219"/>
      <c r="Z472" s="219"/>
      <c r="AA472" s="219"/>
    </row>
    <row r="473">
      <c r="A473" s="219"/>
      <c r="B473" s="219"/>
      <c r="C473" s="219"/>
      <c r="D473" s="219"/>
      <c r="E473" s="219"/>
      <c r="F473" s="219"/>
      <c r="G473" s="219"/>
      <c r="H473" s="219"/>
      <c r="I473" s="219"/>
      <c r="J473" s="219"/>
      <c r="K473" s="219"/>
      <c r="L473" s="219"/>
      <c r="M473" s="219"/>
      <c r="N473" s="219"/>
      <c r="O473" s="219"/>
      <c r="P473" s="219"/>
      <c r="Q473" s="219"/>
      <c r="R473" s="219"/>
      <c r="S473" s="219"/>
      <c r="T473" s="219"/>
      <c r="U473" s="219"/>
      <c r="V473" s="219"/>
      <c r="W473" s="219"/>
      <c r="X473" s="219"/>
      <c r="Y473" s="219"/>
      <c r="Z473" s="219"/>
      <c r="AA473" s="219"/>
    </row>
    <row r="474">
      <c r="A474" s="219"/>
      <c r="B474" s="219"/>
      <c r="C474" s="219"/>
      <c r="D474" s="219"/>
      <c r="E474" s="219"/>
      <c r="F474" s="219"/>
      <c r="G474" s="219"/>
      <c r="H474" s="219"/>
      <c r="I474" s="219"/>
      <c r="J474" s="219"/>
      <c r="K474" s="219"/>
      <c r="L474" s="219"/>
      <c r="M474" s="219"/>
      <c r="N474" s="219"/>
      <c r="O474" s="219"/>
      <c r="P474" s="219"/>
      <c r="Q474" s="219"/>
      <c r="R474" s="219"/>
      <c r="S474" s="219"/>
      <c r="T474" s="219"/>
      <c r="U474" s="219"/>
      <c r="V474" s="219"/>
      <c r="W474" s="219"/>
      <c r="X474" s="219"/>
      <c r="Y474" s="219"/>
      <c r="Z474" s="219"/>
      <c r="AA474" s="219"/>
    </row>
    <row r="475">
      <c r="A475" s="219"/>
      <c r="B475" s="219"/>
      <c r="C475" s="219"/>
      <c r="D475" s="219"/>
      <c r="E475" s="219"/>
      <c r="F475" s="219"/>
      <c r="G475" s="219"/>
      <c r="H475" s="219"/>
      <c r="I475" s="219"/>
      <c r="J475" s="219"/>
      <c r="K475" s="219"/>
      <c r="L475" s="219"/>
      <c r="M475" s="219"/>
      <c r="N475" s="219"/>
      <c r="O475" s="219"/>
      <c r="P475" s="219"/>
      <c r="Q475" s="219"/>
      <c r="R475" s="219"/>
      <c r="S475" s="219"/>
      <c r="T475" s="219"/>
      <c r="U475" s="219"/>
      <c r="V475" s="219"/>
      <c r="W475" s="219"/>
      <c r="X475" s="219"/>
      <c r="Y475" s="219"/>
      <c r="Z475" s="219"/>
      <c r="AA475" s="219"/>
    </row>
    <row r="476">
      <c r="A476" s="219"/>
      <c r="B476" s="219"/>
      <c r="C476" s="219"/>
      <c r="D476" s="219"/>
      <c r="E476" s="219"/>
      <c r="F476" s="219"/>
      <c r="G476" s="219"/>
      <c r="H476" s="219"/>
      <c r="I476" s="219"/>
      <c r="J476" s="219"/>
      <c r="K476" s="219"/>
      <c r="L476" s="219"/>
      <c r="M476" s="219"/>
      <c r="N476" s="219"/>
      <c r="O476" s="219"/>
      <c r="P476" s="219"/>
      <c r="Q476" s="219"/>
      <c r="R476" s="219"/>
      <c r="S476" s="219"/>
      <c r="T476" s="219"/>
      <c r="U476" s="219"/>
      <c r="V476" s="219"/>
      <c r="W476" s="219"/>
      <c r="X476" s="219"/>
      <c r="Y476" s="219"/>
      <c r="Z476" s="219"/>
      <c r="AA476" s="219"/>
    </row>
    <row r="477">
      <c r="A477" s="219"/>
      <c r="B477" s="219"/>
      <c r="C477" s="219"/>
      <c r="D477" s="219"/>
      <c r="E477" s="219"/>
      <c r="F477" s="219"/>
      <c r="G477" s="219"/>
      <c r="H477" s="219"/>
      <c r="I477" s="219"/>
      <c r="J477" s="219"/>
      <c r="K477" s="219"/>
      <c r="L477" s="219"/>
      <c r="M477" s="219"/>
      <c r="N477" s="219"/>
      <c r="O477" s="219"/>
      <c r="P477" s="219"/>
      <c r="Q477" s="219"/>
      <c r="R477" s="219"/>
      <c r="S477" s="219"/>
      <c r="T477" s="219"/>
      <c r="U477" s="219"/>
      <c r="V477" s="219"/>
      <c r="W477" s="219"/>
      <c r="X477" s="219"/>
      <c r="Y477" s="219"/>
      <c r="Z477" s="219"/>
      <c r="AA477" s="219"/>
    </row>
    <row r="478">
      <c r="A478" s="219"/>
      <c r="B478" s="219"/>
      <c r="C478" s="219"/>
      <c r="D478" s="219"/>
      <c r="E478" s="219"/>
      <c r="F478" s="219"/>
      <c r="G478" s="219"/>
      <c r="H478" s="219"/>
      <c r="I478" s="219"/>
      <c r="J478" s="219"/>
      <c r="K478" s="219"/>
      <c r="L478" s="219"/>
      <c r="M478" s="219"/>
      <c r="N478" s="219"/>
      <c r="O478" s="219"/>
      <c r="P478" s="219"/>
      <c r="Q478" s="219"/>
      <c r="R478" s="219"/>
      <c r="S478" s="219"/>
      <c r="T478" s="219"/>
      <c r="U478" s="219"/>
      <c r="V478" s="219"/>
      <c r="W478" s="219"/>
      <c r="X478" s="219"/>
      <c r="Y478" s="219"/>
      <c r="Z478" s="219"/>
      <c r="AA478" s="219"/>
    </row>
    <row r="479">
      <c r="A479" s="219"/>
      <c r="B479" s="219"/>
      <c r="C479" s="219"/>
      <c r="D479" s="219"/>
      <c r="E479" s="219"/>
      <c r="F479" s="219"/>
      <c r="G479" s="219"/>
      <c r="H479" s="219"/>
      <c r="I479" s="219"/>
      <c r="J479" s="219"/>
      <c r="K479" s="219"/>
      <c r="L479" s="219"/>
      <c r="M479" s="219"/>
      <c r="N479" s="219"/>
      <c r="O479" s="219"/>
      <c r="P479" s="219"/>
      <c r="Q479" s="219"/>
      <c r="R479" s="219"/>
      <c r="S479" s="219"/>
      <c r="T479" s="219"/>
      <c r="U479" s="219"/>
      <c r="V479" s="219"/>
      <c r="W479" s="219"/>
      <c r="X479" s="219"/>
      <c r="Y479" s="219"/>
      <c r="Z479" s="219"/>
      <c r="AA479" s="219"/>
    </row>
    <row r="480">
      <c r="A480" s="219"/>
      <c r="B480" s="219"/>
      <c r="C480" s="219"/>
      <c r="D480" s="219"/>
      <c r="E480" s="219"/>
      <c r="F480" s="219"/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</row>
    <row r="481">
      <c r="A481" s="219"/>
      <c r="B481" s="219"/>
      <c r="C481" s="219"/>
      <c r="D481" s="219"/>
      <c r="E481" s="219"/>
      <c r="F481" s="219"/>
      <c r="G481" s="219"/>
      <c r="H481" s="219"/>
      <c r="I481" s="219"/>
      <c r="J481" s="219"/>
      <c r="K481" s="219"/>
      <c r="L481" s="219"/>
      <c r="M481" s="219"/>
      <c r="N481" s="219"/>
      <c r="O481" s="219"/>
      <c r="P481" s="219"/>
      <c r="Q481" s="219"/>
      <c r="R481" s="219"/>
      <c r="S481" s="219"/>
      <c r="T481" s="219"/>
      <c r="U481" s="219"/>
      <c r="V481" s="219"/>
      <c r="W481" s="219"/>
      <c r="X481" s="219"/>
      <c r="Y481" s="219"/>
      <c r="Z481" s="219"/>
      <c r="AA481" s="219"/>
    </row>
    <row r="482">
      <c r="A482" s="219"/>
      <c r="B482" s="219"/>
      <c r="C482" s="219"/>
      <c r="D482" s="219"/>
      <c r="E482" s="219"/>
      <c r="F482" s="219"/>
      <c r="G482" s="219"/>
      <c r="H482" s="219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/>
      <c r="S482" s="219"/>
      <c r="T482" s="219"/>
      <c r="U482" s="219"/>
      <c r="V482" s="219"/>
      <c r="W482" s="219"/>
      <c r="X482" s="219"/>
      <c r="Y482" s="219"/>
      <c r="Z482" s="219"/>
      <c r="AA482" s="219"/>
    </row>
    <row r="483">
      <c r="A483" s="219"/>
      <c r="B483" s="219"/>
      <c r="C483" s="219"/>
      <c r="D483" s="219"/>
      <c r="E483" s="219"/>
      <c r="F483" s="219"/>
      <c r="G483" s="219"/>
      <c r="H483" s="219"/>
      <c r="I483" s="219"/>
      <c r="J483" s="219"/>
      <c r="K483" s="219"/>
      <c r="L483" s="219"/>
      <c r="M483" s="219"/>
      <c r="N483" s="219"/>
      <c r="O483" s="219"/>
      <c r="P483" s="219"/>
      <c r="Q483" s="219"/>
      <c r="R483" s="219"/>
      <c r="S483" s="219"/>
      <c r="T483" s="219"/>
      <c r="U483" s="219"/>
      <c r="V483" s="219"/>
      <c r="W483" s="219"/>
      <c r="X483" s="219"/>
      <c r="Y483" s="219"/>
      <c r="Z483" s="219"/>
      <c r="AA483" s="219"/>
    </row>
    <row r="484">
      <c r="A484" s="219"/>
      <c r="B484" s="219"/>
      <c r="C484" s="219"/>
      <c r="D484" s="219"/>
      <c r="E484" s="219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19"/>
      <c r="R484" s="219"/>
      <c r="S484" s="219"/>
      <c r="T484" s="219"/>
      <c r="U484" s="219"/>
      <c r="V484" s="219"/>
      <c r="W484" s="219"/>
      <c r="X484" s="219"/>
      <c r="Y484" s="219"/>
      <c r="Z484" s="219"/>
      <c r="AA484" s="219"/>
    </row>
    <row r="485">
      <c r="A485" s="219"/>
      <c r="B485" s="219"/>
      <c r="C485" s="219"/>
      <c r="D485" s="219"/>
      <c r="E485" s="219"/>
      <c r="F485" s="219"/>
      <c r="G485" s="219"/>
      <c r="H485" s="219"/>
      <c r="I485" s="219"/>
      <c r="J485" s="219"/>
      <c r="K485" s="219"/>
      <c r="L485" s="219"/>
      <c r="M485" s="219"/>
      <c r="N485" s="219"/>
      <c r="O485" s="219"/>
      <c r="P485" s="219"/>
      <c r="Q485" s="219"/>
      <c r="R485" s="219"/>
      <c r="S485" s="219"/>
      <c r="T485" s="219"/>
      <c r="U485" s="219"/>
      <c r="V485" s="219"/>
      <c r="W485" s="219"/>
      <c r="X485" s="219"/>
      <c r="Y485" s="219"/>
      <c r="Z485" s="219"/>
      <c r="AA485" s="219"/>
    </row>
    <row r="486">
      <c r="A486" s="219"/>
      <c r="B486" s="219"/>
      <c r="C486" s="219"/>
      <c r="D486" s="219"/>
      <c r="E486" s="219"/>
      <c r="F486" s="219"/>
      <c r="G486" s="219"/>
      <c r="H486" s="219"/>
      <c r="I486" s="219"/>
      <c r="J486" s="219"/>
      <c r="K486" s="219"/>
      <c r="L486" s="219"/>
      <c r="M486" s="219"/>
      <c r="N486" s="219"/>
      <c r="O486" s="219"/>
      <c r="P486" s="219"/>
      <c r="Q486" s="219"/>
      <c r="R486" s="219"/>
      <c r="S486" s="219"/>
      <c r="T486" s="219"/>
      <c r="U486" s="219"/>
      <c r="V486" s="219"/>
      <c r="W486" s="219"/>
      <c r="X486" s="219"/>
      <c r="Y486" s="219"/>
      <c r="Z486" s="219"/>
      <c r="AA486" s="219"/>
    </row>
    <row r="487">
      <c r="A487" s="219"/>
      <c r="B487" s="219"/>
      <c r="C487" s="219"/>
      <c r="D487" s="219"/>
      <c r="E487" s="219"/>
      <c r="F487" s="219"/>
      <c r="G487" s="219"/>
      <c r="H487" s="219"/>
      <c r="I487" s="219"/>
      <c r="J487" s="219"/>
      <c r="K487" s="219"/>
      <c r="L487" s="219"/>
      <c r="M487" s="219"/>
      <c r="N487" s="219"/>
      <c r="O487" s="219"/>
      <c r="P487" s="219"/>
      <c r="Q487" s="219"/>
      <c r="R487" s="219"/>
      <c r="S487" s="219"/>
      <c r="T487" s="219"/>
      <c r="U487" s="219"/>
      <c r="V487" s="219"/>
      <c r="W487" s="219"/>
      <c r="X487" s="219"/>
      <c r="Y487" s="219"/>
      <c r="Z487" s="219"/>
      <c r="AA487" s="219"/>
    </row>
    <row r="488">
      <c r="A488" s="219"/>
      <c r="B488" s="219"/>
      <c r="C488" s="219"/>
      <c r="D488" s="219"/>
      <c r="E488" s="219"/>
      <c r="F488" s="219"/>
      <c r="G488" s="219"/>
      <c r="H488" s="219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/>
      <c r="S488" s="219"/>
      <c r="T488" s="219"/>
      <c r="U488" s="219"/>
      <c r="V488" s="219"/>
      <c r="W488" s="219"/>
      <c r="X488" s="219"/>
      <c r="Y488" s="219"/>
      <c r="Z488" s="219"/>
      <c r="AA488" s="219"/>
    </row>
    <row r="489">
      <c r="A489" s="219"/>
      <c r="B489" s="219"/>
      <c r="C489" s="219"/>
      <c r="D489" s="219"/>
      <c r="E489" s="219"/>
      <c r="F489" s="219"/>
      <c r="G489" s="219"/>
      <c r="H489" s="219"/>
      <c r="I489" s="219"/>
      <c r="J489" s="219"/>
      <c r="K489" s="219"/>
      <c r="L489" s="219"/>
      <c r="M489" s="219"/>
      <c r="N489" s="219"/>
      <c r="O489" s="219"/>
      <c r="P489" s="219"/>
      <c r="Q489" s="219"/>
      <c r="R489" s="219"/>
      <c r="S489" s="219"/>
      <c r="T489" s="219"/>
      <c r="U489" s="219"/>
      <c r="V489" s="219"/>
      <c r="W489" s="219"/>
      <c r="X489" s="219"/>
      <c r="Y489" s="219"/>
      <c r="Z489" s="219"/>
      <c r="AA489" s="219"/>
    </row>
    <row r="490">
      <c r="A490" s="219"/>
      <c r="B490" s="219"/>
      <c r="C490" s="219"/>
      <c r="D490" s="219"/>
      <c r="E490" s="219"/>
      <c r="F490" s="219"/>
      <c r="G490" s="219"/>
      <c r="H490" s="219"/>
      <c r="I490" s="219"/>
      <c r="J490" s="219"/>
      <c r="K490" s="219"/>
      <c r="L490" s="219"/>
      <c r="M490" s="219"/>
      <c r="N490" s="219"/>
      <c r="O490" s="219"/>
      <c r="P490" s="219"/>
      <c r="Q490" s="219"/>
      <c r="R490" s="219"/>
      <c r="S490" s="219"/>
      <c r="T490" s="219"/>
      <c r="U490" s="219"/>
      <c r="V490" s="219"/>
      <c r="W490" s="219"/>
      <c r="X490" s="219"/>
      <c r="Y490" s="219"/>
      <c r="Z490" s="219"/>
      <c r="AA490" s="219"/>
    </row>
    <row r="491">
      <c r="A491" s="219"/>
      <c r="B491" s="219"/>
      <c r="C491" s="219"/>
      <c r="D491" s="219"/>
      <c r="E491" s="219"/>
      <c r="F491" s="219"/>
      <c r="G491" s="219"/>
      <c r="H491" s="219"/>
      <c r="I491" s="219"/>
      <c r="J491" s="219"/>
      <c r="K491" s="219"/>
      <c r="L491" s="219"/>
      <c r="M491" s="219"/>
      <c r="N491" s="219"/>
      <c r="O491" s="219"/>
      <c r="P491" s="219"/>
      <c r="Q491" s="219"/>
      <c r="R491" s="219"/>
      <c r="S491" s="219"/>
      <c r="T491" s="219"/>
      <c r="U491" s="219"/>
      <c r="V491" s="219"/>
      <c r="W491" s="219"/>
      <c r="X491" s="219"/>
      <c r="Y491" s="219"/>
      <c r="Z491" s="219"/>
      <c r="AA491" s="219"/>
    </row>
    <row r="492">
      <c r="A492" s="219"/>
      <c r="B492" s="219"/>
      <c r="C492" s="219"/>
      <c r="D492" s="219"/>
      <c r="E492" s="219"/>
      <c r="F492" s="219"/>
      <c r="G492" s="219"/>
      <c r="H492" s="219"/>
      <c r="I492" s="219"/>
      <c r="J492" s="219"/>
      <c r="K492" s="219"/>
      <c r="L492" s="219"/>
      <c r="M492" s="219"/>
      <c r="N492" s="219"/>
      <c r="O492" s="219"/>
      <c r="P492" s="219"/>
      <c r="Q492" s="219"/>
      <c r="R492" s="219"/>
      <c r="S492" s="219"/>
      <c r="T492" s="219"/>
      <c r="U492" s="219"/>
      <c r="V492" s="219"/>
      <c r="W492" s="219"/>
      <c r="X492" s="219"/>
      <c r="Y492" s="219"/>
      <c r="Z492" s="219"/>
      <c r="AA492" s="219"/>
    </row>
    <row r="493">
      <c r="A493" s="219"/>
      <c r="B493" s="219"/>
      <c r="C493" s="219"/>
      <c r="D493" s="219"/>
      <c r="E493" s="219"/>
      <c r="F493" s="219"/>
      <c r="G493" s="219"/>
      <c r="H493" s="219"/>
      <c r="I493" s="219"/>
      <c r="J493" s="219"/>
      <c r="K493" s="219"/>
      <c r="L493" s="219"/>
      <c r="M493" s="219"/>
      <c r="N493" s="219"/>
      <c r="O493" s="219"/>
      <c r="P493" s="219"/>
      <c r="Q493" s="219"/>
      <c r="R493" s="219"/>
      <c r="S493" s="219"/>
      <c r="T493" s="219"/>
      <c r="U493" s="219"/>
      <c r="V493" s="219"/>
      <c r="W493" s="219"/>
      <c r="X493" s="219"/>
      <c r="Y493" s="219"/>
      <c r="Z493" s="219"/>
      <c r="AA493" s="219"/>
    </row>
    <row r="494">
      <c r="A494" s="219"/>
      <c r="B494" s="219"/>
      <c r="C494" s="219"/>
      <c r="D494" s="219"/>
      <c r="E494" s="219"/>
      <c r="F494" s="219"/>
      <c r="G494" s="219"/>
      <c r="H494" s="219"/>
      <c r="I494" s="219"/>
      <c r="J494" s="219"/>
      <c r="K494" s="219"/>
      <c r="L494" s="219"/>
      <c r="M494" s="219"/>
      <c r="N494" s="219"/>
      <c r="O494" s="219"/>
      <c r="P494" s="219"/>
      <c r="Q494" s="219"/>
      <c r="R494" s="219"/>
      <c r="S494" s="219"/>
      <c r="T494" s="219"/>
      <c r="U494" s="219"/>
      <c r="V494" s="219"/>
      <c r="W494" s="219"/>
      <c r="X494" s="219"/>
      <c r="Y494" s="219"/>
      <c r="Z494" s="219"/>
      <c r="AA494" s="219"/>
    </row>
    <row r="495">
      <c r="A495" s="219"/>
      <c r="B495" s="219"/>
      <c r="C495" s="219"/>
      <c r="D495" s="219"/>
      <c r="E495" s="219"/>
      <c r="F495" s="219"/>
      <c r="G495" s="219"/>
      <c r="H495" s="219"/>
      <c r="I495" s="219"/>
      <c r="J495" s="219"/>
      <c r="K495" s="219"/>
      <c r="L495" s="219"/>
      <c r="M495" s="219"/>
      <c r="N495" s="219"/>
      <c r="O495" s="219"/>
      <c r="P495" s="219"/>
      <c r="Q495" s="219"/>
      <c r="R495" s="219"/>
      <c r="S495" s="219"/>
      <c r="T495" s="219"/>
      <c r="U495" s="219"/>
      <c r="V495" s="219"/>
      <c r="W495" s="219"/>
      <c r="X495" s="219"/>
      <c r="Y495" s="219"/>
      <c r="Z495" s="219"/>
      <c r="AA495" s="219"/>
    </row>
    <row r="496">
      <c r="A496" s="219"/>
      <c r="B496" s="219"/>
      <c r="C496" s="219"/>
      <c r="D496" s="219"/>
      <c r="E496" s="219"/>
      <c r="F496" s="219"/>
      <c r="G496" s="219"/>
      <c r="H496" s="219"/>
      <c r="I496" s="219"/>
      <c r="J496" s="219"/>
      <c r="K496" s="219"/>
      <c r="L496" s="219"/>
      <c r="M496" s="219"/>
      <c r="N496" s="219"/>
      <c r="O496" s="219"/>
      <c r="P496" s="219"/>
      <c r="Q496" s="219"/>
      <c r="R496" s="219"/>
      <c r="S496" s="219"/>
      <c r="T496" s="219"/>
      <c r="U496" s="219"/>
      <c r="V496" s="219"/>
      <c r="W496" s="219"/>
      <c r="X496" s="219"/>
      <c r="Y496" s="219"/>
      <c r="Z496" s="219"/>
      <c r="AA496" s="219"/>
    </row>
    <row r="497">
      <c r="A497" s="219"/>
      <c r="B497" s="219"/>
      <c r="C497" s="219"/>
      <c r="D497" s="219"/>
      <c r="E497" s="219"/>
      <c r="F497" s="219"/>
      <c r="G497" s="219"/>
      <c r="H497" s="219"/>
      <c r="I497" s="219"/>
      <c r="J497" s="219"/>
      <c r="K497" s="219"/>
      <c r="L497" s="219"/>
      <c r="M497" s="219"/>
      <c r="N497" s="219"/>
      <c r="O497" s="219"/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  <c r="Z497" s="219"/>
      <c r="AA497" s="219"/>
    </row>
    <row r="498">
      <c r="A498" s="219"/>
      <c r="B498" s="219"/>
      <c r="C498" s="219"/>
      <c r="D498" s="219"/>
      <c r="E498" s="219"/>
      <c r="F498" s="219"/>
      <c r="G498" s="219"/>
      <c r="H498" s="219"/>
      <c r="I498" s="219"/>
      <c r="J498" s="219"/>
      <c r="K498" s="219"/>
      <c r="L498" s="219"/>
      <c r="M498" s="219"/>
      <c r="N498" s="219"/>
      <c r="O498" s="219"/>
      <c r="P498" s="219"/>
      <c r="Q498" s="219"/>
      <c r="R498" s="219"/>
      <c r="S498" s="219"/>
      <c r="T498" s="219"/>
      <c r="U498" s="219"/>
      <c r="V498" s="219"/>
      <c r="W498" s="219"/>
      <c r="X498" s="219"/>
      <c r="Y498" s="219"/>
      <c r="Z498" s="219"/>
      <c r="AA498" s="219"/>
    </row>
    <row r="499">
      <c r="A499" s="219"/>
      <c r="B499" s="219"/>
      <c r="C499" s="219"/>
      <c r="D499" s="219"/>
      <c r="E499" s="219"/>
      <c r="F499" s="219"/>
      <c r="G499" s="219"/>
      <c r="H499" s="219"/>
      <c r="I499" s="219"/>
      <c r="J499" s="219"/>
      <c r="K499" s="219"/>
      <c r="L499" s="219"/>
      <c r="M499" s="219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19"/>
      <c r="Z499" s="219"/>
      <c r="AA499" s="219"/>
    </row>
    <row r="500">
      <c r="A500" s="219"/>
      <c r="B500" s="219"/>
      <c r="C500" s="219"/>
      <c r="D500" s="219"/>
      <c r="E500" s="219"/>
      <c r="F500" s="219"/>
      <c r="G500" s="219"/>
      <c r="H500" s="219"/>
      <c r="I500" s="219"/>
      <c r="J500" s="219"/>
      <c r="K500" s="219"/>
      <c r="L500" s="219"/>
      <c r="M500" s="219"/>
      <c r="N500" s="219"/>
      <c r="O500" s="219"/>
      <c r="P500" s="219"/>
      <c r="Q500" s="219"/>
      <c r="R500" s="219"/>
      <c r="S500" s="219"/>
      <c r="T500" s="219"/>
      <c r="U500" s="219"/>
      <c r="V500" s="219"/>
      <c r="W500" s="219"/>
      <c r="X500" s="219"/>
      <c r="Y500" s="219"/>
      <c r="Z500" s="219"/>
      <c r="AA500" s="219"/>
    </row>
    <row r="501">
      <c r="A501" s="219"/>
      <c r="B501" s="219"/>
      <c r="C501" s="219"/>
      <c r="D501" s="219"/>
      <c r="E501" s="219"/>
      <c r="F501" s="219"/>
      <c r="G501" s="219"/>
      <c r="H501" s="219"/>
      <c r="I501" s="219"/>
      <c r="J501" s="219"/>
      <c r="K501" s="219"/>
      <c r="L501" s="219"/>
      <c r="M501" s="219"/>
      <c r="N501" s="219"/>
      <c r="O501" s="219"/>
      <c r="P501" s="219"/>
      <c r="Q501" s="219"/>
      <c r="R501" s="219"/>
      <c r="S501" s="219"/>
      <c r="T501" s="219"/>
      <c r="U501" s="219"/>
      <c r="V501" s="219"/>
      <c r="W501" s="219"/>
      <c r="X501" s="219"/>
      <c r="Y501" s="219"/>
      <c r="Z501" s="219"/>
      <c r="AA501" s="219"/>
    </row>
    <row r="502">
      <c r="A502" s="219"/>
      <c r="B502" s="219"/>
      <c r="C502" s="219"/>
      <c r="D502" s="219"/>
      <c r="E502" s="219"/>
      <c r="F502" s="219"/>
      <c r="G502" s="219"/>
      <c r="H502" s="219"/>
      <c r="I502" s="219"/>
      <c r="J502" s="219"/>
      <c r="K502" s="219"/>
      <c r="L502" s="219"/>
      <c r="M502" s="219"/>
      <c r="N502" s="219"/>
      <c r="O502" s="219"/>
      <c r="P502" s="219"/>
      <c r="Q502" s="219"/>
      <c r="R502" s="219"/>
      <c r="S502" s="219"/>
      <c r="T502" s="219"/>
      <c r="U502" s="219"/>
      <c r="V502" s="219"/>
      <c r="W502" s="219"/>
      <c r="X502" s="219"/>
      <c r="Y502" s="219"/>
      <c r="Z502" s="219"/>
      <c r="AA502" s="219"/>
    </row>
    <row r="503">
      <c r="A503" s="219"/>
      <c r="B503" s="219"/>
      <c r="C503" s="219"/>
      <c r="D503" s="219"/>
      <c r="E503" s="219"/>
      <c r="F503" s="219"/>
      <c r="G503" s="219"/>
      <c r="H503" s="219"/>
      <c r="I503" s="219"/>
      <c r="J503" s="219"/>
      <c r="K503" s="219"/>
      <c r="L503" s="219"/>
      <c r="M503" s="219"/>
      <c r="N503" s="219"/>
      <c r="O503" s="219"/>
      <c r="P503" s="219"/>
      <c r="Q503" s="219"/>
      <c r="R503" s="219"/>
      <c r="S503" s="219"/>
      <c r="T503" s="219"/>
      <c r="U503" s="219"/>
      <c r="V503" s="219"/>
      <c r="W503" s="219"/>
      <c r="X503" s="219"/>
      <c r="Y503" s="219"/>
      <c r="Z503" s="219"/>
      <c r="AA503" s="219"/>
    </row>
    <row r="504">
      <c r="A504" s="219"/>
      <c r="B504" s="219"/>
      <c r="C504" s="219"/>
      <c r="D504" s="219"/>
      <c r="E504" s="219"/>
      <c r="F504" s="219"/>
      <c r="G504" s="219"/>
      <c r="H504" s="219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  <c r="Z504" s="219"/>
      <c r="AA504" s="219"/>
    </row>
    <row r="505">
      <c r="A505" s="219"/>
      <c r="B505" s="219"/>
      <c r="C505" s="219"/>
      <c r="D505" s="219"/>
      <c r="E505" s="219"/>
      <c r="F505" s="219"/>
      <c r="G505" s="219"/>
      <c r="H505" s="219"/>
      <c r="I505" s="219"/>
      <c r="J505" s="219"/>
      <c r="K505" s="219"/>
      <c r="L505" s="219"/>
      <c r="M505" s="219"/>
      <c r="N505" s="219"/>
      <c r="O505" s="219"/>
      <c r="P505" s="219"/>
      <c r="Q505" s="219"/>
      <c r="R505" s="219"/>
      <c r="S505" s="219"/>
      <c r="T505" s="219"/>
      <c r="U505" s="219"/>
      <c r="V505" s="219"/>
      <c r="W505" s="219"/>
      <c r="X505" s="219"/>
      <c r="Y505" s="219"/>
      <c r="Z505" s="219"/>
      <c r="AA505" s="219"/>
    </row>
    <row r="506">
      <c r="A506" s="219"/>
      <c r="B506" s="219"/>
      <c r="C506" s="219"/>
      <c r="D506" s="219"/>
      <c r="E506" s="219"/>
      <c r="F506" s="219"/>
      <c r="G506" s="219"/>
      <c r="H506" s="219"/>
      <c r="I506" s="219"/>
      <c r="J506" s="219"/>
      <c r="K506" s="219"/>
      <c r="L506" s="219"/>
      <c r="M506" s="219"/>
      <c r="N506" s="219"/>
      <c r="O506" s="219"/>
      <c r="P506" s="219"/>
      <c r="Q506" s="219"/>
      <c r="R506" s="219"/>
      <c r="S506" s="219"/>
      <c r="T506" s="219"/>
      <c r="U506" s="219"/>
      <c r="V506" s="219"/>
      <c r="W506" s="219"/>
      <c r="X506" s="219"/>
      <c r="Y506" s="219"/>
      <c r="Z506" s="219"/>
      <c r="AA506" s="219"/>
    </row>
    <row r="507">
      <c r="A507" s="219"/>
      <c r="B507" s="219"/>
      <c r="C507" s="219"/>
      <c r="D507" s="219"/>
      <c r="E507" s="219"/>
      <c r="F507" s="219"/>
      <c r="G507" s="219"/>
      <c r="H507" s="219"/>
      <c r="I507" s="219"/>
      <c r="J507" s="219"/>
      <c r="K507" s="219"/>
      <c r="L507" s="219"/>
      <c r="M507" s="219"/>
      <c r="N507" s="219"/>
      <c r="O507" s="219"/>
      <c r="P507" s="219"/>
      <c r="Q507" s="219"/>
      <c r="R507" s="219"/>
      <c r="S507" s="219"/>
      <c r="T507" s="219"/>
      <c r="U507" s="219"/>
      <c r="V507" s="219"/>
      <c r="W507" s="219"/>
      <c r="X507" s="219"/>
      <c r="Y507" s="219"/>
      <c r="Z507" s="219"/>
      <c r="AA507" s="219"/>
    </row>
    <row r="508">
      <c r="A508" s="219"/>
      <c r="B508" s="219"/>
      <c r="C508" s="219"/>
      <c r="D508" s="219"/>
      <c r="E508" s="219"/>
      <c r="F508" s="219"/>
      <c r="G508" s="219"/>
      <c r="H508" s="219"/>
      <c r="I508" s="219"/>
      <c r="J508" s="219"/>
      <c r="K508" s="219"/>
      <c r="L508" s="219"/>
      <c r="M508" s="219"/>
      <c r="N508" s="219"/>
      <c r="O508" s="219"/>
      <c r="P508" s="219"/>
      <c r="Q508" s="219"/>
      <c r="R508" s="219"/>
      <c r="S508" s="219"/>
      <c r="T508" s="219"/>
      <c r="U508" s="219"/>
      <c r="V508" s="219"/>
      <c r="W508" s="219"/>
      <c r="X508" s="219"/>
      <c r="Y508" s="219"/>
      <c r="Z508" s="219"/>
      <c r="AA508" s="219"/>
    </row>
    <row r="509">
      <c r="A509" s="219"/>
      <c r="B509" s="219"/>
      <c r="C509" s="219"/>
      <c r="D509" s="219"/>
      <c r="E509" s="219"/>
      <c r="F509" s="219"/>
      <c r="G509" s="219"/>
      <c r="H509" s="219"/>
      <c r="I509" s="219"/>
      <c r="J509" s="219"/>
      <c r="K509" s="219"/>
      <c r="L509" s="219"/>
      <c r="M509" s="219"/>
      <c r="N509" s="219"/>
      <c r="O509" s="219"/>
      <c r="P509" s="219"/>
      <c r="Q509" s="219"/>
      <c r="R509" s="219"/>
      <c r="S509" s="219"/>
      <c r="T509" s="219"/>
      <c r="U509" s="219"/>
      <c r="V509" s="219"/>
      <c r="W509" s="219"/>
      <c r="X509" s="219"/>
      <c r="Y509" s="219"/>
      <c r="Z509" s="219"/>
      <c r="AA509" s="219"/>
    </row>
    <row r="510">
      <c r="A510" s="219"/>
      <c r="B510" s="219"/>
      <c r="C510" s="219"/>
      <c r="D510" s="219"/>
      <c r="E510" s="219"/>
      <c r="F510" s="219"/>
      <c r="G510" s="219"/>
      <c r="H510" s="219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  <c r="Z510" s="219"/>
      <c r="AA510" s="219"/>
    </row>
    <row r="511">
      <c r="A511" s="219"/>
      <c r="B511" s="219"/>
      <c r="C511" s="219"/>
      <c r="D511" s="219"/>
      <c r="E511" s="219"/>
      <c r="F511" s="219"/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  <c r="Z511" s="219"/>
      <c r="AA511" s="219"/>
    </row>
    <row r="512">
      <c r="A512" s="219"/>
      <c r="B512" s="219"/>
      <c r="C512" s="219"/>
      <c r="D512" s="219"/>
      <c r="E512" s="219"/>
      <c r="F512" s="219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  <c r="AA512" s="219"/>
    </row>
    <row r="513">
      <c r="A513" s="219"/>
      <c r="B513" s="219"/>
      <c r="C513" s="219"/>
      <c r="D513" s="219"/>
      <c r="E513" s="219"/>
      <c r="F513" s="219"/>
      <c r="G513" s="219"/>
      <c r="H513" s="219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  <c r="AA513" s="219"/>
    </row>
    <row r="514">
      <c r="A514" s="219"/>
      <c r="B514" s="219"/>
      <c r="C514" s="219"/>
      <c r="D514" s="219"/>
      <c r="E514" s="219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  <c r="AA514" s="219"/>
    </row>
    <row r="515">
      <c r="A515" s="219"/>
      <c r="B515" s="219"/>
      <c r="C515" s="219"/>
      <c r="D515" s="219"/>
      <c r="E515" s="219"/>
      <c r="F515" s="219"/>
      <c r="G515" s="219"/>
      <c r="H515" s="219"/>
      <c r="I515" s="219"/>
      <c r="J515" s="219"/>
      <c r="K515" s="219"/>
      <c r="L515" s="219"/>
      <c r="M515" s="219"/>
      <c r="N515" s="219"/>
      <c r="O515" s="219"/>
      <c r="P515" s="219"/>
      <c r="Q515" s="219"/>
      <c r="R515" s="219"/>
      <c r="S515" s="219"/>
      <c r="T515" s="219"/>
      <c r="U515" s="219"/>
      <c r="V515" s="219"/>
      <c r="W515" s="219"/>
      <c r="X515" s="219"/>
      <c r="Y515" s="219"/>
      <c r="Z515" s="219"/>
      <c r="AA515" s="219"/>
    </row>
    <row r="516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  <c r="Z516" s="219"/>
      <c r="AA516" s="219"/>
    </row>
    <row r="517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  <c r="Z517" s="219"/>
      <c r="AA517" s="219"/>
    </row>
    <row r="518">
      <c r="A518" s="219"/>
      <c r="B518" s="219"/>
      <c r="C518" s="219"/>
      <c r="D518" s="219"/>
      <c r="E518" s="219"/>
      <c r="F518" s="219"/>
      <c r="G518" s="219"/>
      <c r="H518" s="219"/>
      <c r="I518" s="219"/>
      <c r="J518" s="219"/>
      <c r="K518" s="219"/>
      <c r="L518" s="219"/>
      <c r="M518" s="219"/>
      <c r="N518" s="219"/>
      <c r="O518" s="219"/>
      <c r="P518" s="219"/>
      <c r="Q518" s="219"/>
      <c r="R518" s="219"/>
      <c r="S518" s="219"/>
      <c r="T518" s="219"/>
      <c r="U518" s="219"/>
      <c r="V518" s="219"/>
      <c r="W518" s="219"/>
      <c r="X518" s="219"/>
      <c r="Y518" s="219"/>
      <c r="Z518" s="219"/>
      <c r="AA518" s="219"/>
    </row>
    <row r="519">
      <c r="A519" s="219"/>
      <c r="B519" s="219"/>
      <c r="C519" s="219"/>
      <c r="D519" s="219"/>
      <c r="E519" s="219"/>
      <c r="F519" s="219"/>
      <c r="G519" s="219"/>
      <c r="H519" s="219"/>
      <c r="I519" s="219"/>
      <c r="J519" s="219"/>
      <c r="K519" s="219"/>
      <c r="L519" s="219"/>
      <c r="M519" s="219"/>
      <c r="N519" s="219"/>
      <c r="O519" s="219"/>
      <c r="P519" s="219"/>
      <c r="Q519" s="219"/>
      <c r="R519" s="219"/>
      <c r="S519" s="219"/>
      <c r="T519" s="219"/>
      <c r="U519" s="219"/>
      <c r="V519" s="219"/>
      <c r="W519" s="219"/>
      <c r="X519" s="219"/>
      <c r="Y519" s="219"/>
      <c r="Z519" s="219"/>
      <c r="AA519" s="219"/>
    </row>
    <row r="520">
      <c r="A520" s="219"/>
      <c r="B520" s="219"/>
      <c r="C520" s="219"/>
      <c r="D520" s="219"/>
      <c r="E520" s="219"/>
      <c r="F520" s="219"/>
      <c r="G520" s="219"/>
      <c r="H520" s="219"/>
      <c r="I520" s="219"/>
      <c r="J520" s="219"/>
      <c r="K520" s="219"/>
      <c r="L520" s="219"/>
      <c r="M520" s="219"/>
      <c r="N520" s="219"/>
      <c r="O520" s="219"/>
      <c r="P520" s="219"/>
      <c r="Q520" s="219"/>
      <c r="R520" s="219"/>
      <c r="S520" s="219"/>
      <c r="T520" s="219"/>
      <c r="U520" s="219"/>
      <c r="V520" s="219"/>
      <c r="W520" s="219"/>
      <c r="X520" s="219"/>
      <c r="Y520" s="219"/>
      <c r="Z520" s="219"/>
      <c r="AA520" s="219"/>
    </row>
    <row r="521">
      <c r="A521" s="219"/>
      <c r="B521" s="219"/>
      <c r="C521" s="219"/>
      <c r="D521" s="219"/>
      <c r="E521" s="219"/>
      <c r="F521" s="219"/>
      <c r="G521" s="219"/>
      <c r="H521" s="219"/>
      <c r="I521" s="219"/>
      <c r="J521" s="219"/>
      <c r="K521" s="219"/>
      <c r="L521" s="219"/>
      <c r="M521" s="219"/>
      <c r="N521" s="219"/>
      <c r="O521" s="219"/>
      <c r="P521" s="219"/>
      <c r="Q521" s="219"/>
      <c r="R521" s="219"/>
      <c r="S521" s="219"/>
      <c r="T521" s="219"/>
      <c r="U521" s="219"/>
      <c r="V521" s="219"/>
      <c r="W521" s="219"/>
      <c r="X521" s="219"/>
      <c r="Y521" s="219"/>
      <c r="Z521" s="219"/>
      <c r="AA521" s="219"/>
    </row>
    <row r="522">
      <c r="A522" s="219"/>
      <c r="B522" s="219"/>
      <c r="C522" s="219"/>
      <c r="D522" s="219"/>
      <c r="E522" s="219"/>
      <c r="F522" s="219"/>
      <c r="G522" s="219"/>
      <c r="H522" s="219"/>
      <c r="I522" s="219"/>
      <c r="J522" s="219"/>
      <c r="K522" s="219"/>
      <c r="L522" s="219"/>
      <c r="M522" s="219"/>
      <c r="N522" s="219"/>
      <c r="O522" s="219"/>
      <c r="P522" s="219"/>
      <c r="Q522" s="219"/>
      <c r="R522" s="219"/>
      <c r="S522" s="219"/>
      <c r="T522" s="219"/>
      <c r="U522" s="219"/>
      <c r="V522" s="219"/>
      <c r="W522" s="219"/>
      <c r="X522" s="219"/>
      <c r="Y522" s="219"/>
      <c r="Z522" s="219"/>
      <c r="AA522" s="219"/>
    </row>
    <row r="523">
      <c r="A523" s="219"/>
      <c r="B523" s="219"/>
      <c r="C523" s="219"/>
      <c r="D523" s="219"/>
      <c r="E523" s="219"/>
      <c r="F523" s="219"/>
      <c r="G523" s="219"/>
      <c r="H523" s="219"/>
      <c r="I523" s="219"/>
      <c r="J523" s="219"/>
      <c r="K523" s="219"/>
      <c r="L523" s="219"/>
      <c r="M523" s="219"/>
      <c r="N523" s="219"/>
      <c r="O523" s="219"/>
      <c r="P523" s="219"/>
      <c r="Q523" s="219"/>
      <c r="R523" s="219"/>
      <c r="S523" s="219"/>
      <c r="T523" s="219"/>
      <c r="U523" s="219"/>
      <c r="V523" s="219"/>
      <c r="W523" s="219"/>
      <c r="X523" s="219"/>
      <c r="Y523" s="219"/>
      <c r="Z523" s="219"/>
      <c r="AA523" s="219"/>
    </row>
    <row r="524">
      <c r="A524" s="219"/>
      <c r="B524" s="219"/>
      <c r="C524" s="219"/>
      <c r="D524" s="219"/>
      <c r="E524" s="219"/>
      <c r="F524" s="219"/>
      <c r="G524" s="219"/>
      <c r="H524" s="219"/>
      <c r="I524" s="219"/>
      <c r="J524" s="219"/>
      <c r="K524" s="219"/>
      <c r="L524" s="219"/>
      <c r="M524" s="219"/>
      <c r="N524" s="219"/>
      <c r="O524" s="219"/>
      <c r="P524" s="219"/>
      <c r="Q524" s="219"/>
      <c r="R524" s="219"/>
      <c r="S524" s="219"/>
      <c r="T524" s="219"/>
      <c r="U524" s="219"/>
      <c r="V524" s="219"/>
      <c r="W524" s="219"/>
      <c r="X524" s="219"/>
      <c r="Y524" s="219"/>
      <c r="Z524" s="219"/>
      <c r="AA524" s="219"/>
    </row>
    <row r="525">
      <c r="A525" s="219"/>
      <c r="B525" s="219"/>
      <c r="C525" s="219"/>
      <c r="D525" s="219"/>
      <c r="E525" s="219"/>
      <c r="F525" s="219"/>
      <c r="G525" s="219"/>
      <c r="H525" s="219"/>
      <c r="I525" s="219"/>
      <c r="J525" s="219"/>
      <c r="K525" s="219"/>
      <c r="L525" s="219"/>
      <c r="M525" s="219"/>
      <c r="N525" s="219"/>
      <c r="O525" s="219"/>
      <c r="P525" s="219"/>
      <c r="Q525" s="219"/>
      <c r="R525" s="219"/>
      <c r="S525" s="219"/>
      <c r="T525" s="219"/>
      <c r="U525" s="219"/>
      <c r="V525" s="219"/>
      <c r="W525" s="219"/>
      <c r="X525" s="219"/>
      <c r="Y525" s="219"/>
      <c r="Z525" s="219"/>
      <c r="AA525" s="219"/>
    </row>
    <row r="526">
      <c r="A526" s="219"/>
      <c r="B526" s="219"/>
      <c r="C526" s="219"/>
      <c r="D526" s="219"/>
      <c r="E526" s="219"/>
      <c r="F526" s="219"/>
      <c r="G526" s="219"/>
      <c r="H526" s="219"/>
      <c r="I526" s="219"/>
      <c r="J526" s="219"/>
      <c r="K526" s="219"/>
      <c r="L526" s="219"/>
      <c r="M526" s="219"/>
      <c r="N526" s="219"/>
      <c r="O526" s="219"/>
      <c r="P526" s="219"/>
      <c r="Q526" s="219"/>
      <c r="R526" s="219"/>
      <c r="S526" s="219"/>
      <c r="T526" s="219"/>
      <c r="U526" s="219"/>
      <c r="V526" s="219"/>
      <c r="W526" s="219"/>
      <c r="X526" s="219"/>
      <c r="Y526" s="219"/>
      <c r="Z526" s="219"/>
      <c r="AA526" s="219"/>
    </row>
    <row r="527">
      <c r="A527" s="219"/>
      <c r="B527" s="219"/>
      <c r="C527" s="219"/>
      <c r="D527" s="219"/>
      <c r="E527" s="219"/>
      <c r="F527" s="219"/>
      <c r="G527" s="219"/>
      <c r="H527" s="219"/>
      <c r="I527" s="219"/>
      <c r="J527" s="219"/>
      <c r="K527" s="219"/>
      <c r="L527" s="219"/>
      <c r="M527" s="219"/>
      <c r="N527" s="219"/>
      <c r="O527" s="219"/>
      <c r="P527" s="219"/>
      <c r="Q527" s="219"/>
      <c r="R527" s="219"/>
      <c r="S527" s="219"/>
      <c r="T527" s="219"/>
      <c r="U527" s="219"/>
      <c r="V527" s="219"/>
      <c r="W527" s="219"/>
      <c r="X527" s="219"/>
      <c r="Y527" s="219"/>
      <c r="Z527" s="219"/>
      <c r="AA527" s="219"/>
    </row>
    <row r="528">
      <c r="A528" s="219"/>
      <c r="B528" s="219"/>
      <c r="C528" s="219"/>
      <c r="D528" s="219"/>
      <c r="E528" s="219"/>
      <c r="F528" s="219"/>
      <c r="G528" s="219"/>
      <c r="H528" s="219"/>
      <c r="I528" s="219"/>
      <c r="J528" s="219"/>
      <c r="K528" s="219"/>
      <c r="L528" s="219"/>
      <c r="M528" s="219"/>
      <c r="N528" s="219"/>
      <c r="O528" s="219"/>
      <c r="P528" s="219"/>
      <c r="Q528" s="219"/>
      <c r="R528" s="219"/>
      <c r="S528" s="219"/>
      <c r="T528" s="219"/>
      <c r="U528" s="219"/>
      <c r="V528" s="219"/>
      <c r="W528" s="219"/>
      <c r="X528" s="219"/>
      <c r="Y528" s="219"/>
      <c r="Z528" s="219"/>
      <c r="AA528" s="219"/>
    </row>
    <row r="529">
      <c r="A529" s="219"/>
      <c r="B529" s="219"/>
      <c r="C529" s="219"/>
      <c r="D529" s="219"/>
      <c r="E529" s="219"/>
      <c r="F529" s="219"/>
      <c r="G529" s="219"/>
      <c r="H529" s="219"/>
      <c r="I529" s="219"/>
      <c r="J529" s="219"/>
      <c r="K529" s="219"/>
      <c r="L529" s="219"/>
      <c r="M529" s="219"/>
      <c r="N529" s="219"/>
      <c r="O529" s="219"/>
      <c r="P529" s="219"/>
      <c r="Q529" s="219"/>
      <c r="R529" s="219"/>
      <c r="S529" s="219"/>
      <c r="T529" s="219"/>
      <c r="U529" s="219"/>
      <c r="V529" s="219"/>
      <c r="W529" s="219"/>
      <c r="X529" s="219"/>
      <c r="Y529" s="219"/>
      <c r="Z529" s="219"/>
      <c r="AA529" s="219"/>
    </row>
    <row r="530">
      <c r="A530" s="219"/>
      <c r="B530" s="219"/>
      <c r="C530" s="219"/>
      <c r="D530" s="219"/>
      <c r="E530" s="219"/>
      <c r="F530" s="219"/>
      <c r="G530" s="219"/>
      <c r="H530" s="219"/>
      <c r="I530" s="219"/>
      <c r="J530" s="219"/>
      <c r="K530" s="219"/>
      <c r="L530" s="219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  <c r="Z530" s="219"/>
      <c r="AA530" s="219"/>
    </row>
    <row r="531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219"/>
      <c r="N531" s="219"/>
      <c r="O531" s="219"/>
      <c r="P531" s="219"/>
      <c r="Q531" s="219"/>
      <c r="R531" s="219"/>
      <c r="S531" s="219"/>
      <c r="T531" s="219"/>
      <c r="U531" s="219"/>
      <c r="V531" s="219"/>
      <c r="W531" s="219"/>
      <c r="X531" s="219"/>
      <c r="Y531" s="219"/>
      <c r="Z531" s="219"/>
      <c r="AA531" s="219"/>
    </row>
    <row r="532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  <c r="V532" s="219"/>
      <c r="W532" s="219"/>
      <c r="X532" s="219"/>
      <c r="Y532" s="219"/>
      <c r="Z532" s="219"/>
      <c r="AA532" s="219"/>
    </row>
    <row r="533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219"/>
      <c r="N533" s="219"/>
      <c r="O533" s="219"/>
      <c r="P533" s="219"/>
      <c r="Q533" s="219"/>
      <c r="R533" s="219"/>
      <c r="S533" s="219"/>
      <c r="T533" s="219"/>
      <c r="U533" s="219"/>
      <c r="V533" s="219"/>
      <c r="W533" s="219"/>
      <c r="X533" s="219"/>
      <c r="Y533" s="219"/>
      <c r="Z533" s="219"/>
      <c r="AA533" s="219"/>
    </row>
    <row r="534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  <c r="P534" s="219"/>
      <c r="Q534" s="219"/>
      <c r="R534" s="219"/>
      <c r="S534" s="219"/>
      <c r="T534" s="219"/>
      <c r="U534" s="219"/>
      <c r="V534" s="219"/>
      <c r="W534" s="219"/>
      <c r="X534" s="219"/>
      <c r="Y534" s="219"/>
      <c r="Z534" s="219"/>
      <c r="AA534" s="219"/>
    </row>
    <row r="535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  <c r="P535" s="219"/>
      <c r="Q535" s="219"/>
      <c r="R535" s="219"/>
      <c r="S535" s="219"/>
      <c r="T535" s="219"/>
      <c r="U535" s="219"/>
      <c r="V535" s="219"/>
      <c r="W535" s="219"/>
      <c r="X535" s="219"/>
      <c r="Y535" s="219"/>
      <c r="Z535" s="219"/>
      <c r="AA535" s="219"/>
    </row>
    <row r="536">
      <c r="A536" s="219"/>
      <c r="B536" s="219"/>
      <c r="C536" s="219"/>
      <c r="D536" s="219"/>
      <c r="E536" s="219"/>
      <c r="F536" s="219"/>
      <c r="G536" s="219"/>
      <c r="H536" s="219"/>
      <c r="I536" s="219"/>
      <c r="J536" s="219"/>
      <c r="K536" s="219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  <c r="X536" s="219"/>
      <c r="Y536" s="219"/>
      <c r="Z536" s="219"/>
      <c r="AA536" s="219"/>
    </row>
    <row r="537">
      <c r="A537" s="219"/>
      <c r="B537" s="219"/>
      <c r="C537" s="219"/>
      <c r="D537" s="219"/>
      <c r="E537" s="219"/>
      <c r="F537" s="219"/>
      <c r="G537" s="219"/>
      <c r="H537" s="219"/>
      <c r="I537" s="219"/>
      <c r="J537" s="219"/>
      <c r="K537" s="219"/>
      <c r="L537" s="219"/>
      <c r="M537" s="219"/>
      <c r="N537" s="219"/>
      <c r="O537" s="219"/>
      <c r="P537" s="219"/>
      <c r="Q537" s="219"/>
      <c r="R537" s="219"/>
      <c r="S537" s="219"/>
      <c r="T537" s="219"/>
      <c r="U537" s="219"/>
      <c r="V537" s="219"/>
      <c r="W537" s="219"/>
      <c r="X537" s="219"/>
      <c r="Y537" s="219"/>
      <c r="Z537" s="219"/>
      <c r="AA537" s="219"/>
    </row>
    <row r="538">
      <c r="A538" s="219"/>
      <c r="B538" s="219"/>
      <c r="C538" s="219"/>
      <c r="D538" s="219"/>
      <c r="E538" s="219"/>
      <c r="F538" s="219"/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  <c r="Z538" s="219"/>
      <c r="AA538" s="219"/>
    </row>
    <row r="539">
      <c r="A539" s="219"/>
      <c r="B539" s="219"/>
      <c r="C539" s="219"/>
      <c r="D539" s="219"/>
      <c r="E539" s="219"/>
      <c r="F539" s="219"/>
      <c r="G539" s="219"/>
      <c r="H539" s="219"/>
      <c r="I539" s="219"/>
      <c r="J539" s="219"/>
      <c r="K539" s="219"/>
      <c r="L539" s="219"/>
      <c r="M539" s="219"/>
      <c r="N539" s="219"/>
      <c r="O539" s="219"/>
      <c r="P539" s="219"/>
      <c r="Q539" s="219"/>
      <c r="R539" s="219"/>
      <c r="S539" s="219"/>
      <c r="T539" s="219"/>
      <c r="U539" s="219"/>
      <c r="V539" s="219"/>
      <c r="W539" s="219"/>
      <c r="X539" s="219"/>
      <c r="Y539" s="219"/>
      <c r="Z539" s="219"/>
      <c r="AA539" s="219"/>
    </row>
    <row r="540">
      <c r="A540" s="219"/>
      <c r="B540" s="219"/>
      <c r="C540" s="219"/>
      <c r="D540" s="219"/>
      <c r="E540" s="219"/>
      <c r="F540" s="219"/>
      <c r="G540" s="219"/>
      <c r="H540" s="219"/>
      <c r="I540" s="219"/>
      <c r="J540" s="219"/>
      <c r="K540" s="219"/>
      <c r="L540" s="219"/>
      <c r="M540" s="219"/>
      <c r="N540" s="219"/>
      <c r="O540" s="219"/>
      <c r="P540" s="219"/>
      <c r="Q540" s="219"/>
      <c r="R540" s="219"/>
      <c r="S540" s="219"/>
      <c r="T540" s="219"/>
      <c r="U540" s="219"/>
      <c r="V540" s="219"/>
      <c r="W540" s="219"/>
      <c r="X540" s="219"/>
      <c r="Y540" s="219"/>
      <c r="Z540" s="219"/>
      <c r="AA540" s="219"/>
    </row>
    <row r="541">
      <c r="A541" s="219"/>
      <c r="B541" s="219"/>
      <c r="C541" s="219"/>
      <c r="D541" s="219"/>
      <c r="E541" s="219"/>
      <c r="F541" s="219"/>
      <c r="G541" s="219"/>
      <c r="H541" s="219"/>
      <c r="I541" s="219"/>
      <c r="J541" s="219"/>
      <c r="K541" s="219"/>
      <c r="L541" s="219"/>
      <c r="M541" s="219"/>
      <c r="N541" s="219"/>
      <c r="O541" s="219"/>
      <c r="P541" s="219"/>
      <c r="Q541" s="219"/>
      <c r="R541" s="219"/>
      <c r="S541" s="219"/>
      <c r="T541" s="219"/>
      <c r="U541" s="219"/>
      <c r="V541" s="219"/>
      <c r="W541" s="219"/>
      <c r="X541" s="219"/>
      <c r="Y541" s="219"/>
      <c r="Z541" s="219"/>
      <c r="AA541" s="219"/>
    </row>
    <row r="542">
      <c r="A542" s="219"/>
      <c r="B542" s="219"/>
      <c r="C542" s="219"/>
      <c r="D542" s="219"/>
      <c r="E542" s="219"/>
      <c r="F542" s="219"/>
      <c r="G542" s="219"/>
      <c r="H542" s="219"/>
      <c r="I542" s="219"/>
      <c r="J542" s="219"/>
      <c r="K542" s="219"/>
      <c r="L542" s="219"/>
      <c r="M542" s="219"/>
      <c r="N542" s="219"/>
      <c r="O542" s="219"/>
      <c r="P542" s="219"/>
      <c r="Q542" s="219"/>
      <c r="R542" s="219"/>
      <c r="S542" s="219"/>
      <c r="T542" s="219"/>
      <c r="U542" s="219"/>
      <c r="V542" s="219"/>
      <c r="W542" s="219"/>
      <c r="X542" s="219"/>
      <c r="Y542" s="219"/>
      <c r="Z542" s="219"/>
      <c r="AA542" s="219"/>
    </row>
    <row r="543">
      <c r="A543" s="219"/>
      <c r="B543" s="219"/>
      <c r="C543" s="219"/>
      <c r="D543" s="219"/>
      <c r="E543" s="219"/>
      <c r="F543" s="219"/>
      <c r="G543" s="219"/>
      <c r="H543" s="219"/>
      <c r="I543" s="219"/>
      <c r="J543" s="219"/>
      <c r="K543" s="219"/>
      <c r="L543" s="219"/>
      <c r="M543" s="219"/>
      <c r="N543" s="219"/>
      <c r="O543" s="219"/>
      <c r="P543" s="219"/>
      <c r="Q543" s="219"/>
      <c r="R543" s="219"/>
      <c r="S543" s="219"/>
      <c r="T543" s="219"/>
      <c r="U543" s="219"/>
      <c r="V543" s="219"/>
      <c r="W543" s="219"/>
      <c r="X543" s="219"/>
      <c r="Y543" s="219"/>
      <c r="Z543" s="219"/>
      <c r="AA543" s="219"/>
    </row>
    <row r="544">
      <c r="A544" s="219"/>
      <c r="B544" s="219"/>
      <c r="C544" s="219"/>
      <c r="D544" s="219"/>
      <c r="E544" s="219"/>
      <c r="F544" s="219"/>
      <c r="G544" s="219"/>
      <c r="H544" s="219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/>
      <c r="S544" s="219"/>
      <c r="T544" s="219"/>
      <c r="U544" s="219"/>
      <c r="V544" s="219"/>
      <c r="W544" s="219"/>
      <c r="X544" s="219"/>
      <c r="Y544" s="219"/>
      <c r="Z544" s="219"/>
      <c r="AA544" s="219"/>
    </row>
    <row r="545">
      <c r="A545" s="219"/>
      <c r="B545" s="219"/>
      <c r="C545" s="219"/>
      <c r="D545" s="219"/>
      <c r="E545" s="219"/>
      <c r="F545" s="219"/>
      <c r="G545" s="219"/>
      <c r="H545" s="219"/>
      <c r="I545" s="219"/>
      <c r="J545" s="219"/>
      <c r="K545" s="219"/>
      <c r="L545" s="219"/>
      <c r="M545" s="219"/>
      <c r="N545" s="219"/>
      <c r="O545" s="219"/>
      <c r="P545" s="219"/>
      <c r="Q545" s="219"/>
      <c r="R545" s="219"/>
      <c r="S545" s="219"/>
      <c r="T545" s="219"/>
      <c r="U545" s="219"/>
      <c r="V545" s="219"/>
      <c r="W545" s="219"/>
      <c r="X545" s="219"/>
      <c r="Y545" s="219"/>
      <c r="Z545" s="219"/>
      <c r="AA545" s="219"/>
    </row>
    <row r="546">
      <c r="A546" s="219"/>
      <c r="B546" s="219"/>
      <c r="C546" s="219"/>
      <c r="D546" s="219"/>
      <c r="E546" s="219"/>
      <c r="F546" s="219"/>
      <c r="G546" s="219"/>
      <c r="H546" s="219"/>
      <c r="I546" s="219"/>
      <c r="J546" s="219"/>
      <c r="K546" s="219"/>
      <c r="L546" s="219"/>
      <c r="M546" s="219"/>
      <c r="N546" s="219"/>
      <c r="O546" s="219"/>
      <c r="P546" s="219"/>
      <c r="Q546" s="219"/>
      <c r="R546" s="219"/>
      <c r="S546" s="219"/>
      <c r="T546" s="219"/>
      <c r="U546" s="219"/>
      <c r="V546" s="219"/>
      <c r="W546" s="219"/>
      <c r="X546" s="219"/>
      <c r="Y546" s="219"/>
      <c r="Z546" s="219"/>
      <c r="AA546" s="219"/>
    </row>
    <row r="547">
      <c r="A547" s="219"/>
      <c r="B547" s="219"/>
      <c r="C547" s="219"/>
      <c r="D547" s="219"/>
      <c r="E547" s="219"/>
      <c r="F547" s="219"/>
      <c r="G547" s="219"/>
      <c r="H547" s="219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/>
      <c r="S547" s="219"/>
      <c r="T547" s="219"/>
      <c r="U547" s="219"/>
      <c r="V547" s="219"/>
      <c r="W547" s="219"/>
      <c r="X547" s="219"/>
      <c r="Y547" s="219"/>
      <c r="Z547" s="219"/>
      <c r="AA547" s="219"/>
    </row>
    <row r="548">
      <c r="A548" s="219"/>
      <c r="B548" s="219"/>
      <c r="C548" s="219"/>
      <c r="D548" s="219"/>
      <c r="E548" s="219"/>
      <c r="F548" s="219"/>
      <c r="G548" s="219"/>
      <c r="H548" s="219"/>
      <c r="I548" s="219"/>
      <c r="J548" s="219"/>
      <c r="K548" s="219"/>
      <c r="L548" s="219"/>
      <c r="M548" s="219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  <c r="X548" s="219"/>
      <c r="Y548" s="219"/>
      <c r="Z548" s="219"/>
      <c r="AA548" s="219"/>
    </row>
    <row r="549">
      <c r="A549" s="219"/>
      <c r="B549" s="219"/>
      <c r="C549" s="219"/>
      <c r="D549" s="219"/>
      <c r="E549" s="219"/>
      <c r="F549" s="219"/>
      <c r="G549" s="219"/>
      <c r="H549" s="219"/>
      <c r="I549" s="219"/>
      <c r="J549" s="219"/>
      <c r="K549" s="219"/>
      <c r="L549" s="219"/>
      <c r="M549" s="219"/>
      <c r="N549" s="219"/>
      <c r="O549" s="219"/>
      <c r="P549" s="219"/>
      <c r="Q549" s="219"/>
      <c r="R549" s="219"/>
      <c r="S549" s="219"/>
      <c r="T549" s="219"/>
      <c r="U549" s="219"/>
      <c r="V549" s="219"/>
      <c r="W549" s="219"/>
      <c r="X549" s="219"/>
      <c r="Y549" s="219"/>
      <c r="Z549" s="219"/>
      <c r="AA549" s="219"/>
    </row>
    <row r="550">
      <c r="A550" s="219"/>
      <c r="B550" s="219"/>
      <c r="C550" s="219"/>
      <c r="D550" s="219"/>
      <c r="E550" s="219"/>
      <c r="F550" s="219"/>
      <c r="G550" s="219"/>
      <c r="H550" s="219"/>
      <c r="I550" s="219"/>
      <c r="J550" s="219"/>
      <c r="K550" s="219"/>
      <c r="L550" s="219"/>
      <c r="M550" s="219"/>
      <c r="N550" s="219"/>
      <c r="O550" s="219"/>
      <c r="P550" s="219"/>
      <c r="Q550" s="219"/>
      <c r="R550" s="219"/>
      <c r="S550" s="219"/>
      <c r="T550" s="219"/>
      <c r="U550" s="219"/>
      <c r="V550" s="219"/>
      <c r="W550" s="219"/>
      <c r="X550" s="219"/>
      <c r="Y550" s="219"/>
      <c r="Z550" s="219"/>
      <c r="AA550" s="219"/>
    </row>
    <row r="551">
      <c r="A551" s="219"/>
      <c r="B551" s="219"/>
      <c r="C551" s="219"/>
      <c r="D551" s="219"/>
      <c r="E551" s="219"/>
      <c r="F551" s="219"/>
      <c r="G551" s="219"/>
      <c r="H551" s="219"/>
      <c r="I551" s="219"/>
      <c r="J551" s="219"/>
      <c r="K551" s="219"/>
      <c r="L551" s="219"/>
      <c r="M551" s="219"/>
      <c r="N551" s="219"/>
      <c r="O551" s="219"/>
      <c r="P551" s="219"/>
      <c r="Q551" s="219"/>
      <c r="R551" s="219"/>
      <c r="S551" s="219"/>
      <c r="T551" s="219"/>
      <c r="U551" s="219"/>
      <c r="V551" s="219"/>
      <c r="W551" s="219"/>
      <c r="X551" s="219"/>
      <c r="Y551" s="219"/>
      <c r="Z551" s="219"/>
      <c r="AA551" s="219"/>
    </row>
    <row r="552">
      <c r="A552" s="219"/>
      <c r="B552" s="219"/>
      <c r="C552" s="219"/>
      <c r="D552" s="219"/>
      <c r="E552" s="219"/>
      <c r="F552" s="219"/>
      <c r="G552" s="219"/>
      <c r="H552" s="219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  <c r="X552" s="219"/>
      <c r="Y552" s="219"/>
      <c r="Z552" s="219"/>
      <c r="AA552" s="219"/>
    </row>
    <row r="553">
      <c r="A553" s="219"/>
      <c r="B553" s="219"/>
      <c r="C553" s="219"/>
      <c r="D553" s="219"/>
      <c r="E553" s="219"/>
      <c r="F553" s="219"/>
      <c r="G553" s="219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9"/>
      <c r="Z553" s="219"/>
      <c r="AA553" s="219"/>
    </row>
    <row r="554">
      <c r="A554" s="219"/>
      <c r="B554" s="219"/>
      <c r="C554" s="219"/>
      <c r="D554" s="219"/>
      <c r="E554" s="219"/>
      <c r="F554" s="219"/>
      <c r="G554" s="219"/>
      <c r="H554" s="219"/>
      <c r="I554" s="219"/>
      <c r="J554" s="219"/>
      <c r="K554" s="219"/>
      <c r="L554" s="219"/>
      <c r="M554" s="219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  <c r="X554" s="219"/>
      <c r="Y554" s="219"/>
      <c r="Z554" s="219"/>
      <c r="AA554" s="219"/>
    </row>
    <row r="555">
      <c r="A555" s="219"/>
      <c r="B555" s="219"/>
      <c r="C555" s="219"/>
      <c r="D555" s="219"/>
      <c r="E555" s="219"/>
      <c r="F555" s="219"/>
      <c r="G555" s="219"/>
      <c r="H555" s="219"/>
      <c r="I555" s="219"/>
      <c r="J555" s="219"/>
      <c r="K555" s="219"/>
      <c r="L555" s="219"/>
      <c r="M555" s="219"/>
      <c r="N555" s="219"/>
      <c r="O555" s="219"/>
      <c r="P555" s="219"/>
      <c r="Q555" s="219"/>
      <c r="R555" s="219"/>
      <c r="S555" s="219"/>
      <c r="T555" s="219"/>
      <c r="U555" s="219"/>
      <c r="V555" s="219"/>
      <c r="W555" s="219"/>
      <c r="X555" s="219"/>
      <c r="Y555" s="219"/>
      <c r="Z555" s="219"/>
      <c r="AA555" s="219"/>
    </row>
    <row r="556">
      <c r="A556" s="219"/>
      <c r="B556" s="219"/>
      <c r="C556" s="219"/>
      <c r="D556" s="219"/>
      <c r="E556" s="219"/>
      <c r="F556" s="219"/>
      <c r="G556" s="219"/>
      <c r="H556" s="219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/>
      <c r="S556" s="219"/>
      <c r="T556" s="219"/>
      <c r="U556" s="219"/>
      <c r="V556" s="219"/>
      <c r="W556" s="219"/>
      <c r="X556" s="219"/>
      <c r="Y556" s="219"/>
      <c r="Z556" s="219"/>
      <c r="AA556" s="219"/>
    </row>
    <row r="557">
      <c r="A557" s="219"/>
      <c r="B557" s="219"/>
      <c r="C557" s="219"/>
      <c r="D557" s="219"/>
      <c r="E557" s="219"/>
      <c r="F557" s="219"/>
      <c r="G557" s="219"/>
      <c r="H557" s="219"/>
      <c r="I557" s="219"/>
      <c r="J557" s="219"/>
      <c r="K557" s="219"/>
      <c r="L557" s="219"/>
      <c r="M557" s="219"/>
      <c r="N557" s="219"/>
      <c r="O557" s="219"/>
      <c r="P557" s="219"/>
      <c r="Q557" s="219"/>
      <c r="R557" s="219"/>
      <c r="S557" s="219"/>
      <c r="T557" s="219"/>
      <c r="U557" s="219"/>
      <c r="V557" s="219"/>
      <c r="W557" s="219"/>
      <c r="X557" s="219"/>
      <c r="Y557" s="219"/>
      <c r="Z557" s="219"/>
      <c r="AA557" s="219"/>
    </row>
    <row r="558">
      <c r="A558" s="219"/>
      <c r="B558" s="219"/>
      <c r="C558" s="219"/>
      <c r="D558" s="219"/>
      <c r="E558" s="219"/>
      <c r="F558" s="219"/>
      <c r="G558" s="219"/>
      <c r="H558" s="219"/>
      <c r="I558" s="219"/>
      <c r="J558" s="219"/>
      <c r="K558" s="219"/>
      <c r="L558" s="219"/>
      <c r="M558" s="219"/>
      <c r="N558" s="219"/>
      <c r="O558" s="219"/>
      <c r="P558" s="219"/>
      <c r="Q558" s="219"/>
      <c r="R558" s="219"/>
      <c r="S558" s="219"/>
      <c r="T558" s="219"/>
      <c r="U558" s="219"/>
      <c r="V558" s="219"/>
      <c r="W558" s="219"/>
      <c r="X558" s="219"/>
      <c r="Y558" s="219"/>
      <c r="Z558" s="219"/>
      <c r="AA558" s="219"/>
    </row>
    <row r="559">
      <c r="A559" s="219"/>
      <c r="B559" s="219"/>
      <c r="C559" s="219"/>
      <c r="D559" s="219"/>
      <c r="E559" s="219"/>
      <c r="F559" s="219"/>
      <c r="G559" s="219"/>
      <c r="H559" s="219"/>
      <c r="I559" s="219"/>
      <c r="J559" s="219"/>
      <c r="K559" s="219"/>
      <c r="L559" s="219"/>
      <c r="M559" s="219"/>
      <c r="N559" s="219"/>
      <c r="O559" s="219"/>
      <c r="P559" s="219"/>
      <c r="Q559" s="219"/>
      <c r="R559" s="219"/>
      <c r="S559" s="219"/>
      <c r="T559" s="219"/>
      <c r="U559" s="219"/>
      <c r="V559" s="219"/>
      <c r="W559" s="219"/>
      <c r="X559" s="219"/>
      <c r="Y559" s="219"/>
      <c r="Z559" s="219"/>
      <c r="AA559" s="219"/>
    </row>
    <row r="560">
      <c r="A560" s="219"/>
      <c r="B560" s="219"/>
      <c r="C560" s="219"/>
      <c r="D560" s="219"/>
      <c r="E560" s="219"/>
      <c r="F560" s="219"/>
      <c r="G560" s="219"/>
      <c r="H560" s="219"/>
      <c r="I560" s="219"/>
      <c r="J560" s="219"/>
      <c r="K560" s="219"/>
      <c r="L560" s="219"/>
      <c r="M560" s="219"/>
      <c r="N560" s="219"/>
      <c r="O560" s="219"/>
      <c r="P560" s="219"/>
      <c r="Q560" s="219"/>
      <c r="R560" s="219"/>
      <c r="S560" s="219"/>
      <c r="T560" s="219"/>
      <c r="U560" s="219"/>
      <c r="V560" s="219"/>
      <c r="W560" s="219"/>
      <c r="X560" s="219"/>
      <c r="Y560" s="219"/>
      <c r="Z560" s="219"/>
      <c r="AA560" s="219"/>
    </row>
    <row r="561">
      <c r="A561" s="219"/>
      <c r="B561" s="219"/>
      <c r="C561" s="219"/>
      <c r="D561" s="219"/>
      <c r="E561" s="219"/>
      <c r="F561" s="219"/>
      <c r="G561" s="219"/>
      <c r="H561" s="219"/>
      <c r="I561" s="219"/>
      <c r="J561" s="219"/>
      <c r="K561" s="219"/>
      <c r="L561" s="219"/>
      <c r="M561" s="219"/>
      <c r="N561" s="219"/>
      <c r="O561" s="219"/>
      <c r="P561" s="219"/>
      <c r="Q561" s="219"/>
      <c r="R561" s="219"/>
      <c r="S561" s="219"/>
      <c r="T561" s="219"/>
      <c r="U561" s="219"/>
      <c r="V561" s="219"/>
      <c r="W561" s="219"/>
      <c r="X561" s="219"/>
      <c r="Y561" s="219"/>
      <c r="Z561" s="219"/>
      <c r="AA561" s="219"/>
    </row>
    <row r="562">
      <c r="A562" s="219"/>
      <c r="B562" s="219"/>
      <c r="C562" s="219"/>
      <c r="D562" s="219"/>
      <c r="E562" s="219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19"/>
      <c r="V562" s="219"/>
      <c r="W562" s="219"/>
      <c r="X562" s="219"/>
      <c r="Y562" s="219"/>
      <c r="Z562" s="219"/>
      <c r="AA562" s="219"/>
    </row>
    <row r="563">
      <c r="A563" s="219"/>
      <c r="B563" s="219"/>
      <c r="C563" s="219"/>
      <c r="D563" s="219"/>
      <c r="E563" s="219"/>
      <c r="F563" s="219"/>
      <c r="G563" s="219"/>
      <c r="H563" s="219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19"/>
      <c r="V563" s="219"/>
      <c r="W563" s="219"/>
      <c r="X563" s="219"/>
      <c r="Y563" s="219"/>
      <c r="Z563" s="219"/>
      <c r="AA563" s="219"/>
    </row>
    <row r="564">
      <c r="A564" s="219"/>
      <c r="B564" s="219"/>
      <c r="C564" s="219"/>
      <c r="D564" s="219"/>
      <c r="E564" s="219"/>
      <c r="F564" s="219"/>
      <c r="G564" s="219"/>
      <c r="H564" s="219"/>
      <c r="I564" s="219"/>
      <c r="J564" s="219"/>
      <c r="K564" s="219"/>
      <c r="L564" s="219"/>
      <c r="M564" s="219"/>
      <c r="N564" s="219"/>
      <c r="O564" s="219"/>
      <c r="P564" s="219"/>
      <c r="Q564" s="219"/>
      <c r="R564" s="219"/>
      <c r="S564" s="219"/>
      <c r="T564" s="219"/>
      <c r="U564" s="219"/>
      <c r="V564" s="219"/>
      <c r="W564" s="219"/>
      <c r="X564" s="219"/>
      <c r="Y564" s="219"/>
      <c r="Z564" s="219"/>
      <c r="AA564" s="219"/>
    </row>
    <row r="565">
      <c r="A565" s="219"/>
      <c r="B565" s="219"/>
      <c r="C565" s="219"/>
      <c r="D565" s="219"/>
      <c r="E565" s="219"/>
      <c r="F565" s="219"/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/>
      <c r="S565" s="219"/>
      <c r="T565" s="219"/>
      <c r="U565" s="219"/>
      <c r="V565" s="219"/>
      <c r="W565" s="219"/>
      <c r="X565" s="219"/>
      <c r="Y565" s="219"/>
      <c r="Z565" s="219"/>
      <c r="AA565" s="219"/>
    </row>
    <row r="566">
      <c r="A566" s="219"/>
      <c r="B566" s="219"/>
      <c r="C566" s="219"/>
      <c r="D566" s="219"/>
      <c r="E566" s="219"/>
      <c r="F566" s="219"/>
      <c r="G566" s="219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  <c r="AA566" s="219"/>
    </row>
    <row r="567">
      <c r="A567" s="219"/>
      <c r="B567" s="219"/>
      <c r="C567" s="219"/>
      <c r="D567" s="219"/>
      <c r="E567" s="219"/>
      <c r="F567" s="219"/>
      <c r="G567" s="219"/>
      <c r="H567" s="219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  <c r="AA567" s="219"/>
    </row>
    <row r="568">
      <c r="A568" s="219"/>
      <c r="B568" s="219"/>
      <c r="C568" s="219"/>
      <c r="D568" s="219"/>
      <c r="E568" s="219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  <c r="Z568" s="219"/>
      <c r="AA568" s="219"/>
    </row>
    <row r="569">
      <c r="A569" s="219"/>
      <c r="B569" s="219"/>
      <c r="C569" s="219"/>
      <c r="D569" s="219"/>
      <c r="E569" s="219"/>
      <c r="F569" s="219"/>
      <c r="G569" s="219"/>
      <c r="H569" s="219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  <c r="Z569" s="219"/>
      <c r="AA569" s="219"/>
    </row>
    <row r="570">
      <c r="A570" s="219"/>
      <c r="B570" s="219"/>
      <c r="C570" s="219"/>
      <c r="D570" s="219"/>
      <c r="E570" s="219"/>
      <c r="F570" s="219"/>
      <c r="G570" s="219"/>
      <c r="H570" s="219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  <c r="AA570" s="219"/>
    </row>
    <row r="571">
      <c r="A571" s="219"/>
      <c r="B571" s="219"/>
      <c r="C571" s="219"/>
      <c r="D571" s="219"/>
      <c r="E571" s="219"/>
      <c r="F571" s="219"/>
      <c r="G571" s="219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  <c r="X571" s="219"/>
      <c r="Y571" s="219"/>
      <c r="Z571" s="219"/>
      <c r="AA571" s="219"/>
    </row>
    <row r="572">
      <c r="A572" s="219"/>
      <c r="B572" s="219"/>
      <c r="C572" s="219"/>
      <c r="D572" s="219"/>
      <c r="E572" s="219"/>
      <c r="F572" s="219"/>
      <c r="G572" s="219"/>
      <c r="H572" s="219"/>
      <c r="I572" s="219"/>
      <c r="J572" s="219"/>
      <c r="K572" s="219"/>
      <c r="L572" s="219"/>
      <c r="M572" s="219"/>
      <c r="N572" s="219"/>
      <c r="O572" s="219"/>
      <c r="P572" s="219"/>
      <c r="Q572" s="219"/>
      <c r="R572" s="219"/>
      <c r="S572" s="219"/>
      <c r="T572" s="219"/>
      <c r="U572" s="219"/>
      <c r="V572" s="219"/>
      <c r="W572" s="219"/>
      <c r="X572" s="219"/>
      <c r="Y572" s="219"/>
      <c r="Z572" s="219"/>
      <c r="AA572" s="219"/>
    </row>
    <row r="573">
      <c r="A573" s="219"/>
      <c r="B573" s="219"/>
      <c r="C573" s="219"/>
      <c r="D573" s="219"/>
      <c r="E573" s="219"/>
      <c r="F573" s="219"/>
      <c r="G573" s="219"/>
      <c r="H573" s="219"/>
      <c r="I573" s="219"/>
      <c r="J573" s="219"/>
      <c r="K573" s="219"/>
      <c r="L573" s="219"/>
      <c r="M573" s="219"/>
      <c r="N573" s="219"/>
      <c r="O573" s="219"/>
      <c r="P573" s="219"/>
      <c r="Q573" s="219"/>
      <c r="R573" s="219"/>
      <c r="S573" s="219"/>
      <c r="T573" s="219"/>
      <c r="U573" s="219"/>
      <c r="V573" s="219"/>
      <c r="W573" s="219"/>
      <c r="X573" s="219"/>
      <c r="Y573" s="219"/>
      <c r="Z573" s="219"/>
      <c r="AA573" s="219"/>
    </row>
    <row r="574">
      <c r="A574" s="219"/>
      <c r="B574" s="219"/>
      <c r="C574" s="219"/>
      <c r="D574" s="219"/>
      <c r="E574" s="219"/>
      <c r="F574" s="219"/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  <c r="Z574" s="219"/>
      <c r="AA574" s="219"/>
    </row>
    <row r="575">
      <c r="A575" s="219"/>
      <c r="B575" s="219"/>
      <c r="C575" s="219"/>
      <c r="D575" s="219"/>
      <c r="E575" s="219"/>
      <c r="F575" s="219"/>
      <c r="G575" s="219"/>
      <c r="H575" s="219"/>
      <c r="I575" s="219"/>
      <c r="J575" s="219"/>
      <c r="K575" s="219"/>
      <c r="L575" s="219"/>
      <c r="M575" s="219"/>
      <c r="N575" s="219"/>
      <c r="O575" s="219"/>
      <c r="P575" s="219"/>
      <c r="Q575" s="219"/>
      <c r="R575" s="219"/>
      <c r="S575" s="219"/>
      <c r="T575" s="219"/>
      <c r="U575" s="219"/>
      <c r="V575" s="219"/>
      <c r="W575" s="219"/>
      <c r="X575" s="219"/>
      <c r="Y575" s="219"/>
      <c r="Z575" s="219"/>
      <c r="AA575" s="219"/>
    </row>
    <row r="576">
      <c r="A576" s="219"/>
      <c r="B576" s="219"/>
      <c r="C576" s="219"/>
      <c r="D576" s="219"/>
      <c r="E576" s="219"/>
      <c r="F576" s="219"/>
      <c r="G576" s="219"/>
      <c r="H576" s="219"/>
      <c r="I576" s="219"/>
      <c r="J576" s="219"/>
      <c r="K576" s="219"/>
      <c r="L576" s="219"/>
      <c r="M576" s="219"/>
      <c r="N576" s="219"/>
      <c r="O576" s="219"/>
      <c r="P576" s="219"/>
      <c r="Q576" s="219"/>
      <c r="R576" s="219"/>
      <c r="S576" s="219"/>
      <c r="T576" s="219"/>
      <c r="U576" s="219"/>
      <c r="V576" s="219"/>
      <c r="W576" s="219"/>
      <c r="X576" s="219"/>
      <c r="Y576" s="219"/>
      <c r="Z576" s="219"/>
      <c r="AA576" s="219"/>
    </row>
    <row r="577">
      <c r="A577" s="219"/>
      <c r="B577" s="219"/>
      <c r="C577" s="219"/>
      <c r="D577" s="219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/>
      <c r="S577" s="219"/>
      <c r="T577" s="219"/>
      <c r="U577" s="219"/>
      <c r="V577" s="219"/>
      <c r="W577" s="219"/>
      <c r="X577" s="219"/>
      <c r="Y577" s="219"/>
      <c r="Z577" s="219"/>
      <c r="AA577" s="219"/>
    </row>
    <row r="578">
      <c r="A578" s="219"/>
      <c r="B578" s="219"/>
      <c r="C578" s="219"/>
      <c r="D578" s="219"/>
      <c r="E578" s="219"/>
      <c r="F578" s="219"/>
      <c r="G578" s="219"/>
      <c r="H578" s="219"/>
      <c r="I578" s="219"/>
      <c r="J578" s="219"/>
      <c r="K578" s="219"/>
      <c r="L578" s="219"/>
      <c r="M578" s="219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19"/>
      <c r="Z578" s="219"/>
      <c r="AA578" s="219"/>
    </row>
    <row r="579">
      <c r="A579" s="219"/>
      <c r="B579" s="219"/>
      <c r="C579" s="219"/>
      <c r="D579" s="219"/>
      <c r="E579" s="219"/>
      <c r="F579" s="219"/>
      <c r="G579" s="219"/>
      <c r="H579" s="219"/>
      <c r="I579" s="219"/>
      <c r="J579" s="219"/>
      <c r="K579" s="219"/>
      <c r="L579" s="219"/>
      <c r="M579" s="219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  <c r="X579" s="219"/>
      <c r="Y579" s="219"/>
      <c r="Z579" s="219"/>
      <c r="AA579" s="219"/>
    </row>
    <row r="580">
      <c r="A580" s="219"/>
      <c r="B580" s="219"/>
      <c r="C580" s="219"/>
      <c r="D580" s="219"/>
      <c r="E580" s="219"/>
      <c r="F580" s="219"/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19"/>
      <c r="T580" s="219"/>
      <c r="U580" s="219"/>
      <c r="V580" s="219"/>
      <c r="W580" s="219"/>
      <c r="X580" s="219"/>
      <c r="Y580" s="219"/>
      <c r="Z580" s="219"/>
      <c r="AA580" s="219"/>
    </row>
    <row r="581">
      <c r="A581" s="219"/>
      <c r="B581" s="219"/>
      <c r="C581" s="219"/>
      <c r="D581" s="219"/>
      <c r="E581" s="219"/>
      <c r="F581" s="219"/>
      <c r="G581" s="219"/>
      <c r="H581" s="219"/>
      <c r="I581" s="219"/>
      <c r="J581" s="219"/>
      <c r="K581" s="219"/>
      <c r="L581" s="219"/>
      <c r="M581" s="219"/>
      <c r="N581" s="219"/>
      <c r="O581" s="219"/>
      <c r="P581" s="219"/>
      <c r="Q581" s="219"/>
      <c r="R581" s="219"/>
      <c r="S581" s="219"/>
      <c r="T581" s="219"/>
      <c r="U581" s="219"/>
      <c r="V581" s="219"/>
      <c r="W581" s="219"/>
      <c r="X581" s="219"/>
      <c r="Y581" s="219"/>
      <c r="Z581" s="219"/>
      <c r="AA581" s="219"/>
    </row>
    <row r="582">
      <c r="A582" s="219"/>
      <c r="B582" s="219"/>
      <c r="C582" s="219"/>
      <c r="D582" s="219"/>
      <c r="E582" s="219"/>
      <c r="F582" s="219"/>
      <c r="G582" s="219"/>
      <c r="H582" s="219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19"/>
      <c r="V582" s="219"/>
      <c r="W582" s="219"/>
      <c r="X582" s="219"/>
      <c r="Y582" s="219"/>
      <c r="Z582" s="219"/>
      <c r="AA582" s="219"/>
    </row>
    <row r="583">
      <c r="A583" s="219"/>
      <c r="B583" s="219"/>
      <c r="C583" s="219"/>
      <c r="D583" s="219"/>
      <c r="E583" s="219"/>
      <c r="F583" s="219"/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19"/>
      <c r="Y583" s="219"/>
      <c r="Z583" s="219"/>
      <c r="AA583" s="219"/>
    </row>
    <row r="584">
      <c r="A584" s="219"/>
      <c r="B584" s="219"/>
      <c r="C584" s="219"/>
      <c r="D584" s="219"/>
      <c r="E584" s="219"/>
      <c r="F584" s="219"/>
      <c r="G584" s="219"/>
      <c r="H584" s="219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  <c r="X584" s="219"/>
      <c r="Y584" s="219"/>
      <c r="Z584" s="219"/>
      <c r="AA584" s="219"/>
    </row>
    <row r="585">
      <c r="A585" s="219"/>
      <c r="B585" s="219"/>
      <c r="C585" s="219"/>
      <c r="D585" s="219"/>
      <c r="E585" s="219"/>
      <c r="F585" s="219"/>
      <c r="G585" s="219"/>
      <c r="H585" s="219"/>
      <c r="I585" s="219"/>
      <c r="J585" s="219"/>
      <c r="K585" s="219"/>
      <c r="L585" s="219"/>
      <c r="M585" s="219"/>
      <c r="N585" s="219"/>
      <c r="O585" s="219"/>
      <c r="P585" s="219"/>
      <c r="Q585" s="219"/>
      <c r="R585" s="219"/>
      <c r="S585" s="219"/>
      <c r="T585" s="219"/>
      <c r="U585" s="219"/>
      <c r="V585" s="219"/>
      <c r="W585" s="219"/>
      <c r="X585" s="219"/>
      <c r="Y585" s="219"/>
      <c r="Z585" s="219"/>
      <c r="AA585" s="219"/>
    </row>
    <row r="586">
      <c r="A586" s="219"/>
      <c r="B586" s="219"/>
      <c r="C586" s="219"/>
      <c r="D586" s="219"/>
      <c r="E586" s="219"/>
      <c r="F586" s="219"/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19"/>
      <c r="T586" s="219"/>
      <c r="U586" s="219"/>
      <c r="V586" s="219"/>
      <c r="W586" s="219"/>
      <c r="X586" s="219"/>
      <c r="Y586" s="219"/>
      <c r="Z586" s="219"/>
      <c r="AA586" s="219"/>
    </row>
    <row r="587">
      <c r="A587" s="219"/>
      <c r="B587" s="219"/>
      <c r="C587" s="219"/>
      <c r="D587" s="219"/>
      <c r="E587" s="219"/>
      <c r="F587" s="219"/>
      <c r="G587" s="219"/>
      <c r="H587" s="219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19"/>
      <c r="Z587" s="219"/>
      <c r="AA587" s="219"/>
    </row>
    <row r="588">
      <c r="A588" s="219"/>
      <c r="B588" s="219"/>
      <c r="C588" s="219"/>
      <c r="D588" s="219"/>
      <c r="E588" s="219"/>
      <c r="F588" s="219"/>
      <c r="G588" s="219"/>
      <c r="H588" s="219"/>
      <c r="I588" s="219"/>
      <c r="J588" s="219"/>
      <c r="K588" s="219"/>
      <c r="L588" s="219"/>
      <c r="M588" s="219"/>
      <c r="N588" s="219"/>
      <c r="O588" s="219"/>
      <c r="P588" s="219"/>
      <c r="Q588" s="219"/>
      <c r="R588" s="219"/>
      <c r="S588" s="219"/>
      <c r="T588" s="219"/>
      <c r="U588" s="219"/>
      <c r="V588" s="219"/>
      <c r="W588" s="219"/>
      <c r="X588" s="219"/>
      <c r="Y588" s="219"/>
      <c r="Z588" s="219"/>
      <c r="AA588" s="219"/>
    </row>
    <row r="589">
      <c r="A589" s="219"/>
      <c r="B589" s="219"/>
      <c r="C589" s="219"/>
      <c r="D589" s="219"/>
      <c r="E589" s="219"/>
      <c r="F589" s="219"/>
      <c r="G589" s="219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19"/>
      <c r="T589" s="219"/>
      <c r="U589" s="219"/>
      <c r="V589" s="219"/>
      <c r="W589" s="219"/>
      <c r="X589" s="219"/>
      <c r="Y589" s="219"/>
      <c r="Z589" s="219"/>
      <c r="AA589" s="219"/>
    </row>
    <row r="590">
      <c r="A590" s="219"/>
      <c r="B590" s="219"/>
      <c r="C590" s="219"/>
      <c r="D590" s="219"/>
      <c r="E590" s="219"/>
      <c r="F590" s="219"/>
      <c r="G590" s="219"/>
      <c r="H590" s="219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19"/>
      <c r="Z590" s="219"/>
      <c r="AA590" s="219"/>
    </row>
    <row r="591">
      <c r="A591" s="219"/>
      <c r="B591" s="219"/>
      <c r="C591" s="219"/>
      <c r="D591" s="219"/>
      <c r="E591" s="219"/>
      <c r="F591" s="219"/>
      <c r="G591" s="219"/>
      <c r="H591" s="219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  <c r="X591" s="219"/>
      <c r="Y591" s="219"/>
      <c r="Z591" s="219"/>
      <c r="AA591" s="219"/>
    </row>
    <row r="592">
      <c r="A592" s="219"/>
      <c r="B592" s="219"/>
      <c r="C592" s="219"/>
      <c r="D592" s="219"/>
      <c r="E592" s="219"/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  <c r="X592" s="219"/>
      <c r="Y592" s="219"/>
      <c r="Z592" s="219"/>
      <c r="AA592" s="219"/>
    </row>
    <row r="593">
      <c r="A593" s="219"/>
      <c r="B593" s="219"/>
      <c r="C593" s="219"/>
      <c r="D593" s="219"/>
      <c r="E593" s="219"/>
      <c r="F593" s="219"/>
      <c r="G593" s="219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  <c r="X593" s="219"/>
      <c r="Y593" s="219"/>
      <c r="Z593" s="219"/>
      <c r="AA593" s="219"/>
    </row>
    <row r="594">
      <c r="A594" s="219"/>
      <c r="B594" s="219"/>
      <c r="C594" s="219"/>
      <c r="D594" s="219"/>
      <c r="E594" s="219"/>
      <c r="F594" s="219"/>
      <c r="G594" s="219"/>
      <c r="H594" s="219"/>
      <c r="I594" s="219"/>
      <c r="J594" s="219"/>
      <c r="K594" s="219"/>
      <c r="L594" s="219"/>
      <c r="M594" s="219"/>
      <c r="N594" s="219"/>
      <c r="O594" s="219"/>
      <c r="P594" s="219"/>
      <c r="Q594" s="219"/>
      <c r="R594" s="219"/>
      <c r="S594" s="219"/>
      <c r="T594" s="219"/>
      <c r="U594" s="219"/>
      <c r="V594" s="219"/>
      <c r="W594" s="219"/>
      <c r="X594" s="219"/>
      <c r="Y594" s="219"/>
      <c r="Z594" s="219"/>
      <c r="AA594" s="219"/>
    </row>
    <row r="595">
      <c r="A595" s="219"/>
      <c r="B595" s="219"/>
      <c r="C595" s="219"/>
      <c r="D595" s="219"/>
      <c r="E595" s="219"/>
      <c r="F595" s="219"/>
      <c r="G595" s="219"/>
      <c r="H595" s="219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19"/>
      <c r="T595" s="219"/>
      <c r="U595" s="219"/>
      <c r="V595" s="219"/>
      <c r="W595" s="219"/>
      <c r="X595" s="219"/>
      <c r="Y595" s="219"/>
      <c r="Z595" s="219"/>
      <c r="AA595" s="219"/>
    </row>
    <row r="596">
      <c r="A596" s="219"/>
      <c r="B596" s="219"/>
      <c r="C596" s="219"/>
      <c r="D596" s="219"/>
      <c r="E596" s="219"/>
      <c r="F596" s="219"/>
      <c r="G596" s="219"/>
      <c r="H596" s="219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19"/>
      <c r="X596" s="219"/>
      <c r="Y596" s="219"/>
      <c r="Z596" s="219"/>
      <c r="AA596" s="219"/>
    </row>
    <row r="597">
      <c r="A597" s="219"/>
      <c r="B597" s="219"/>
      <c r="C597" s="219"/>
      <c r="D597" s="219"/>
      <c r="E597" s="219"/>
      <c r="F597" s="219"/>
      <c r="G597" s="219"/>
      <c r="H597" s="219"/>
      <c r="I597" s="219"/>
      <c r="J597" s="219"/>
      <c r="K597" s="219"/>
      <c r="L597" s="219"/>
      <c r="M597" s="219"/>
      <c r="N597" s="219"/>
      <c r="O597" s="219"/>
      <c r="P597" s="219"/>
      <c r="Q597" s="219"/>
      <c r="R597" s="219"/>
      <c r="S597" s="219"/>
      <c r="T597" s="219"/>
      <c r="U597" s="219"/>
      <c r="V597" s="219"/>
      <c r="W597" s="219"/>
      <c r="X597" s="219"/>
      <c r="Y597" s="219"/>
      <c r="Z597" s="219"/>
      <c r="AA597" s="219"/>
    </row>
    <row r="598">
      <c r="A598" s="219"/>
      <c r="B598" s="219"/>
      <c r="C598" s="219"/>
      <c r="D598" s="219"/>
      <c r="E598" s="219"/>
      <c r="F598" s="219"/>
      <c r="G598" s="219"/>
      <c r="H598" s="219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19"/>
      <c r="T598" s="219"/>
      <c r="U598" s="219"/>
      <c r="V598" s="219"/>
      <c r="W598" s="219"/>
      <c r="X598" s="219"/>
      <c r="Y598" s="219"/>
      <c r="Z598" s="219"/>
      <c r="AA598" s="219"/>
    </row>
    <row r="599">
      <c r="A599" s="219"/>
      <c r="B599" s="219"/>
      <c r="C599" s="219"/>
      <c r="D599" s="219"/>
      <c r="E599" s="219"/>
      <c r="F599" s="219"/>
      <c r="G599" s="219"/>
      <c r="H599" s="219"/>
      <c r="I599" s="219"/>
      <c r="J599" s="219"/>
      <c r="K599" s="219"/>
      <c r="L599" s="219"/>
      <c r="M599" s="219"/>
      <c r="N599" s="219"/>
      <c r="O599" s="219"/>
      <c r="P599" s="219"/>
      <c r="Q599" s="219"/>
      <c r="R599" s="219"/>
      <c r="S599" s="219"/>
      <c r="T599" s="219"/>
      <c r="U599" s="219"/>
      <c r="V599" s="219"/>
      <c r="W599" s="219"/>
      <c r="X599" s="219"/>
      <c r="Y599" s="219"/>
      <c r="Z599" s="219"/>
      <c r="AA599" s="219"/>
    </row>
    <row r="600">
      <c r="A600" s="219"/>
      <c r="B600" s="219"/>
      <c r="C600" s="219"/>
      <c r="D600" s="219"/>
      <c r="E600" s="219"/>
      <c r="F600" s="219"/>
      <c r="G600" s="219"/>
      <c r="H600" s="219"/>
      <c r="I600" s="219"/>
      <c r="J600" s="219"/>
      <c r="K600" s="219"/>
      <c r="L600" s="219"/>
      <c r="M600" s="219"/>
      <c r="N600" s="219"/>
      <c r="O600" s="219"/>
      <c r="P600" s="219"/>
      <c r="Q600" s="219"/>
      <c r="R600" s="219"/>
      <c r="S600" s="219"/>
      <c r="T600" s="219"/>
      <c r="U600" s="219"/>
      <c r="V600" s="219"/>
      <c r="W600" s="219"/>
      <c r="X600" s="219"/>
      <c r="Y600" s="219"/>
      <c r="Z600" s="219"/>
      <c r="AA600" s="219"/>
    </row>
    <row r="601">
      <c r="A601" s="219"/>
      <c r="B601" s="219"/>
      <c r="C601" s="219"/>
      <c r="D601" s="219"/>
      <c r="E601" s="219"/>
      <c r="F601" s="219"/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19"/>
      <c r="T601" s="219"/>
      <c r="U601" s="219"/>
      <c r="V601" s="219"/>
      <c r="W601" s="219"/>
      <c r="X601" s="219"/>
      <c r="Y601" s="219"/>
      <c r="Z601" s="219"/>
      <c r="AA601" s="219"/>
    </row>
    <row r="602">
      <c r="A602" s="219"/>
      <c r="B602" s="219"/>
      <c r="C602" s="219"/>
      <c r="D602" s="219"/>
      <c r="E602" s="219"/>
      <c r="F602" s="219"/>
      <c r="G602" s="219"/>
      <c r="H602" s="219"/>
      <c r="I602" s="219"/>
      <c r="J602" s="219"/>
      <c r="K602" s="219"/>
      <c r="L602" s="219"/>
      <c r="M602" s="219"/>
      <c r="N602" s="219"/>
      <c r="O602" s="219"/>
      <c r="P602" s="219"/>
      <c r="Q602" s="219"/>
      <c r="R602" s="219"/>
      <c r="S602" s="219"/>
      <c r="T602" s="219"/>
      <c r="U602" s="219"/>
      <c r="V602" s="219"/>
      <c r="W602" s="219"/>
      <c r="X602" s="219"/>
      <c r="Y602" s="219"/>
      <c r="Z602" s="219"/>
      <c r="AA602" s="219"/>
    </row>
    <row r="603">
      <c r="A603" s="219"/>
      <c r="B603" s="219"/>
      <c r="C603" s="219"/>
      <c r="D603" s="219"/>
      <c r="E603" s="219"/>
      <c r="F603" s="219"/>
      <c r="G603" s="219"/>
      <c r="H603" s="219"/>
      <c r="I603" s="219"/>
      <c r="J603" s="219"/>
      <c r="K603" s="219"/>
      <c r="L603" s="219"/>
      <c r="M603" s="219"/>
      <c r="N603" s="219"/>
      <c r="O603" s="219"/>
      <c r="P603" s="219"/>
      <c r="Q603" s="219"/>
      <c r="R603" s="219"/>
      <c r="S603" s="219"/>
      <c r="T603" s="219"/>
      <c r="U603" s="219"/>
      <c r="V603" s="219"/>
      <c r="W603" s="219"/>
      <c r="X603" s="219"/>
      <c r="Y603" s="219"/>
      <c r="Z603" s="219"/>
      <c r="AA603" s="219"/>
    </row>
    <row r="604">
      <c r="A604" s="219"/>
      <c r="B604" s="219"/>
      <c r="C604" s="219"/>
      <c r="D604" s="219"/>
      <c r="E604" s="219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  <c r="Z604" s="219"/>
      <c r="AA604" s="219"/>
    </row>
    <row r="605">
      <c r="A605" s="219"/>
      <c r="B605" s="219"/>
      <c r="C605" s="219"/>
      <c r="D605" s="219"/>
      <c r="E605" s="219"/>
      <c r="F605" s="219"/>
      <c r="G605" s="219"/>
      <c r="H605" s="219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19"/>
      <c r="Z605" s="219"/>
      <c r="AA605" s="219"/>
    </row>
    <row r="606">
      <c r="A606" s="219"/>
      <c r="B606" s="219"/>
      <c r="C606" s="219"/>
      <c r="D606" s="219"/>
      <c r="E606" s="219"/>
      <c r="F606" s="219"/>
      <c r="G606" s="219"/>
      <c r="H606" s="219"/>
      <c r="I606" s="219"/>
      <c r="J606" s="219"/>
      <c r="K606" s="219"/>
      <c r="L606" s="219"/>
      <c r="M606" s="219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  <c r="Z606" s="219"/>
      <c r="AA606" s="219"/>
    </row>
    <row r="607">
      <c r="A607" s="219"/>
      <c r="B607" s="219"/>
      <c r="C607" s="219"/>
      <c r="D607" s="219"/>
      <c r="E607" s="219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19"/>
      <c r="Z607" s="219"/>
      <c r="AA607" s="219"/>
    </row>
    <row r="608">
      <c r="A608" s="219"/>
      <c r="B608" s="219"/>
      <c r="C608" s="219"/>
      <c r="D608" s="219"/>
      <c r="E608" s="219"/>
      <c r="F608" s="219"/>
      <c r="G608" s="219"/>
      <c r="H608" s="219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19"/>
    </row>
    <row r="609">
      <c r="A609" s="219"/>
      <c r="B609" s="219"/>
      <c r="C609" s="219"/>
      <c r="D609" s="219"/>
      <c r="E609" s="219"/>
      <c r="F609" s="219"/>
      <c r="G609" s="219"/>
      <c r="H609" s="219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  <c r="AA609" s="219"/>
    </row>
    <row r="610">
      <c r="A610" s="219"/>
      <c r="B610" s="219"/>
      <c r="C610" s="219"/>
      <c r="D610" s="219"/>
      <c r="E610" s="219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19"/>
    </row>
    <row r="611">
      <c r="A611" s="219"/>
      <c r="B611" s="219"/>
      <c r="C611" s="219"/>
      <c r="D611" s="219"/>
      <c r="E611" s="219"/>
      <c r="F611" s="219"/>
      <c r="G611" s="219"/>
      <c r="H611" s="219"/>
      <c r="I611" s="219"/>
      <c r="J611" s="219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  <c r="AA611" s="219"/>
    </row>
    <row r="612">
      <c r="A612" s="219"/>
      <c r="B612" s="219"/>
      <c r="C612" s="219"/>
      <c r="D612" s="219"/>
      <c r="E612" s="219"/>
      <c r="F612" s="219"/>
      <c r="G612" s="219"/>
      <c r="H612" s="219"/>
      <c r="I612" s="219"/>
      <c r="J612" s="219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  <c r="Z612" s="219"/>
      <c r="AA612" s="219"/>
    </row>
    <row r="613">
      <c r="A613" s="219"/>
      <c r="B613" s="219"/>
      <c r="C613" s="219"/>
      <c r="D613" s="219"/>
      <c r="E613" s="219"/>
      <c r="F613" s="219"/>
      <c r="G613" s="219"/>
      <c r="H613" s="219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  <c r="X613" s="219"/>
      <c r="Y613" s="219"/>
      <c r="Z613" s="219"/>
      <c r="AA613" s="219"/>
    </row>
    <row r="614">
      <c r="A614" s="219"/>
      <c r="B614" s="219"/>
      <c r="C614" s="219"/>
      <c r="D614" s="219"/>
      <c r="E614" s="219"/>
      <c r="F614" s="219"/>
      <c r="G614" s="219"/>
      <c r="H614" s="219"/>
      <c r="I614" s="219"/>
      <c r="J614" s="219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9"/>
      <c r="Z614" s="219"/>
      <c r="AA614" s="219"/>
    </row>
    <row r="615">
      <c r="A615" s="219"/>
      <c r="B615" s="219"/>
      <c r="C615" s="219"/>
      <c r="D615" s="219"/>
      <c r="E615" s="219"/>
      <c r="F615" s="219"/>
      <c r="G615" s="219"/>
      <c r="H615" s="219"/>
      <c r="I615" s="219"/>
      <c r="J615" s="219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19"/>
      <c r="Z615" s="219"/>
      <c r="AA615" s="219"/>
    </row>
    <row r="616">
      <c r="A616" s="219"/>
      <c r="B616" s="219"/>
      <c r="C616" s="219"/>
      <c r="D616" s="219"/>
      <c r="E616" s="219"/>
      <c r="F616" s="219"/>
      <c r="G616" s="219"/>
      <c r="H616" s="219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19"/>
      <c r="T616" s="219"/>
      <c r="U616" s="219"/>
      <c r="V616" s="219"/>
      <c r="W616" s="219"/>
      <c r="X616" s="219"/>
      <c r="Y616" s="219"/>
      <c r="Z616" s="219"/>
      <c r="AA616" s="219"/>
    </row>
    <row r="617">
      <c r="A617" s="219"/>
      <c r="B617" s="219"/>
      <c r="C617" s="219"/>
      <c r="D617" s="219"/>
      <c r="E617" s="219"/>
      <c r="F617" s="219"/>
      <c r="G617" s="219"/>
      <c r="H617" s="219"/>
      <c r="I617" s="219"/>
      <c r="J617" s="219"/>
      <c r="K617" s="219"/>
      <c r="L617" s="219"/>
      <c r="M617" s="219"/>
      <c r="N617" s="219"/>
      <c r="O617" s="219"/>
      <c r="P617" s="219"/>
      <c r="Q617" s="219"/>
      <c r="R617" s="219"/>
      <c r="S617" s="219"/>
      <c r="T617" s="219"/>
      <c r="U617" s="219"/>
      <c r="V617" s="219"/>
      <c r="W617" s="219"/>
      <c r="X617" s="219"/>
      <c r="Y617" s="219"/>
      <c r="Z617" s="219"/>
      <c r="AA617" s="219"/>
    </row>
    <row r="618">
      <c r="A618" s="219"/>
      <c r="B618" s="219"/>
      <c r="C618" s="219"/>
      <c r="D618" s="219"/>
      <c r="E618" s="219"/>
      <c r="F618" s="219"/>
      <c r="G618" s="219"/>
      <c r="H618" s="219"/>
      <c r="I618" s="219"/>
      <c r="J618" s="219"/>
      <c r="K618" s="219"/>
      <c r="L618" s="219"/>
      <c r="M618" s="219"/>
      <c r="N618" s="219"/>
      <c r="O618" s="219"/>
      <c r="P618" s="219"/>
      <c r="Q618" s="219"/>
      <c r="R618" s="219"/>
      <c r="S618" s="219"/>
      <c r="T618" s="219"/>
      <c r="U618" s="219"/>
      <c r="V618" s="219"/>
      <c r="W618" s="219"/>
      <c r="X618" s="219"/>
      <c r="Y618" s="219"/>
      <c r="Z618" s="219"/>
      <c r="AA618" s="219"/>
    </row>
    <row r="619">
      <c r="A619" s="219"/>
      <c r="B619" s="219"/>
      <c r="C619" s="219"/>
      <c r="D619" s="219"/>
      <c r="E619" s="219"/>
      <c r="F619" s="219"/>
      <c r="G619" s="219"/>
      <c r="H619" s="219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19"/>
      <c r="T619" s="219"/>
      <c r="U619" s="219"/>
      <c r="V619" s="219"/>
      <c r="W619" s="219"/>
      <c r="X619" s="219"/>
      <c r="Y619" s="219"/>
      <c r="Z619" s="219"/>
      <c r="AA619" s="219"/>
    </row>
    <row r="620">
      <c r="A620" s="219"/>
      <c r="B620" s="219"/>
      <c r="C620" s="219"/>
      <c r="D620" s="219"/>
      <c r="E620" s="219"/>
      <c r="F620" s="219"/>
      <c r="G620" s="219"/>
      <c r="H620" s="219"/>
      <c r="I620" s="219"/>
      <c r="J620" s="219"/>
      <c r="K620" s="219"/>
      <c r="L620" s="219"/>
      <c r="M620" s="219"/>
      <c r="N620" s="219"/>
      <c r="O620" s="219"/>
      <c r="P620" s="219"/>
      <c r="Q620" s="219"/>
      <c r="R620" s="219"/>
      <c r="S620" s="219"/>
      <c r="T620" s="219"/>
      <c r="U620" s="219"/>
      <c r="V620" s="219"/>
      <c r="W620" s="219"/>
      <c r="X620" s="219"/>
      <c r="Y620" s="219"/>
      <c r="Z620" s="219"/>
      <c r="AA620" s="219"/>
    </row>
    <row r="621">
      <c r="A621" s="219"/>
      <c r="B621" s="219"/>
      <c r="C621" s="219"/>
      <c r="D621" s="219"/>
      <c r="E621" s="219"/>
      <c r="F621" s="219"/>
      <c r="G621" s="219"/>
      <c r="H621" s="219"/>
      <c r="I621" s="219"/>
      <c r="J621" s="219"/>
      <c r="K621" s="219"/>
      <c r="L621" s="219"/>
      <c r="M621" s="219"/>
      <c r="N621" s="219"/>
      <c r="O621" s="219"/>
      <c r="P621" s="219"/>
      <c r="Q621" s="219"/>
      <c r="R621" s="219"/>
      <c r="S621" s="219"/>
      <c r="T621" s="219"/>
      <c r="U621" s="219"/>
      <c r="V621" s="219"/>
      <c r="W621" s="219"/>
      <c r="X621" s="219"/>
      <c r="Y621" s="219"/>
      <c r="Z621" s="219"/>
      <c r="AA621" s="219"/>
    </row>
    <row r="622">
      <c r="A622" s="219"/>
      <c r="B622" s="219"/>
      <c r="C622" s="219"/>
      <c r="D622" s="219"/>
      <c r="E622" s="219"/>
      <c r="F622" s="219"/>
      <c r="G622" s="219"/>
      <c r="H622" s="219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19"/>
      <c r="T622" s="219"/>
      <c r="U622" s="219"/>
      <c r="V622" s="219"/>
      <c r="W622" s="219"/>
      <c r="X622" s="219"/>
      <c r="Y622" s="219"/>
      <c r="Z622" s="219"/>
      <c r="AA622" s="219"/>
    </row>
    <row r="623">
      <c r="A623" s="219"/>
      <c r="B623" s="219"/>
      <c r="C623" s="219"/>
      <c r="D623" s="219"/>
      <c r="E623" s="219"/>
      <c r="F623" s="219"/>
      <c r="G623" s="219"/>
      <c r="H623" s="219"/>
      <c r="I623" s="219"/>
      <c r="J623" s="219"/>
      <c r="K623" s="219"/>
      <c r="L623" s="219"/>
      <c r="M623" s="219"/>
      <c r="N623" s="219"/>
      <c r="O623" s="219"/>
      <c r="P623" s="219"/>
      <c r="Q623" s="219"/>
      <c r="R623" s="219"/>
      <c r="S623" s="219"/>
      <c r="T623" s="219"/>
      <c r="U623" s="219"/>
      <c r="V623" s="219"/>
      <c r="W623" s="219"/>
      <c r="X623" s="219"/>
      <c r="Y623" s="219"/>
      <c r="Z623" s="219"/>
      <c r="AA623" s="219"/>
    </row>
    <row r="624">
      <c r="A624" s="219"/>
      <c r="B624" s="219"/>
      <c r="C624" s="219"/>
      <c r="D624" s="219"/>
      <c r="E624" s="219"/>
      <c r="F624" s="219"/>
      <c r="G624" s="219"/>
      <c r="H624" s="219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19"/>
      <c r="X624" s="219"/>
      <c r="Y624" s="219"/>
      <c r="Z624" s="219"/>
      <c r="AA624" s="219"/>
    </row>
    <row r="625">
      <c r="A625" s="219"/>
      <c r="B625" s="219"/>
      <c r="C625" s="219"/>
      <c r="D625" s="219"/>
      <c r="E625" s="219"/>
      <c r="F625" s="219"/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  <c r="X625" s="219"/>
      <c r="Y625" s="219"/>
      <c r="Z625" s="219"/>
      <c r="AA625" s="219"/>
    </row>
    <row r="626">
      <c r="A626" s="219"/>
      <c r="B626" s="219"/>
      <c r="C626" s="219"/>
      <c r="D626" s="219"/>
      <c r="E626" s="219"/>
      <c r="F626" s="219"/>
      <c r="G626" s="219"/>
      <c r="H626" s="219"/>
      <c r="I626" s="219"/>
      <c r="J626" s="219"/>
      <c r="K626" s="219"/>
      <c r="L626" s="219"/>
      <c r="M626" s="219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  <c r="X626" s="219"/>
      <c r="Y626" s="219"/>
      <c r="Z626" s="219"/>
      <c r="AA626" s="219"/>
    </row>
    <row r="627">
      <c r="A627" s="219"/>
      <c r="B627" s="219"/>
      <c r="C627" s="219"/>
      <c r="D627" s="219"/>
      <c r="E627" s="219"/>
      <c r="F627" s="219"/>
      <c r="G627" s="219"/>
      <c r="H627" s="219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  <c r="Z627" s="219"/>
      <c r="AA627" s="219"/>
    </row>
    <row r="628">
      <c r="A628" s="219"/>
      <c r="B628" s="219"/>
      <c r="C628" s="219"/>
      <c r="D628" s="219"/>
      <c r="E628" s="219"/>
      <c r="F628" s="219"/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  <c r="Z628" s="219"/>
      <c r="AA628" s="219"/>
    </row>
    <row r="629">
      <c r="A629" s="219"/>
      <c r="B629" s="219"/>
      <c r="C629" s="219"/>
      <c r="D629" s="219"/>
      <c r="E629" s="219"/>
      <c r="F629" s="219"/>
      <c r="G629" s="219"/>
      <c r="H629" s="219"/>
      <c r="I629" s="219"/>
      <c r="J629" s="219"/>
      <c r="K629" s="219"/>
      <c r="L629" s="219"/>
      <c r="M629" s="219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  <c r="Z629" s="219"/>
      <c r="AA629" s="219"/>
    </row>
    <row r="630">
      <c r="A630" s="219"/>
      <c r="B630" s="219"/>
      <c r="C630" s="219"/>
      <c r="D630" s="219"/>
      <c r="E630" s="219"/>
      <c r="F630" s="219"/>
      <c r="G630" s="219"/>
      <c r="H630" s="219"/>
      <c r="I630" s="219"/>
      <c r="J630" s="219"/>
      <c r="K630" s="219"/>
      <c r="L630" s="219"/>
      <c r="M630" s="219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  <c r="X630" s="219"/>
      <c r="Y630" s="219"/>
      <c r="Z630" s="219"/>
      <c r="AA630" s="219"/>
    </row>
    <row r="631">
      <c r="A631" s="219"/>
      <c r="B631" s="219"/>
      <c r="C631" s="219"/>
      <c r="D631" s="219"/>
      <c r="E631" s="219"/>
      <c r="F631" s="219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  <c r="Z631" s="219"/>
      <c r="AA631" s="219"/>
    </row>
    <row r="632">
      <c r="A632" s="219"/>
      <c r="B632" s="219"/>
      <c r="C632" s="219"/>
      <c r="D632" s="219"/>
      <c r="E632" s="219"/>
      <c r="F632" s="219"/>
      <c r="G632" s="219"/>
      <c r="H632" s="219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  <c r="X632" s="219"/>
      <c r="Y632" s="219"/>
      <c r="Z632" s="219"/>
      <c r="AA632" s="219"/>
    </row>
    <row r="633">
      <c r="A633" s="219"/>
      <c r="B633" s="219"/>
      <c r="C633" s="219"/>
      <c r="D633" s="219"/>
      <c r="E633" s="219"/>
      <c r="F633" s="219"/>
      <c r="G633" s="219"/>
      <c r="H633" s="219"/>
      <c r="I633" s="219"/>
      <c r="J633" s="219"/>
      <c r="K633" s="219"/>
      <c r="L633" s="219"/>
      <c r="M633" s="219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  <c r="Z633" s="219"/>
      <c r="AA633" s="219"/>
    </row>
    <row r="634">
      <c r="A634" s="219"/>
      <c r="B634" s="219"/>
      <c r="C634" s="219"/>
      <c r="D634" s="219"/>
      <c r="E634" s="219"/>
      <c r="F634" s="219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19"/>
      <c r="Z634" s="219"/>
      <c r="AA634" s="219"/>
    </row>
    <row r="635">
      <c r="A635" s="219"/>
      <c r="B635" s="219"/>
      <c r="C635" s="219"/>
      <c r="D635" s="219"/>
      <c r="E635" s="219"/>
      <c r="F635" s="219"/>
      <c r="G635" s="219"/>
      <c r="H635" s="219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  <c r="Z635" s="219"/>
      <c r="AA635" s="219"/>
    </row>
    <row r="636">
      <c r="A636" s="219"/>
      <c r="B636" s="219"/>
      <c r="C636" s="219"/>
      <c r="D636" s="219"/>
      <c r="E636" s="219"/>
      <c r="F636" s="219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  <c r="AA636" s="219"/>
    </row>
    <row r="637">
      <c r="A637" s="219"/>
      <c r="B637" s="219"/>
      <c r="C637" s="219"/>
      <c r="D637" s="219"/>
      <c r="E637" s="219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  <c r="AA637" s="219"/>
    </row>
    <row r="638">
      <c r="A638" s="219"/>
      <c r="B638" s="219"/>
      <c r="C638" s="219"/>
      <c r="D638" s="219"/>
      <c r="E638" s="219"/>
      <c r="F638" s="219"/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  <c r="AA638" s="219"/>
    </row>
    <row r="639">
      <c r="A639" s="219"/>
      <c r="B639" s="219"/>
      <c r="C639" s="219"/>
      <c r="D639" s="219"/>
      <c r="E639" s="219"/>
      <c r="F639" s="219"/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19"/>
    </row>
    <row r="640">
      <c r="A640" s="219"/>
      <c r="B640" s="219"/>
      <c r="C640" s="219"/>
      <c r="D640" s="219"/>
      <c r="E640" s="219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  <c r="Z640" s="219"/>
      <c r="AA640" s="219"/>
    </row>
    <row r="641">
      <c r="A641" s="219"/>
      <c r="B641" s="219"/>
      <c r="C641" s="219"/>
      <c r="D641" s="219"/>
      <c r="E641" s="219"/>
      <c r="F641" s="219"/>
      <c r="G641" s="219"/>
      <c r="H641" s="219"/>
      <c r="I641" s="219"/>
      <c r="J641" s="219"/>
      <c r="K641" s="219"/>
      <c r="L641" s="219"/>
      <c r="M641" s="219"/>
      <c r="N641" s="219"/>
      <c r="O641" s="219"/>
      <c r="P641" s="219"/>
      <c r="Q641" s="219"/>
      <c r="R641" s="219"/>
      <c r="S641" s="219"/>
      <c r="T641" s="219"/>
      <c r="U641" s="219"/>
      <c r="V641" s="219"/>
      <c r="W641" s="219"/>
      <c r="X641" s="219"/>
      <c r="Y641" s="219"/>
      <c r="Z641" s="219"/>
      <c r="AA641" s="219"/>
    </row>
    <row r="642">
      <c r="A642" s="219"/>
      <c r="B642" s="219"/>
      <c r="C642" s="219"/>
      <c r="D642" s="219"/>
      <c r="E642" s="219"/>
      <c r="F642" s="219"/>
      <c r="G642" s="219"/>
      <c r="H642" s="219"/>
      <c r="I642" s="219"/>
      <c r="J642" s="219"/>
      <c r="K642" s="219"/>
      <c r="L642" s="219"/>
      <c r="M642" s="219"/>
      <c r="N642" s="219"/>
      <c r="O642" s="219"/>
      <c r="P642" s="219"/>
      <c r="Q642" s="219"/>
      <c r="R642" s="219"/>
      <c r="S642" s="219"/>
      <c r="T642" s="219"/>
      <c r="U642" s="219"/>
      <c r="V642" s="219"/>
      <c r="W642" s="219"/>
      <c r="X642" s="219"/>
      <c r="Y642" s="219"/>
      <c r="Z642" s="219"/>
      <c r="AA642" s="219"/>
    </row>
    <row r="643">
      <c r="A643" s="219"/>
      <c r="B643" s="219"/>
      <c r="C643" s="219"/>
      <c r="D643" s="219"/>
      <c r="E643" s="219"/>
      <c r="F643" s="219"/>
      <c r="G643" s="219"/>
      <c r="H643" s="219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  <c r="Z643" s="219"/>
      <c r="AA643" s="219"/>
    </row>
    <row r="644">
      <c r="A644" s="219"/>
      <c r="B644" s="219"/>
      <c r="C644" s="219"/>
      <c r="D644" s="219"/>
      <c r="E644" s="219"/>
      <c r="F644" s="219"/>
      <c r="G644" s="219"/>
      <c r="H644" s="219"/>
      <c r="I644" s="219"/>
      <c r="J644" s="219"/>
      <c r="K644" s="219"/>
      <c r="L644" s="219"/>
      <c r="M644" s="219"/>
      <c r="N644" s="219"/>
      <c r="O644" s="219"/>
      <c r="P644" s="219"/>
      <c r="Q644" s="219"/>
      <c r="R644" s="219"/>
      <c r="S644" s="219"/>
      <c r="T644" s="219"/>
      <c r="U644" s="219"/>
      <c r="V644" s="219"/>
      <c r="W644" s="219"/>
      <c r="X644" s="219"/>
      <c r="Y644" s="219"/>
      <c r="Z644" s="219"/>
      <c r="AA644" s="219"/>
    </row>
    <row r="645">
      <c r="A645" s="219"/>
      <c r="B645" s="219"/>
      <c r="C645" s="219"/>
      <c r="D645" s="219"/>
      <c r="E645" s="219"/>
      <c r="F645" s="219"/>
      <c r="G645" s="219"/>
      <c r="H645" s="219"/>
      <c r="I645" s="219"/>
      <c r="J645" s="219"/>
      <c r="K645" s="219"/>
      <c r="L645" s="219"/>
      <c r="M645" s="219"/>
      <c r="N645" s="219"/>
      <c r="O645" s="219"/>
      <c r="P645" s="219"/>
      <c r="Q645" s="219"/>
      <c r="R645" s="219"/>
      <c r="S645" s="219"/>
      <c r="T645" s="219"/>
      <c r="U645" s="219"/>
      <c r="V645" s="219"/>
      <c r="W645" s="219"/>
      <c r="X645" s="219"/>
      <c r="Y645" s="219"/>
      <c r="Z645" s="219"/>
      <c r="AA645" s="219"/>
    </row>
    <row r="646">
      <c r="A646" s="219"/>
      <c r="B646" s="219"/>
      <c r="C646" s="219"/>
      <c r="D646" s="219"/>
      <c r="E646" s="219"/>
      <c r="F646" s="219"/>
      <c r="G646" s="219"/>
      <c r="H646" s="219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  <c r="Z646" s="219"/>
      <c r="AA646" s="219"/>
    </row>
    <row r="647">
      <c r="A647" s="219"/>
      <c r="B647" s="219"/>
      <c r="C647" s="219"/>
      <c r="D647" s="219"/>
      <c r="E647" s="219"/>
      <c r="F647" s="219"/>
      <c r="G647" s="219"/>
      <c r="H647" s="219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  <c r="Z647" s="219"/>
      <c r="AA647" s="219"/>
    </row>
    <row r="648">
      <c r="A648" s="219"/>
      <c r="B648" s="219"/>
      <c r="C648" s="219"/>
      <c r="D648" s="219"/>
      <c r="E648" s="219"/>
      <c r="F648" s="219"/>
      <c r="G648" s="219"/>
      <c r="H648" s="219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  <c r="X648" s="219"/>
      <c r="Y648" s="219"/>
      <c r="Z648" s="219"/>
      <c r="AA648" s="219"/>
    </row>
    <row r="649">
      <c r="A649" s="219"/>
      <c r="B649" s="219"/>
      <c r="C649" s="219"/>
      <c r="D649" s="219"/>
      <c r="E649" s="219"/>
      <c r="F649" s="219"/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  <c r="Z649" s="219"/>
      <c r="AA649" s="219"/>
    </row>
    <row r="650">
      <c r="A650" s="219"/>
      <c r="B650" s="219"/>
      <c r="C650" s="219"/>
      <c r="D650" s="219"/>
      <c r="E650" s="219"/>
      <c r="F650" s="219"/>
      <c r="G650" s="219"/>
      <c r="H650" s="219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  <c r="X650" s="219"/>
      <c r="Y650" s="219"/>
      <c r="Z650" s="219"/>
      <c r="AA650" s="219"/>
    </row>
    <row r="651">
      <c r="A651" s="219"/>
      <c r="B651" s="219"/>
      <c r="C651" s="219"/>
      <c r="D651" s="219"/>
      <c r="E651" s="219"/>
      <c r="F651" s="219"/>
      <c r="G651" s="219"/>
      <c r="H651" s="219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  <c r="X651" s="219"/>
      <c r="Y651" s="219"/>
      <c r="Z651" s="219"/>
      <c r="AA651" s="219"/>
    </row>
    <row r="652">
      <c r="A652" s="219"/>
      <c r="B652" s="219"/>
      <c r="C652" s="219"/>
      <c r="D652" s="219"/>
      <c r="E652" s="219"/>
      <c r="F652" s="219"/>
      <c r="G652" s="219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19"/>
      <c r="T652" s="219"/>
      <c r="U652" s="219"/>
      <c r="V652" s="219"/>
      <c r="W652" s="219"/>
      <c r="X652" s="219"/>
      <c r="Y652" s="219"/>
      <c r="Z652" s="219"/>
      <c r="AA652" s="219"/>
    </row>
    <row r="653">
      <c r="A653" s="219"/>
      <c r="B653" s="219"/>
      <c r="C653" s="219"/>
      <c r="D653" s="219"/>
      <c r="E653" s="219"/>
      <c r="F653" s="219"/>
      <c r="G653" s="219"/>
      <c r="H653" s="219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19"/>
      <c r="Z653" s="219"/>
      <c r="AA653" s="219"/>
    </row>
    <row r="654">
      <c r="A654" s="219"/>
      <c r="B654" s="219"/>
      <c r="C654" s="219"/>
      <c r="D654" s="219"/>
      <c r="E654" s="219"/>
      <c r="F654" s="219"/>
      <c r="G654" s="219"/>
      <c r="H654" s="219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  <c r="X654" s="219"/>
      <c r="Y654" s="219"/>
      <c r="Z654" s="219"/>
      <c r="AA654" s="219"/>
    </row>
    <row r="655">
      <c r="A655" s="219"/>
      <c r="B655" s="219"/>
      <c r="C655" s="219"/>
      <c r="D655" s="219"/>
      <c r="E655" s="219"/>
      <c r="F655" s="219"/>
      <c r="G655" s="219"/>
      <c r="H655" s="219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19"/>
      <c r="T655" s="219"/>
      <c r="U655" s="219"/>
      <c r="V655" s="219"/>
      <c r="W655" s="219"/>
      <c r="X655" s="219"/>
      <c r="Y655" s="219"/>
      <c r="Z655" s="219"/>
      <c r="AA655" s="219"/>
    </row>
    <row r="656">
      <c r="A656" s="219"/>
      <c r="B656" s="219"/>
      <c r="C656" s="219"/>
      <c r="D656" s="219"/>
      <c r="E656" s="219"/>
      <c r="F656" s="219"/>
      <c r="G656" s="219"/>
      <c r="H656" s="219"/>
      <c r="I656" s="219"/>
      <c r="J656" s="219"/>
      <c r="K656" s="219"/>
      <c r="L656" s="219"/>
      <c r="M656" s="219"/>
      <c r="N656" s="219"/>
      <c r="O656" s="219"/>
      <c r="P656" s="219"/>
      <c r="Q656" s="219"/>
      <c r="R656" s="219"/>
      <c r="S656" s="219"/>
      <c r="T656" s="219"/>
      <c r="U656" s="219"/>
      <c r="V656" s="219"/>
      <c r="W656" s="219"/>
      <c r="X656" s="219"/>
      <c r="Y656" s="219"/>
      <c r="Z656" s="219"/>
      <c r="AA656" s="219"/>
    </row>
    <row r="657">
      <c r="A657" s="219"/>
      <c r="B657" s="219"/>
      <c r="C657" s="219"/>
      <c r="D657" s="219"/>
      <c r="E657" s="219"/>
      <c r="F657" s="219"/>
      <c r="G657" s="219"/>
      <c r="H657" s="219"/>
      <c r="I657" s="219"/>
      <c r="J657" s="219"/>
      <c r="K657" s="219"/>
      <c r="L657" s="219"/>
      <c r="M657" s="219"/>
      <c r="N657" s="219"/>
      <c r="O657" s="219"/>
      <c r="P657" s="219"/>
      <c r="Q657" s="219"/>
      <c r="R657" s="219"/>
      <c r="S657" s="219"/>
      <c r="T657" s="219"/>
      <c r="U657" s="219"/>
      <c r="V657" s="219"/>
      <c r="W657" s="219"/>
      <c r="X657" s="219"/>
      <c r="Y657" s="219"/>
      <c r="Z657" s="219"/>
      <c r="AA657" s="219"/>
    </row>
    <row r="658">
      <c r="A658" s="219"/>
      <c r="B658" s="219"/>
      <c r="C658" s="219"/>
      <c r="D658" s="219"/>
      <c r="E658" s="219"/>
      <c r="F658" s="219"/>
      <c r="G658" s="219"/>
      <c r="H658" s="219"/>
      <c r="I658" s="219"/>
      <c r="J658" s="219"/>
      <c r="K658" s="219"/>
      <c r="L658" s="219"/>
      <c r="M658" s="219"/>
      <c r="N658" s="219"/>
      <c r="O658" s="219"/>
      <c r="P658" s="219"/>
      <c r="Q658" s="219"/>
      <c r="R658" s="219"/>
      <c r="S658" s="219"/>
      <c r="T658" s="219"/>
      <c r="U658" s="219"/>
      <c r="V658" s="219"/>
      <c r="W658" s="219"/>
      <c r="X658" s="219"/>
      <c r="Y658" s="219"/>
      <c r="Z658" s="219"/>
      <c r="AA658" s="219"/>
    </row>
    <row r="659">
      <c r="A659" s="219"/>
      <c r="B659" s="219"/>
      <c r="C659" s="219"/>
      <c r="D659" s="219"/>
      <c r="E659" s="219"/>
      <c r="F659" s="219"/>
      <c r="G659" s="219"/>
      <c r="H659" s="219"/>
      <c r="I659" s="219"/>
      <c r="J659" s="219"/>
      <c r="K659" s="219"/>
      <c r="L659" s="219"/>
      <c r="M659" s="219"/>
      <c r="N659" s="219"/>
      <c r="O659" s="219"/>
      <c r="P659" s="219"/>
      <c r="Q659" s="219"/>
      <c r="R659" s="219"/>
      <c r="S659" s="219"/>
      <c r="T659" s="219"/>
      <c r="U659" s="219"/>
      <c r="V659" s="219"/>
      <c r="W659" s="219"/>
      <c r="X659" s="219"/>
      <c r="Y659" s="219"/>
      <c r="Z659" s="219"/>
      <c r="AA659" s="219"/>
    </row>
    <row r="660">
      <c r="A660" s="219"/>
      <c r="B660" s="219"/>
      <c r="C660" s="219"/>
      <c r="D660" s="219"/>
      <c r="E660" s="219"/>
      <c r="F660" s="219"/>
      <c r="G660" s="219"/>
      <c r="H660" s="219"/>
      <c r="I660" s="219"/>
      <c r="J660" s="219"/>
      <c r="K660" s="219"/>
      <c r="L660" s="219"/>
      <c r="M660" s="219"/>
      <c r="N660" s="219"/>
      <c r="O660" s="219"/>
      <c r="P660" s="219"/>
      <c r="Q660" s="219"/>
      <c r="R660" s="219"/>
      <c r="S660" s="219"/>
      <c r="T660" s="219"/>
      <c r="U660" s="219"/>
      <c r="V660" s="219"/>
      <c r="W660" s="219"/>
      <c r="X660" s="219"/>
      <c r="Y660" s="219"/>
      <c r="Z660" s="219"/>
      <c r="AA660" s="219"/>
    </row>
    <row r="661">
      <c r="A661" s="219"/>
      <c r="B661" s="219"/>
      <c r="C661" s="219"/>
      <c r="D661" s="219"/>
      <c r="E661" s="219"/>
      <c r="F661" s="219"/>
      <c r="G661" s="219"/>
      <c r="H661" s="219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19"/>
      <c r="T661" s="219"/>
      <c r="U661" s="219"/>
      <c r="V661" s="219"/>
      <c r="W661" s="219"/>
      <c r="X661" s="219"/>
      <c r="Y661" s="219"/>
      <c r="Z661" s="219"/>
      <c r="AA661" s="219"/>
    </row>
    <row r="662">
      <c r="A662" s="219"/>
      <c r="B662" s="219"/>
      <c r="C662" s="219"/>
      <c r="D662" s="219"/>
      <c r="E662" s="219"/>
      <c r="F662" s="219"/>
      <c r="G662" s="219"/>
      <c r="H662" s="219"/>
      <c r="I662" s="219"/>
      <c r="J662" s="219"/>
      <c r="K662" s="219"/>
      <c r="L662" s="219"/>
      <c r="M662" s="219"/>
      <c r="N662" s="219"/>
      <c r="O662" s="219"/>
      <c r="P662" s="219"/>
      <c r="Q662" s="219"/>
      <c r="R662" s="219"/>
      <c r="S662" s="219"/>
      <c r="T662" s="219"/>
      <c r="U662" s="219"/>
      <c r="V662" s="219"/>
      <c r="W662" s="219"/>
      <c r="X662" s="219"/>
      <c r="Y662" s="219"/>
      <c r="Z662" s="219"/>
      <c r="AA662" s="219"/>
    </row>
    <row r="663">
      <c r="A663" s="219"/>
      <c r="B663" s="219"/>
      <c r="C663" s="219"/>
      <c r="D663" s="219"/>
      <c r="E663" s="219"/>
      <c r="F663" s="219"/>
      <c r="G663" s="219"/>
      <c r="H663" s="219"/>
      <c r="I663" s="219"/>
      <c r="J663" s="219"/>
      <c r="K663" s="219"/>
      <c r="L663" s="219"/>
      <c r="M663" s="219"/>
      <c r="N663" s="219"/>
      <c r="O663" s="219"/>
      <c r="P663" s="219"/>
      <c r="Q663" s="219"/>
      <c r="R663" s="219"/>
      <c r="S663" s="219"/>
      <c r="T663" s="219"/>
      <c r="U663" s="219"/>
      <c r="V663" s="219"/>
      <c r="W663" s="219"/>
      <c r="X663" s="219"/>
      <c r="Y663" s="219"/>
      <c r="Z663" s="219"/>
      <c r="AA663" s="219"/>
    </row>
    <row r="664">
      <c r="A664" s="219"/>
      <c r="B664" s="219"/>
      <c r="C664" s="219"/>
      <c r="D664" s="219"/>
      <c r="E664" s="219"/>
      <c r="F664" s="219"/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  <c r="Z664" s="219"/>
      <c r="AA664" s="219"/>
    </row>
    <row r="665">
      <c r="A665" s="219"/>
      <c r="B665" s="219"/>
      <c r="C665" s="219"/>
      <c r="D665" s="219"/>
      <c r="E665" s="219"/>
      <c r="F665" s="219"/>
      <c r="G665" s="219"/>
      <c r="H665" s="219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19"/>
      <c r="W665" s="219"/>
      <c r="X665" s="219"/>
      <c r="Y665" s="219"/>
      <c r="Z665" s="219"/>
      <c r="AA665" s="219"/>
    </row>
    <row r="666">
      <c r="A666" s="219"/>
      <c r="B666" s="219"/>
      <c r="C666" s="219"/>
      <c r="D666" s="219"/>
      <c r="E666" s="219"/>
      <c r="F666" s="219"/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9"/>
      <c r="Z666" s="219"/>
      <c r="AA666" s="219"/>
    </row>
    <row r="667">
      <c r="A667" s="219"/>
      <c r="B667" s="219"/>
      <c r="C667" s="219"/>
      <c r="D667" s="219"/>
      <c r="E667" s="219"/>
      <c r="F667" s="219"/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19"/>
      <c r="T667" s="219"/>
      <c r="U667" s="219"/>
      <c r="V667" s="219"/>
      <c r="W667" s="219"/>
      <c r="X667" s="219"/>
      <c r="Y667" s="219"/>
      <c r="Z667" s="219"/>
      <c r="AA667" s="219"/>
    </row>
    <row r="668">
      <c r="A668" s="219"/>
      <c r="B668" s="219"/>
      <c r="C668" s="219"/>
      <c r="D668" s="219"/>
      <c r="E668" s="219"/>
      <c r="F668" s="219"/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  <c r="Z668" s="219"/>
      <c r="AA668" s="219"/>
    </row>
    <row r="669">
      <c r="A669" s="219"/>
      <c r="B669" s="219"/>
      <c r="C669" s="219"/>
      <c r="D669" s="219"/>
      <c r="E669" s="219"/>
      <c r="F669" s="219"/>
      <c r="G669" s="219"/>
      <c r="H669" s="219"/>
      <c r="I669" s="219"/>
      <c r="J669" s="219"/>
      <c r="K669" s="219"/>
      <c r="L669" s="219"/>
      <c r="M669" s="219"/>
      <c r="N669" s="219"/>
      <c r="O669" s="219"/>
      <c r="P669" s="219"/>
      <c r="Q669" s="219"/>
      <c r="R669" s="219"/>
      <c r="S669" s="219"/>
      <c r="T669" s="219"/>
      <c r="U669" s="219"/>
      <c r="V669" s="219"/>
      <c r="W669" s="219"/>
      <c r="X669" s="219"/>
      <c r="Y669" s="219"/>
      <c r="Z669" s="219"/>
      <c r="AA669" s="219"/>
    </row>
    <row r="670">
      <c r="A670" s="219"/>
      <c r="B670" s="219"/>
      <c r="C670" s="219"/>
      <c r="D670" s="219"/>
      <c r="E670" s="219"/>
      <c r="F670" s="219"/>
      <c r="G670" s="219"/>
      <c r="H670" s="219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19"/>
      <c r="T670" s="219"/>
      <c r="U670" s="219"/>
      <c r="V670" s="219"/>
      <c r="W670" s="219"/>
      <c r="X670" s="219"/>
      <c r="Y670" s="219"/>
      <c r="Z670" s="219"/>
      <c r="AA670" s="219"/>
    </row>
    <row r="671">
      <c r="A671" s="219"/>
      <c r="B671" s="219"/>
      <c r="C671" s="219"/>
      <c r="D671" s="219"/>
      <c r="E671" s="219"/>
      <c r="F671" s="219"/>
      <c r="G671" s="219"/>
      <c r="H671" s="219"/>
      <c r="I671" s="219"/>
      <c r="J671" s="219"/>
      <c r="K671" s="219"/>
      <c r="L671" s="219"/>
      <c r="M671" s="219"/>
      <c r="N671" s="219"/>
      <c r="O671" s="219"/>
      <c r="P671" s="219"/>
      <c r="Q671" s="219"/>
      <c r="R671" s="219"/>
      <c r="S671" s="219"/>
      <c r="T671" s="219"/>
      <c r="U671" s="219"/>
      <c r="V671" s="219"/>
      <c r="W671" s="219"/>
      <c r="X671" s="219"/>
      <c r="Y671" s="219"/>
      <c r="Z671" s="219"/>
      <c r="AA671" s="219"/>
    </row>
    <row r="672">
      <c r="A672" s="219"/>
      <c r="B672" s="219"/>
      <c r="C672" s="219"/>
      <c r="D672" s="219"/>
      <c r="E672" s="219"/>
      <c r="F672" s="219"/>
      <c r="G672" s="219"/>
      <c r="H672" s="219"/>
      <c r="I672" s="219"/>
      <c r="J672" s="219"/>
      <c r="K672" s="219"/>
      <c r="L672" s="219"/>
      <c r="M672" s="219"/>
      <c r="N672" s="219"/>
      <c r="O672" s="219"/>
      <c r="P672" s="219"/>
      <c r="Q672" s="219"/>
      <c r="R672" s="219"/>
      <c r="S672" s="219"/>
      <c r="T672" s="219"/>
      <c r="U672" s="219"/>
      <c r="V672" s="219"/>
      <c r="W672" s="219"/>
      <c r="X672" s="219"/>
      <c r="Y672" s="219"/>
      <c r="Z672" s="219"/>
      <c r="AA672" s="219"/>
    </row>
    <row r="673">
      <c r="A673" s="219"/>
      <c r="B673" s="219"/>
      <c r="C673" s="219"/>
      <c r="D673" s="219"/>
      <c r="E673" s="219"/>
      <c r="F673" s="219"/>
      <c r="G673" s="219"/>
      <c r="H673" s="219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19"/>
      <c r="T673" s="219"/>
      <c r="U673" s="219"/>
      <c r="V673" s="219"/>
      <c r="W673" s="219"/>
      <c r="X673" s="219"/>
      <c r="Y673" s="219"/>
      <c r="Z673" s="219"/>
      <c r="AA673" s="219"/>
    </row>
    <row r="674">
      <c r="A674" s="219"/>
      <c r="B674" s="219"/>
      <c r="C674" s="219"/>
      <c r="D674" s="219"/>
      <c r="E674" s="219"/>
      <c r="F674" s="219"/>
      <c r="G674" s="219"/>
      <c r="H674" s="219"/>
      <c r="I674" s="219"/>
      <c r="J674" s="219"/>
      <c r="K674" s="219"/>
      <c r="L674" s="219"/>
      <c r="M674" s="219"/>
      <c r="N674" s="219"/>
      <c r="O674" s="219"/>
      <c r="P674" s="219"/>
      <c r="Q674" s="219"/>
      <c r="R674" s="219"/>
      <c r="S674" s="219"/>
      <c r="T674" s="219"/>
      <c r="U674" s="219"/>
      <c r="V674" s="219"/>
      <c r="W674" s="219"/>
      <c r="X674" s="219"/>
      <c r="Y674" s="219"/>
      <c r="Z674" s="219"/>
      <c r="AA674" s="219"/>
    </row>
    <row r="675">
      <c r="A675" s="219"/>
      <c r="B675" s="219"/>
      <c r="C675" s="219"/>
      <c r="D675" s="219"/>
      <c r="E675" s="219"/>
      <c r="F675" s="219"/>
      <c r="G675" s="219"/>
      <c r="H675" s="219"/>
      <c r="I675" s="219"/>
      <c r="J675" s="219"/>
      <c r="K675" s="219"/>
      <c r="L675" s="219"/>
      <c r="M675" s="219"/>
      <c r="N675" s="219"/>
      <c r="O675" s="219"/>
      <c r="P675" s="219"/>
      <c r="Q675" s="219"/>
      <c r="R675" s="219"/>
      <c r="S675" s="219"/>
      <c r="T675" s="219"/>
      <c r="U675" s="219"/>
      <c r="V675" s="219"/>
      <c r="W675" s="219"/>
      <c r="X675" s="219"/>
      <c r="Y675" s="219"/>
      <c r="Z675" s="219"/>
      <c r="AA675" s="219"/>
    </row>
    <row r="676">
      <c r="A676" s="219"/>
      <c r="B676" s="219"/>
      <c r="C676" s="219"/>
      <c r="D676" s="219"/>
      <c r="E676" s="219"/>
      <c r="F676" s="219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  <c r="X676" s="219"/>
      <c r="Y676" s="219"/>
      <c r="Z676" s="219"/>
      <c r="AA676" s="219"/>
    </row>
    <row r="677">
      <c r="A677" s="219"/>
      <c r="B677" s="219"/>
      <c r="C677" s="219"/>
      <c r="D677" s="219"/>
      <c r="E677" s="219"/>
      <c r="F677" s="219"/>
      <c r="G677" s="219"/>
      <c r="H677" s="219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  <c r="X677" s="219"/>
      <c r="Y677" s="219"/>
      <c r="Z677" s="219"/>
      <c r="AA677" s="219"/>
    </row>
    <row r="678">
      <c r="A678" s="219"/>
      <c r="B678" s="219"/>
      <c r="C678" s="219"/>
      <c r="D678" s="219"/>
      <c r="E678" s="219"/>
      <c r="F678" s="219"/>
      <c r="G678" s="219"/>
      <c r="H678" s="219"/>
      <c r="I678" s="219"/>
      <c r="J678" s="219"/>
      <c r="K678" s="219"/>
      <c r="L678" s="219"/>
      <c r="M678" s="219"/>
      <c r="N678" s="219"/>
      <c r="O678" s="219"/>
      <c r="P678" s="219"/>
      <c r="Q678" s="219"/>
      <c r="R678" s="219"/>
      <c r="S678" s="219"/>
      <c r="T678" s="219"/>
      <c r="U678" s="219"/>
      <c r="V678" s="219"/>
      <c r="W678" s="219"/>
      <c r="X678" s="219"/>
      <c r="Y678" s="219"/>
      <c r="Z678" s="219"/>
      <c r="AA678" s="219"/>
    </row>
    <row r="679">
      <c r="A679" s="219"/>
      <c r="B679" s="219"/>
      <c r="C679" s="219"/>
      <c r="D679" s="219"/>
      <c r="E679" s="219"/>
      <c r="F679" s="219"/>
      <c r="G679" s="219"/>
      <c r="H679" s="219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19"/>
      <c r="T679" s="219"/>
      <c r="U679" s="219"/>
      <c r="V679" s="219"/>
      <c r="W679" s="219"/>
      <c r="X679" s="219"/>
      <c r="Y679" s="219"/>
      <c r="Z679" s="219"/>
      <c r="AA679" s="219"/>
    </row>
    <row r="680">
      <c r="A680" s="219"/>
      <c r="B680" s="219"/>
      <c r="C680" s="219"/>
      <c r="D680" s="219"/>
      <c r="E680" s="219"/>
      <c r="F680" s="219"/>
      <c r="G680" s="219"/>
      <c r="H680" s="219"/>
      <c r="I680" s="219"/>
      <c r="J680" s="219"/>
      <c r="K680" s="219"/>
      <c r="L680" s="219"/>
      <c r="M680" s="219"/>
      <c r="N680" s="219"/>
      <c r="O680" s="219"/>
      <c r="P680" s="219"/>
      <c r="Q680" s="219"/>
      <c r="R680" s="219"/>
      <c r="S680" s="219"/>
      <c r="T680" s="219"/>
      <c r="U680" s="219"/>
      <c r="V680" s="219"/>
      <c r="W680" s="219"/>
      <c r="X680" s="219"/>
      <c r="Y680" s="219"/>
      <c r="Z680" s="219"/>
      <c r="AA680" s="219"/>
    </row>
    <row r="681">
      <c r="A681" s="219"/>
      <c r="B681" s="219"/>
      <c r="C681" s="219"/>
      <c r="D681" s="219"/>
      <c r="E681" s="219"/>
      <c r="F681" s="219"/>
      <c r="G681" s="219"/>
      <c r="H681" s="219"/>
      <c r="I681" s="219"/>
      <c r="J681" s="219"/>
      <c r="K681" s="219"/>
      <c r="L681" s="219"/>
      <c r="M681" s="219"/>
      <c r="N681" s="219"/>
      <c r="O681" s="219"/>
      <c r="P681" s="219"/>
      <c r="Q681" s="219"/>
      <c r="R681" s="219"/>
      <c r="S681" s="219"/>
      <c r="T681" s="219"/>
      <c r="U681" s="219"/>
      <c r="V681" s="219"/>
      <c r="W681" s="219"/>
      <c r="X681" s="219"/>
      <c r="Y681" s="219"/>
      <c r="Z681" s="219"/>
      <c r="AA681" s="219"/>
    </row>
    <row r="682">
      <c r="A682" s="219"/>
      <c r="B682" s="219"/>
      <c r="C682" s="219"/>
      <c r="D682" s="219"/>
      <c r="E682" s="219"/>
      <c r="F682" s="219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19"/>
      <c r="V682" s="219"/>
      <c r="W682" s="219"/>
      <c r="X682" s="219"/>
      <c r="Y682" s="219"/>
      <c r="Z682" s="219"/>
      <c r="AA682" s="219"/>
    </row>
    <row r="683">
      <c r="A683" s="219"/>
      <c r="B683" s="219"/>
      <c r="C683" s="219"/>
      <c r="D683" s="219"/>
      <c r="E683" s="219"/>
      <c r="F683" s="219"/>
      <c r="G683" s="219"/>
      <c r="H683" s="219"/>
      <c r="I683" s="219"/>
      <c r="J683" s="219"/>
      <c r="K683" s="219"/>
      <c r="L683" s="219"/>
      <c r="M683" s="219"/>
      <c r="N683" s="219"/>
      <c r="O683" s="219"/>
      <c r="P683" s="219"/>
      <c r="Q683" s="219"/>
      <c r="R683" s="219"/>
      <c r="S683" s="219"/>
      <c r="T683" s="219"/>
      <c r="U683" s="219"/>
      <c r="V683" s="219"/>
      <c r="W683" s="219"/>
      <c r="X683" s="219"/>
      <c r="Y683" s="219"/>
      <c r="Z683" s="219"/>
      <c r="AA683" s="219"/>
    </row>
    <row r="684">
      <c r="A684" s="219"/>
      <c r="B684" s="219"/>
      <c r="C684" s="219"/>
      <c r="D684" s="219"/>
      <c r="E684" s="219"/>
      <c r="F684" s="219"/>
      <c r="G684" s="219"/>
      <c r="H684" s="219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19"/>
      <c r="V684" s="219"/>
      <c r="W684" s="219"/>
      <c r="X684" s="219"/>
      <c r="Y684" s="219"/>
      <c r="Z684" s="219"/>
      <c r="AA684" s="219"/>
    </row>
    <row r="685">
      <c r="A685" s="219"/>
      <c r="B685" s="219"/>
      <c r="C685" s="219"/>
      <c r="D685" s="219"/>
      <c r="E685" s="219"/>
      <c r="F685" s="219"/>
      <c r="G685" s="219"/>
      <c r="H685" s="219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19"/>
      <c r="T685" s="219"/>
      <c r="U685" s="219"/>
      <c r="V685" s="219"/>
      <c r="W685" s="219"/>
      <c r="X685" s="219"/>
      <c r="Y685" s="219"/>
      <c r="Z685" s="219"/>
      <c r="AA685" s="219"/>
    </row>
    <row r="686">
      <c r="A686" s="219"/>
      <c r="B686" s="219"/>
      <c r="C686" s="219"/>
      <c r="D686" s="219"/>
      <c r="E686" s="219"/>
      <c r="F686" s="219"/>
      <c r="G686" s="219"/>
      <c r="H686" s="219"/>
      <c r="I686" s="219"/>
      <c r="J686" s="219"/>
      <c r="K686" s="219"/>
      <c r="L686" s="219"/>
      <c r="M686" s="219"/>
      <c r="N686" s="219"/>
      <c r="O686" s="219"/>
      <c r="P686" s="219"/>
      <c r="Q686" s="219"/>
      <c r="R686" s="219"/>
      <c r="S686" s="219"/>
      <c r="T686" s="219"/>
      <c r="U686" s="219"/>
      <c r="V686" s="219"/>
      <c r="W686" s="219"/>
      <c r="X686" s="219"/>
      <c r="Y686" s="219"/>
      <c r="Z686" s="219"/>
      <c r="AA686" s="219"/>
    </row>
    <row r="687">
      <c r="A687" s="219"/>
      <c r="B687" s="219"/>
      <c r="C687" s="219"/>
      <c r="D687" s="219"/>
      <c r="E687" s="219"/>
      <c r="F687" s="219"/>
      <c r="G687" s="219"/>
      <c r="H687" s="219"/>
      <c r="I687" s="219"/>
      <c r="J687" s="219"/>
      <c r="K687" s="219"/>
      <c r="L687" s="219"/>
      <c r="M687" s="219"/>
      <c r="N687" s="219"/>
      <c r="O687" s="219"/>
      <c r="P687" s="219"/>
      <c r="Q687" s="219"/>
      <c r="R687" s="219"/>
      <c r="S687" s="219"/>
      <c r="T687" s="219"/>
      <c r="U687" s="219"/>
      <c r="V687" s="219"/>
      <c r="W687" s="219"/>
      <c r="X687" s="219"/>
      <c r="Y687" s="219"/>
      <c r="Z687" s="219"/>
      <c r="AA687" s="219"/>
    </row>
    <row r="688">
      <c r="A688" s="219"/>
      <c r="B688" s="219"/>
      <c r="C688" s="219"/>
      <c r="D688" s="219"/>
      <c r="E688" s="219"/>
      <c r="F688" s="219"/>
      <c r="G688" s="219"/>
      <c r="H688" s="219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19"/>
      <c r="T688" s="219"/>
      <c r="U688" s="219"/>
      <c r="V688" s="219"/>
      <c r="W688" s="219"/>
      <c r="X688" s="219"/>
      <c r="Y688" s="219"/>
      <c r="Z688" s="219"/>
      <c r="AA688" s="219"/>
    </row>
    <row r="689">
      <c r="A689" s="219"/>
      <c r="B689" s="219"/>
      <c r="C689" s="219"/>
      <c r="D689" s="219"/>
      <c r="E689" s="219"/>
      <c r="F689" s="219"/>
      <c r="G689" s="219"/>
      <c r="H689" s="219"/>
      <c r="I689" s="219"/>
      <c r="J689" s="219"/>
      <c r="K689" s="219"/>
      <c r="L689" s="219"/>
      <c r="M689" s="219"/>
      <c r="N689" s="219"/>
      <c r="O689" s="219"/>
      <c r="P689" s="219"/>
      <c r="Q689" s="219"/>
      <c r="R689" s="219"/>
      <c r="S689" s="219"/>
      <c r="T689" s="219"/>
      <c r="U689" s="219"/>
      <c r="V689" s="219"/>
      <c r="W689" s="219"/>
      <c r="X689" s="219"/>
      <c r="Y689" s="219"/>
      <c r="Z689" s="219"/>
      <c r="AA689" s="219"/>
    </row>
    <row r="690">
      <c r="A690" s="219"/>
      <c r="B690" s="219"/>
      <c r="C690" s="219"/>
      <c r="D690" s="219"/>
      <c r="E690" s="219"/>
      <c r="F690" s="219"/>
      <c r="G690" s="219"/>
      <c r="H690" s="219"/>
      <c r="I690" s="219"/>
      <c r="J690" s="219"/>
      <c r="K690" s="219"/>
      <c r="L690" s="219"/>
      <c r="M690" s="219"/>
      <c r="N690" s="219"/>
      <c r="O690" s="219"/>
      <c r="P690" s="219"/>
      <c r="Q690" s="219"/>
      <c r="R690" s="219"/>
      <c r="S690" s="219"/>
      <c r="T690" s="219"/>
      <c r="U690" s="219"/>
      <c r="V690" s="219"/>
      <c r="W690" s="219"/>
      <c r="X690" s="219"/>
      <c r="Y690" s="219"/>
      <c r="Z690" s="219"/>
      <c r="AA690" s="219"/>
    </row>
    <row r="691">
      <c r="A691" s="219"/>
      <c r="B691" s="219"/>
      <c r="C691" s="219"/>
      <c r="D691" s="219"/>
      <c r="E691" s="219"/>
      <c r="F691" s="219"/>
      <c r="G691" s="219"/>
      <c r="H691" s="219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19"/>
      <c r="T691" s="219"/>
      <c r="U691" s="219"/>
      <c r="V691" s="219"/>
      <c r="W691" s="219"/>
      <c r="X691" s="219"/>
      <c r="Y691" s="219"/>
      <c r="Z691" s="219"/>
      <c r="AA691" s="219"/>
    </row>
    <row r="692">
      <c r="A692" s="219"/>
      <c r="B692" s="219"/>
      <c r="C692" s="219"/>
      <c r="D692" s="219"/>
      <c r="E692" s="219"/>
      <c r="F692" s="219"/>
      <c r="G692" s="219"/>
      <c r="H692" s="219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  <c r="Z692" s="219"/>
      <c r="AA692" s="219"/>
    </row>
    <row r="693">
      <c r="A693" s="219"/>
      <c r="B693" s="219"/>
      <c r="C693" s="219"/>
      <c r="D693" s="219"/>
      <c r="E693" s="219"/>
      <c r="F693" s="219"/>
      <c r="G693" s="219"/>
      <c r="H693" s="219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  <c r="AA693" s="219"/>
    </row>
    <row r="694">
      <c r="A694" s="219"/>
      <c r="B694" s="219"/>
      <c r="C694" s="219"/>
      <c r="D694" s="219"/>
      <c r="E694" s="219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  <c r="Z694" s="219"/>
      <c r="AA694" s="219"/>
    </row>
    <row r="695">
      <c r="A695" s="219"/>
      <c r="B695" s="219"/>
      <c r="C695" s="219"/>
      <c r="D695" s="219"/>
      <c r="E695" s="219"/>
      <c r="F695" s="219"/>
      <c r="G695" s="219"/>
      <c r="H695" s="219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  <c r="AA695" s="219"/>
    </row>
    <row r="696">
      <c r="A696" s="219"/>
      <c r="B696" s="219"/>
      <c r="C696" s="219"/>
      <c r="D696" s="219"/>
      <c r="E696" s="219"/>
      <c r="F696" s="219"/>
      <c r="G696" s="219"/>
      <c r="H696" s="219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  <c r="Z696" s="219"/>
      <c r="AA696" s="219"/>
    </row>
    <row r="697">
      <c r="A697" s="219"/>
      <c r="B697" s="219"/>
      <c r="C697" s="219"/>
      <c r="D697" s="219"/>
      <c r="E697" s="219"/>
      <c r="F697" s="219"/>
      <c r="G697" s="219"/>
      <c r="H697" s="219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19"/>
      <c r="T697" s="219"/>
      <c r="U697" s="219"/>
      <c r="V697" s="219"/>
      <c r="W697" s="219"/>
      <c r="X697" s="219"/>
      <c r="Y697" s="219"/>
      <c r="Z697" s="219"/>
      <c r="AA697" s="219"/>
    </row>
    <row r="698">
      <c r="A698" s="219"/>
      <c r="B698" s="219"/>
      <c r="C698" s="219"/>
      <c r="D698" s="219"/>
      <c r="E698" s="219"/>
      <c r="F698" s="219"/>
      <c r="G698" s="219"/>
      <c r="H698" s="219"/>
      <c r="I698" s="219"/>
      <c r="J698" s="219"/>
      <c r="K698" s="219"/>
      <c r="L698" s="219"/>
      <c r="M698" s="219"/>
      <c r="N698" s="219"/>
      <c r="O698" s="219"/>
      <c r="P698" s="219"/>
      <c r="Q698" s="219"/>
      <c r="R698" s="219"/>
      <c r="S698" s="219"/>
      <c r="T698" s="219"/>
      <c r="U698" s="219"/>
      <c r="V698" s="219"/>
      <c r="W698" s="219"/>
      <c r="X698" s="219"/>
      <c r="Y698" s="219"/>
      <c r="Z698" s="219"/>
      <c r="AA698" s="219"/>
    </row>
    <row r="699">
      <c r="A699" s="219"/>
      <c r="B699" s="219"/>
      <c r="C699" s="219"/>
      <c r="D699" s="219"/>
      <c r="E699" s="219"/>
      <c r="F699" s="219"/>
      <c r="G699" s="219"/>
      <c r="H699" s="219"/>
      <c r="I699" s="219"/>
      <c r="J699" s="219"/>
      <c r="K699" s="219"/>
      <c r="L699" s="219"/>
      <c r="M699" s="219"/>
      <c r="N699" s="219"/>
      <c r="O699" s="219"/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  <c r="Z699" s="219"/>
      <c r="AA699" s="219"/>
    </row>
    <row r="700">
      <c r="A700" s="219"/>
      <c r="B700" s="219"/>
      <c r="C700" s="219"/>
      <c r="D700" s="219"/>
      <c r="E700" s="219"/>
      <c r="F700" s="219"/>
      <c r="G700" s="219"/>
      <c r="H700" s="219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19"/>
      <c r="T700" s="219"/>
      <c r="U700" s="219"/>
      <c r="V700" s="219"/>
      <c r="W700" s="219"/>
      <c r="X700" s="219"/>
      <c r="Y700" s="219"/>
      <c r="Z700" s="219"/>
      <c r="AA700" s="219"/>
    </row>
    <row r="701">
      <c r="A701" s="219"/>
      <c r="B701" s="219"/>
      <c r="C701" s="219"/>
      <c r="D701" s="219"/>
      <c r="E701" s="219"/>
      <c r="F701" s="219"/>
      <c r="G701" s="219"/>
      <c r="H701" s="219"/>
      <c r="I701" s="219"/>
      <c r="J701" s="219"/>
      <c r="K701" s="219"/>
      <c r="L701" s="219"/>
      <c r="M701" s="219"/>
      <c r="N701" s="219"/>
      <c r="O701" s="219"/>
      <c r="P701" s="219"/>
      <c r="Q701" s="219"/>
      <c r="R701" s="219"/>
      <c r="S701" s="219"/>
      <c r="T701" s="219"/>
      <c r="U701" s="219"/>
      <c r="V701" s="219"/>
      <c r="W701" s="219"/>
      <c r="X701" s="219"/>
      <c r="Y701" s="219"/>
      <c r="Z701" s="219"/>
      <c r="AA701" s="219"/>
    </row>
    <row r="702">
      <c r="A702" s="219"/>
      <c r="B702" s="219"/>
      <c r="C702" s="219"/>
      <c r="D702" s="219"/>
      <c r="E702" s="219"/>
      <c r="F702" s="219"/>
      <c r="G702" s="219"/>
      <c r="H702" s="219"/>
      <c r="I702" s="219"/>
      <c r="J702" s="219"/>
      <c r="K702" s="219"/>
      <c r="L702" s="219"/>
      <c r="M702" s="219"/>
      <c r="N702" s="219"/>
      <c r="O702" s="219"/>
      <c r="P702" s="219"/>
      <c r="Q702" s="219"/>
      <c r="R702" s="219"/>
      <c r="S702" s="219"/>
      <c r="T702" s="219"/>
      <c r="U702" s="219"/>
      <c r="V702" s="219"/>
      <c r="W702" s="219"/>
      <c r="X702" s="219"/>
      <c r="Y702" s="219"/>
      <c r="Z702" s="219"/>
      <c r="AA702" s="219"/>
    </row>
    <row r="703">
      <c r="A703" s="219"/>
      <c r="B703" s="219"/>
      <c r="C703" s="219"/>
      <c r="D703" s="219"/>
      <c r="E703" s="219"/>
      <c r="F703" s="219"/>
      <c r="G703" s="219"/>
      <c r="H703" s="219"/>
      <c r="I703" s="219"/>
      <c r="J703" s="219"/>
      <c r="K703" s="219"/>
      <c r="L703" s="219"/>
      <c r="M703" s="219"/>
      <c r="N703" s="219"/>
      <c r="O703" s="219"/>
      <c r="P703" s="219"/>
      <c r="Q703" s="219"/>
      <c r="R703" s="219"/>
      <c r="S703" s="219"/>
      <c r="T703" s="219"/>
      <c r="U703" s="219"/>
      <c r="V703" s="219"/>
      <c r="W703" s="219"/>
      <c r="X703" s="219"/>
      <c r="Y703" s="219"/>
      <c r="Z703" s="219"/>
      <c r="AA703" s="219"/>
    </row>
    <row r="704">
      <c r="A704" s="219"/>
      <c r="B704" s="219"/>
      <c r="C704" s="219"/>
      <c r="D704" s="219"/>
      <c r="E704" s="219"/>
      <c r="F704" s="219"/>
      <c r="G704" s="219"/>
      <c r="H704" s="219"/>
      <c r="I704" s="219"/>
      <c r="J704" s="219"/>
      <c r="K704" s="219"/>
      <c r="L704" s="219"/>
      <c r="M704" s="219"/>
      <c r="N704" s="219"/>
      <c r="O704" s="219"/>
      <c r="P704" s="219"/>
      <c r="Q704" s="219"/>
      <c r="R704" s="219"/>
      <c r="S704" s="219"/>
      <c r="T704" s="219"/>
      <c r="U704" s="219"/>
      <c r="V704" s="219"/>
      <c r="W704" s="219"/>
      <c r="X704" s="219"/>
      <c r="Y704" s="219"/>
      <c r="Z704" s="219"/>
      <c r="AA704" s="219"/>
    </row>
    <row r="705">
      <c r="A705" s="219"/>
      <c r="B705" s="219"/>
      <c r="C705" s="219"/>
      <c r="D705" s="219"/>
      <c r="E705" s="219"/>
      <c r="F705" s="219"/>
      <c r="G705" s="219"/>
      <c r="H705" s="219"/>
      <c r="I705" s="219"/>
      <c r="J705" s="219"/>
      <c r="K705" s="219"/>
      <c r="L705" s="219"/>
      <c r="M705" s="219"/>
      <c r="N705" s="219"/>
      <c r="O705" s="219"/>
      <c r="P705" s="219"/>
      <c r="Q705" s="219"/>
      <c r="R705" s="219"/>
      <c r="S705" s="219"/>
      <c r="T705" s="219"/>
      <c r="U705" s="219"/>
      <c r="V705" s="219"/>
      <c r="W705" s="219"/>
      <c r="X705" s="219"/>
      <c r="Y705" s="219"/>
      <c r="Z705" s="219"/>
      <c r="AA705" s="219"/>
    </row>
    <row r="706">
      <c r="A706" s="219"/>
      <c r="B706" s="219"/>
      <c r="C706" s="219"/>
      <c r="D706" s="219"/>
      <c r="E706" s="219"/>
      <c r="F706" s="219"/>
      <c r="G706" s="219"/>
      <c r="H706" s="219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  <c r="Z706" s="219"/>
      <c r="AA706" s="219"/>
    </row>
    <row r="707">
      <c r="A707" s="219"/>
      <c r="B707" s="219"/>
      <c r="C707" s="219"/>
      <c r="D707" s="219"/>
      <c r="E707" s="219"/>
      <c r="F707" s="219"/>
      <c r="G707" s="219"/>
      <c r="H707" s="219"/>
      <c r="I707" s="219"/>
      <c r="J707" s="219"/>
      <c r="K707" s="219"/>
      <c r="L707" s="219"/>
      <c r="M707" s="219"/>
      <c r="N707" s="219"/>
      <c r="O707" s="219"/>
      <c r="P707" s="219"/>
      <c r="Q707" s="219"/>
      <c r="R707" s="219"/>
      <c r="S707" s="219"/>
      <c r="T707" s="219"/>
      <c r="U707" s="219"/>
      <c r="V707" s="219"/>
      <c r="W707" s="219"/>
      <c r="X707" s="219"/>
      <c r="Y707" s="219"/>
      <c r="Z707" s="219"/>
      <c r="AA707" s="219"/>
    </row>
    <row r="708">
      <c r="A708" s="219"/>
      <c r="B708" s="219"/>
      <c r="C708" s="219"/>
      <c r="D708" s="219"/>
      <c r="E708" s="219"/>
      <c r="F708" s="219"/>
      <c r="G708" s="219"/>
      <c r="H708" s="219"/>
      <c r="I708" s="219"/>
      <c r="J708" s="219"/>
      <c r="K708" s="219"/>
      <c r="L708" s="219"/>
      <c r="M708" s="219"/>
      <c r="N708" s="219"/>
      <c r="O708" s="219"/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  <c r="Z708" s="219"/>
      <c r="AA708" s="219"/>
    </row>
    <row r="709">
      <c r="A709" s="219"/>
      <c r="B709" s="219"/>
      <c r="C709" s="219"/>
      <c r="D709" s="219"/>
      <c r="E709" s="219"/>
      <c r="F709" s="219"/>
      <c r="G709" s="219"/>
      <c r="H709" s="219"/>
      <c r="I709" s="219"/>
      <c r="J709" s="219"/>
      <c r="K709" s="219"/>
      <c r="L709" s="219"/>
      <c r="M709" s="219"/>
      <c r="N709" s="219"/>
      <c r="O709" s="219"/>
      <c r="P709" s="219"/>
      <c r="Q709" s="219"/>
      <c r="R709" s="219"/>
      <c r="S709" s="219"/>
      <c r="T709" s="219"/>
      <c r="U709" s="219"/>
      <c r="V709" s="219"/>
      <c r="W709" s="219"/>
      <c r="X709" s="219"/>
      <c r="Y709" s="219"/>
      <c r="Z709" s="219"/>
      <c r="AA709" s="219"/>
    </row>
    <row r="710">
      <c r="A710" s="219"/>
      <c r="B710" s="219"/>
      <c r="C710" s="219"/>
      <c r="D710" s="219"/>
      <c r="E710" s="219"/>
      <c r="F710" s="219"/>
      <c r="G710" s="219"/>
      <c r="H710" s="219"/>
      <c r="I710" s="219"/>
      <c r="J710" s="219"/>
      <c r="K710" s="219"/>
      <c r="L710" s="219"/>
      <c r="M710" s="219"/>
      <c r="N710" s="219"/>
      <c r="O710" s="219"/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  <c r="Z710" s="219"/>
      <c r="AA710" s="219"/>
    </row>
    <row r="711">
      <c r="A711" s="219"/>
      <c r="B711" s="219"/>
      <c r="C711" s="219"/>
      <c r="D711" s="219"/>
      <c r="E711" s="219"/>
      <c r="F711" s="219"/>
      <c r="G711" s="219"/>
      <c r="H711" s="219"/>
      <c r="I711" s="219"/>
      <c r="J711" s="219"/>
      <c r="K711" s="219"/>
      <c r="L711" s="219"/>
      <c r="M711" s="219"/>
      <c r="N711" s="219"/>
      <c r="O711" s="219"/>
      <c r="P711" s="219"/>
      <c r="Q711" s="219"/>
      <c r="R711" s="219"/>
      <c r="S711" s="219"/>
      <c r="T711" s="219"/>
      <c r="U711" s="219"/>
      <c r="V711" s="219"/>
      <c r="W711" s="219"/>
      <c r="X711" s="219"/>
      <c r="Y711" s="219"/>
      <c r="Z711" s="219"/>
      <c r="AA711" s="219"/>
    </row>
    <row r="712">
      <c r="A712" s="219"/>
      <c r="B712" s="219"/>
      <c r="C712" s="219"/>
      <c r="D712" s="219"/>
      <c r="E712" s="219"/>
      <c r="F712" s="219"/>
      <c r="G712" s="219"/>
      <c r="H712" s="219"/>
      <c r="I712" s="219"/>
      <c r="J712" s="219"/>
      <c r="K712" s="219"/>
      <c r="L712" s="219"/>
      <c r="M712" s="219"/>
      <c r="N712" s="219"/>
      <c r="O712" s="219"/>
      <c r="P712" s="219"/>
      <c r="Q712" s="219"/>
      <c r="R712" s="219"/>
      <c r="S712" s="219"/>
      <c r="T712" s="219"/>
      <c r="U712" s="219"/>
      <c r="V712" s="219"/>
      <c r="W712" s="219"/>
      <c r="X712" s="219"/>
      <c r="Y712" s="219"/>
      <c r="Z712" s="219"/>
      <c r="AA712" s="219"/>
    </row>
    <row r="713">
      <c r="A713" s="219"/>
      <c r="B713" s="219"/>
      <c r="C713" s="219"/>
      <c r="D713" s="219"/>
      <c r="E713" s="219"/>
      <c r="F713" s="219"/>
      <c r="G713" s="219"/>
      <c r="H713" s="219"/>
      <c r="I713" s="219"/>
      <c r="J713" s="219"/>
      <c r="K713" s="219"/>
      <c r="L713" s="219"/>
      <c r="M713" s="219"/>
      <c r="N713" s="219"/>
      <c r="O713" s="219"/>
      <c r="P713" s="219"/>
      <c r="Q713" s="219"/>
      <c r="R713" s="219"/>
      <c r="S713" s="219"/>
      <c r="T713" s="219"/>
      <c r="U713" s="219"/>
      <c r="V713" s="219"/>
      <c r="W713" s="219"/>
      <c r="X713" s="219"/>
      <c r="Y713" s="219"/>
      <c r="Z713" s="219"/>
      <c r="AA713" s="219"/>
    </row>
    <row r="714">
      <c r="A714" s="219"/>
      <c r="B714" s="219"/>
      <c r="C714" s="219"/>
      <c r="D714" s="219"/>
      <c r="E714" s="219"/>
      <c r="F714" s="219"/>
      <c r="G714" s="219"/>
      <c r="H714" s="219"/>
      <c r="I714" s="219"/>
      <c r="J714" s="219"/>
      <c r="K714" s="219"/>
      <c r="L714" s="219"/>
      <c r="M714" s="219"/>
      <c r="N714" s="219"/>
      <c r="O714" s="219"/>
      <c r="P714" s="219"/>
      <c r="Q714" s="219"/>
      <c r="R714" s="219"/>
      <c r="S714" s="219"/>
      <c r="T714" s="219"/>
      <c r="U714" s="219"/>
      <c r="V714" s="219"/>
      <c r="W714" s="219"/>
      <c r="X714" s="219"/>
      <c r="Y714" s="219"/>
      <c r="Z714" s="219"/>
      <c r="AA714" s="219"/>
    </row>
    <row r="715">
      <c r="A715" s="219"/>
      <c r="B715" s="219"/>
      <c r="C715" s="219"/>
      <c r="D715" s="219"/>
      <c r="E715" s="219"/>
      <c r="F715" s="219"/>
      <c r="G715" s="219"/>
      <c r="H715" s="219"/>
      <c r="I715" s="219"/>
      <c r="J715" s="219"/>
      <c r="K715" s="219"/>
      <c r="L715" s="219"/>
      <c r="M715" s="219"/>
      <c r="N715" s="219"/>
      <c r="O715" s="219"/>
      <c r="P715" s="219"/>
      <c r="Q715" s="219"/>
      <c r="R715" s="219"/>
      <c r="S715" s="219"/>
      <c r="T715" s="219"/>
      <c r="U715" s="219"/>
      <c r="V715" s="219"/>
      <c r="W715" s="219"/>
      <c r="X715" s="219"/>
      <c r="Y715" s="219"/>
      <c r="Z715" s="219"/>
      <c r="AA715" s="219"/>
    </row>
    <row r="716">
      <c r="A716" s="219"/>
      <c r="B716" s="219"/>
      <c r="C716" s="219"/>
      <c r="D716" s="219"/>
      <c r="E716" s="219"/>
      <c r="F716" s="219"/>
      <c r="G716" s="219"/>
      <c r="H716" s="219"/>
      <c r="I716" s="219"/>
      <c r="J716" s="219"/>
      <c r="K716" s="219"/>
      <c r="L716" s="219"/>
      <c r="M716" s="219"/>
      <c r="N716" s="219"/>
      <c r="O716" s="219"/>
      <c r="P716" s="219"/>
      <c r="Q716" s="219"/>
      <c r="R716" s="219"/>
      <c r="S716" s="219"/>
      <c r="T716" s="219"/>
      <c r="U716" s="219"/>
      <c r="V716" s="219"/>
      <c r="W716" s="219"/>
      <c r="X716" s="219"/>
      <c r="Y716" s="219"/>
      <c r="Z716" s="219"/>
      <c r="AA716" s="219"/>
    </row>
    <row r="717">
      <c r="A717" s="219"/>
      <c r="B717" s="219"/>
      <c r="C717" s="219"/>
      <c r="D717" s="219"/>
      <c r="E717" s="219"/>
      <c r="F717" s="219"/>
      <c r="G717" s="219"/>
      <c r="H717" s="219"/>
      <c r="I717" s="219"/>
      <c r="J717" s="219"/>
      <c r="K717" s="219"/>
      <c r="L717" s="219"/>
      <c r="M717" s="219"/>
      <c r="N717" s="219"/>
      <c r="O717" s="219"/>
      <c r="P717" s="219"/>
      <c r="Q717" s="219"/>
      <c r="R717" s="219"/>
      <c r="S717" s="219"/>
      <c r="T717" s="219"/>
      <c r="U717" s="219"/>
      <c r="V717" s="219"/>
      <c r="W717" s="219"/>
      <c r="X717" s="219"/>
      <c r="Y717" s="219"/>
      <c r="Z717" s="219"/>
      <c r="AA717" s="219"/>
    </row>
    <row r="718">
      <c r="A718" s="219"/>
      <c r="B718" s="219"/>
      <c r="C718" s="219"/>
      <c r="D718" s="219"/>
      <c r="E718" s="219"/>
      <c r="F718" s="219"/>
      <c r="G718" s="219"/>
      <c r="H718" s="219"/>
      <c r="I718" s="219"/>
      <c r="J718" s="219"/>
      <c r="K718" s="219"/>
      <c r="L718" s="219"/>
      <c r="M718" s="219"/>
      <c r="N718" s="219"/>
      <c r="O718" s="219"/>
      <c r="P718" s="219"/>
      <c r="Q718" s="219"/>
      <c r="R718" s="219"/>
      <c r="S718" s="219"/>
      <c r="T718" s="219"/>
      <c r="U718" s="219"/>
      <c r="V718" s="219"/>
      <c r="W718" s="219"/>
      <c r="X718" s="219"/>
      <c r="Y718" s="219"/>
      <c r="Z718" s="219"/>
      <c r="AA718" s="219"/>
    </row>
    <row r="719">
      <c r="A719" s="219"/>
      <c r="B719" s="219"/>
      <c r="C719" s="219"/>
      <c r="D719" s="219"/>
      <c r="E719" s="219"/>
      <c r="F719" s="219"/>
      <c r="G719" s="219"/>
      <c r="H719" s="219"/>
      <c r="I719" s="219"/>
      <c r="J719" s="219"/>
      <c r="K719" s="219"/>
      <c r="L719" s="219"/>
      <c r="M719" s="219"/>
      <c r="N719" s="219"/>
      <c r="O719" s="219"/>
      <c r="P719" s="219"/>
      <c r="Q719" s="219"/>
      <c r="R719" s="219"/>
      <c r="S719" s="219"/>
      <c r="T719" s="219"/>
      <c r="U719" s="219"/>
      <c r="V719" s="219"/>
      <c r="W719" s="219"/>
      <c r="X719" s="219"/>
      <c r="Y719" s="219"/>
      <c r="Z719" s="219"/>
      <c r="AA719" s="219"/>
    </row>
    <row r="720">
      <c r="A720" s="219"/>
      <c r="B720" s="219"/>
      <c r="C720" s="219"/>
      <c r="D720" s="219"/>
      <c r="E720" s="219"/>
      <c r="F720" s="219"/>
      <c r="G720" s="219"/>
      <c r="H720" s="219"/>
      <c r="I720" s="219"/>
      <c r="J720" s="219"/>
      <c r="K720" s="219"/>
      <c r="L720" s="219"/>
      <c r="M720" s="219"/>
      <c r="N720" s="219"/>
      <c r="O720" s="219"/>
      <c r="P720" s="219"/>
      <c r="Q720" s="219"/>
      <c r="R720" s="219"/>
      <c r="S720" s="219"/>
      <c r="T720" s="219"/>
      <c r="U720" s="219"/>
      <c r="V720" s="219"/>
      <c r="W720" s="219"/>
      <c r="X720" s="219"/>
      <c r="Y720" s="219"/>
      <c r="Z720" s="219"/>
      <c r="AA720" s="219"/>
    </row>
    <row r="721">
      <c r="A721" s="219"/>
      <c r="B721" s="219"/>
      <c r="C721" s="219"/>
      <c r="D721" s="219"/>
      <c r="E721" s="219"/>
      <c r="F721" s="219"/>
      <c r="G721" s="219"/>
      <c r="H721" s="219"/>
      <c r="I721" s="219"/>
      <c r="J721" s="219"/>
      <c r="K721" s="219"/>
      <c r="L721" s="219"/>
      <c r="M721" s="219"/>
      <c r="N721" s="219"/>
      <c r="O721" s="219"/>
      <c r="P721" s="219"/>
      <c r="Q721" s="219"/>
      <c r="R721" s="219"/>
      <c r="S721" s="219"/>
      <c r="T721" s="219"/>
      <c r="U721" s="219"/>
      <c r="V721" s="219"/>
      <c r="W721" s="219"/>
      <c r="X721" s="219"/>
      <c r="Y721" s="219"/>
      <c r="Z721" s="219"/>
      <c r="AA721" s="219"/>
    </row>
    <row r="722">
      <c r="A722" s="219"/>
      <c r="B722" s="219"/>
      <c r="C722" s="219"/>
      <c r="D722" s="219"/>
      <c r="E722" s="219"/>
      <c r="F722" s="219"/>
      <c r="G722" s="219"/>
      <c r="H722" s="219"/>
      <c r="I722" s="219"/>
      <c r="J722" s="219"/>
      <c r="K722" s="219"/>
      <c r="L722" s="219"/>
      <c r="M722" s="219"/>
      <c r="N722" s="219"/>
      <c r="O722" s="219"/>
      <c r="P722" s="219"/>
      <c r="Q722" s="219"/>
      <c r="R722" s="219"/>
      <c r="S722" s="219"/>
      <c r="T722" s="219"/>
      <c r="U722" s="219"/>
      <c r="V722" s="219"/>
      <c r="W722" s="219"/>
      <c r="X722" s="219"/>
      <c r="Y722" s="219"/>
      <c r="Z722" s="219"/>
      <c r="AA722" s="219"/>
    </row>
    <row r="723">
      <c r="A723" s="219"/>
      <c r="B723" s="219"/>
      <c r="C723" s="219"/>
      <c r="D723" s="219"/>
      <c r="E723" s="219"/>
      <c r="F723" s="219"/>
      <c r="G723" s="219"/>
      <c r="H723" s="219"/>
      <c r="I723" s="219"/>
      <c r="J723" s="219"/>
      <c r="K723" s="219"/>
      <c r="L723" s="219"/>
      <c r="M723" s="219"/>
      <c r="N723" s="219"/>
      <c r="O723" s="219"/>
      <c r="P723" s="219"/>
      <c r="Q723" s="219"/>
      <c r="R723" s="219"/>
      <c r="S723" s="219"/>
      <c r="T723" s="219"/>
      <c r="U723" s="219"/>
      <c r="V723" s="219"/>
      <c r="W723" s="219"/>
      <c r="X723" s="219"/>
      <c r="Y723" s="219"/>
      <c r="Z723" s="219"/>
      <c r="AA723" s="219"/>
    </row>
    <row r="724">
      <c r="A724" s="219"/>
      <c r="B724" s="219"/>
      <c r="C724" s="219"/>
      <c r="D724" s="219"/>
      <c r="E724" s="219"/>
      <c r="F724" s="219"/>
      <c r="G724" s="219"/>
      <c r="H724" s="219"/>
      <c r="I724" s="219"/>
      <c r="J724" s="219"/>
      <c r="K724" s="219"/>
      <c r="L724" s="219"/>
      <c r="M724" s="219"/>
      <c r="N724" s="219"/>
      <c r="O724" s="219"/>
      <c r="P724" s="219"/>
      <c r="Q724" s="219"/>
      <c r="R724" s="219"/>
      <c r="S724" s="219"/>
      <c r="T724" s="219"/>
      <c r="U724" s="219"/>
      <c r="V724" s="219"/>
      <c r="W724" s="219"/>
      <c r="X724" s="219"/>
      <c r="Y724" s="219"/>
      <c r="Z724" s="219"/>
      <c r="AA724" s="219"/>
    </row>
    <row r="725">
      <c r="A725" s="219"/>
      <c r="B725" s="219"/>
      <c r="C725" s="219"/>
      <c r="D725" s="219"/>
      <c r="E725" s="219"/>
      <c r="F725" s="219"/>
      <c r="G725" s="219"/>
      <c r="H725" s="219"/>
      <c r="I725" s="219"/>
      <c r="J725" s="219"/>
      <c r="K725" s="219"/>
      <c r="L725" s="219"/>
      <c r="M725" s="219"/>
      <c r="N725" s="219"/>
      <c r="O725" s="219"/>
      <c r="P725" s="219"/>
      <c r="Q725" s="219"/>
      <c r="R725" s="219"/>
      <c r="S725" s="219"/>
      <c r="T725" s="219"/>
      <c r="U725" s="219"/>
      <c r="V725" s="219"/>
      <c r="W725" s="219"/>
      <c r="X725" s="219"/>
      <c r="Y725" s="219"/>
      <c r="Z725" s="219"/>
      <c r="AA725" s="219"/>
    </row>
    <row r="726">
      <c r="A726" s="219"/>
      <c r="B726" s="219"/>
      <c r="C726" s="219"/>
      <c r="D726" s="219"/>
      <c r="E726" s="219"/>
      <c r="F726" s="219"/>
      <c r="G726" s="219"/>
      <c r="H726" s="219"/>
      <c r="I726" s="219"/>
      <c r="J726" s="219"/>
      <c r="K726" s="219"/>
      <c r="L726" s="219"/>
      <c r="M726" s="219"/>
      <c r="N726" s="219"/>
      <c r="O726" s="219"/>
      <c r="P726" s="219"/>
      <c r="Q726" s="219"/>
      <c r="R726" s="219"/>
      <c r="S726" s="219"/>
      <c r="T726" s="219"/>
      <c r="U726" s="219"/>
      <c r="V726" s="219"/>
      <c r="W726" s="219"/>
      <c r="X726" s="219"/>
      <c r="Y726" s="219"/>
      <c r="Z726" s="219"/>
      <c r="AA726" s="219"/>
    </row>
    <row r="727">
      <c r="A727" s="219"/>
      <c r="B727" s="219"/>
      <c r="C727" s="219"/>
      <c r="D727" s="219"/>
      <c r="E727" s="219"/>
      <c r="F727" s="219"/>
      <c r="G727" s="219"/>
      <c r="H727" s="219"/>
      <c r="I727" s="219"/>
      <c r="J727" s="219"/>
      <c r="K727" s="219"/>
      <c r="L727" s="219"/>
      <c r="M727" s="219"/>
      <c r="N727" s="219"/>
      <c r="O727" s="219"/>
      <c r="P727" s="219"/>
      <c r="Q727" s="219"/>
      <c r="R727" s="219"/>
      <c r="S727" s="219"/>
      <c r="T727" s="219"/>
      <c r="U727" s="219"/>
      <c r="V727" s="219"/>
      <c r="W727" s="219"/>
      <c r="X727" s="219"/>
      <c r="Y727" s="219"/>
      <c r="Z727" s="219"/>
      <c r="AA727" s="219"/>
    </row>
    <row r="728">
      <c r="A728" s="219"/>
      <c r="B728" s="219"/>
      <c r="C728" s="219"/>
      <c r="D728" s="219"/>
      <c r="E728" s="219"/>
      <c r="F728" s="219"/>
      <c r="G728" s="219"/>
      <c r="H728" s="219"/>
      <c r="I728" s="219"/>
      <c r="J728" s="219"/>
      <c r="K728" s="219"/>
      <c r="L728" s="219"/>
      <c r="M728" s="219"/>
      <c r="N728" s="219"/>
      <c r="O728" s="219"/>
      <c r="P728" s="219"/>
      <c r="Q728" s="219"/>
      <c r="R728" s="219"/>
      <c r="S728" s="219"/>
      <c r="T728" s="219"/>
      <c r="U728" s="219"/>
      <c r="V728" s="219"/>
      <c r="W728" s="219"/>
      <c r="X728" s="219"/>
      <c r="Y728" s="219"/>
      <c r="Z728" s="219"/>
      <c r="AA728" s="219"/>
    </row>
    <row r="729">
      <c r="A729" s="219"/>
      <c r="B729" s="219"/>
      <c r="C729" s="219"/>
      <c r="D729" s="219"/>
      <c r="E729" s="219"/>
      <c r="F729" s="219"/>
      <c r="G729" s="219"/>
      <c r="H729" s="219"/>
      <c r="I729" s="219"/>
      <c r="J729" s="219"/>
      <c r="K729" s="219"/>
      <c r="L729" s="219"/>
      <c r="M729" s="219"/>
      <c r="N729" s="219"/>
      <c r="O729" s="219"/>
      <c r="P729" s="219"/>
      <c r="Q729" s="219"/>
      <c r="R729" s="219"/>
      <c r="S729" s="219"/>
      <c r="T729" s="219"/>
      <c r="U729" s="219"/>
      <c r="V729" s="219"/>
      <c r="W729" s="219"/>
      <c r="X729" s="219"/>
      <c r="Y729" s="219"/>
      <c r="Z729" s="219"/>
      <c r="AA729" s="219"/>
    </row>
    <row r="730">
      <c r="A730" s="219"/>
      <c r="B730" s="219"/>
      <c r="C730" s="219"/>
      <c r="D730" s="219"/>
      <c r="E730" s="219"/>
      <c r="F730" s="219"/>
      <c r="G730" s="219"/>
      <c r="H730" s="219"/>
      <c r="I730" s="219"/>
      <c r="J730" s="219"/>
      <c r="K730" s="219"/>
      <c r="L730" s="219"/>
      <c r="M730" s="219"/>
      <c r="N730" s="219"/>
      <c r="O730" s="219"/>
      <c r="P730" s="219"/>
      <c r="Q730" s="219"/>
      <c r="R730" s="219"/>
      <c r="S730" s="219"/>
      <c r="T730" s="219"/>
      <c r="U730" s="219"/>
      <c r="V730" s="219"/>
      <c r="W730" s="219"/>
      <c r="X730" s="219"/>
      <c r="Y730" s="219"/>
      <c r="Z730" s="219"/>
      <c r="AA730" s="219"/>
    </row>
    <row r="731">
      <c r="A731" s="219"/>
      <c r="B731" s="219"/>
      <c r="C731" s="219"/>
      <c r="D731" s="219"/>
      <c r="E731" s="219"/>
      <c r="F731" s="219"/>
      <c r="G731" s="219"/>
      <c r="H731" s="219"/>
      <c r="I731" s="219"/>
      <c r="J731" s="219"/>
      <c r="K731" s="219"/>
      <c r="L731" s="219"/>
      <c r="M731" s="219"/>
      <c r="N731" s="219"/>
      <c r="O731" s="219"/>
      <c r="P731" s="219"/>
      <c r="Q731" s="219"/>
      <c r="R731" s="219"/>
      <c r="S731" s="219"/>
      <c r="T731" s="219"/>
      <c r="U731" s="219"/>
      <c r="V731" s="219"/>
      <c r="W731" s="219"/>
      <c r="X731" s="219"/>
      <c r="Y731" s="219"/>
      <c r="Z731" s="219"/>
      <c r="AA731" s="219"/>
    </row>
    <row r="732">
      <c r="A732" s="219"/>
      <c r="B732" s="219"/>
      <c r="C732" s="219"/>
      <c r="D732" s="219"/>
      <c r="E732" s="219"/>
      <c r="F732" s="219"/>
      <c r="G732" s="219"/>
      <c r="H732" s="219"/>
      <c r="I732" s="219"/>
      <c r="J732" s="219"/>
      <c r="K732" s="219"/>
      <c r="L732" s="219"/>
      <c r="M732" s="219"/>
      <c r="N732" s="219"/>
      <c r="O732" s="219"/>
      <c r="P732" s="219"/>
      <c r="Q732" s="219"/>
      <c r="R732" s="219"/>
      <c r="S732" s="219"/>
      <c r="T732" s="219"/>
      <c r="U732" s="219"/>
      <c r="V732" s="219"/>
      <c r="W732" s="219"/>
      <c r="X732" s="219"/>
      <c r="Y732" s="219"/>
      <c r="Z732" s="219"/>
      <c r="AA732" s="219"/>
    </row>
    <row r="733">
      <c r="A733" s="219"/>
      <c r="B733" s="219"/>
      <c r="C733" s="219"/>
      <c r="D733" s="219"/>
      <c r="E733" s="219"/>
      <c r="F733" s="219"/>
      <c r="G733" s="219"/>
      <c r="H733" s="219"/>
      <c r="I733" s="219"/>
      <c r="J733" s="219"/>
      <c r="K733" s="219"/>
      <c r="L733" s="219"/>
      <c r="M733" s="219"/>
      <c r="N733" s="219"/>
      <c r="O733" s="219"/>
      <c r="P733" s="219"/>
      <c r="Q733" s="219"/>
      <c r="R733" s="219"/>
      <c r="S733" s="219"/>
      <c r="T733" s="219"/>
      <c r="U733" s="219"/>
      <c r="V733" s="219"/>
      <c r="W733" s="219"/>
      <c r="X733" s="219"/>
      <c r="Y733" s="219"/>
      <c r="Z733" s="219"/>
      <c r="AA733" s="219"/>
    </row>
    <row r="734">
      <c r="A734" s="219"/>
      <c r="B734" s="219"/>
      <c r="C734" s="219"/>
      <c r="D734" s="219"/>
      <c r="E734" s="219"/>
      <c r="F734" s="219"/>
      <c r="G734" s="219"/>
      <c r="H734" s="219"/>
      <c r="I734" s="219"/>
      <c r="J734" s="219"/>
      <c r="K734" s="219"/>
      <c r="L734" s="219"/>
      <c r="M734" s="219"/>
      <c r="N734" s="219"/>
      <c r="O734" s="219"/>
      <c r="P734" s="219"/>
      <c r="Q734" s="219"/>
      <c r="R734" s="219"/>
      <c r="S734" s="219"/>
      <c r="T734" s="219"/>
      <c r="U734" s="219"/>
      <c r="V734" s="219"/>
      <c r="W734" s="219"/>
      <c r="X734" s="219"/>
      <c r="Y734" s="219"/>
      <c r="Z734" s="219"/>
      <c r="AA734" s="219"/>
    </row>
    <row r="735">
      <c r="A735" s="219"/>
      <c r="B735" s="219"/>
      <c r="C735" s="219"/>
      <c r="D735" s="219"/>
      <c r="E735" s="219"/>
      <c r="F735" s="219"/>
      <c r="G735" s="219"/>
      <c r="H735" s="219"/>
      <c r="I735" s="219"/>
      <c r="J735" s="219"/>
      <c r="K735" s="219"/>
      <c r="L735" s="219"/>
      <c r="M735" s="219"/>
      <c r="N735" s="219"/>
      <c r="O735" s="219"/>
      <c r="P735" s="219"/>
      <c r="Q735" s="219"/>
      <c r="R735" s="219"/>
      <c r="S735" s="219"/>
      <c r="T735" s="219"/>
      <c r="U735" s="219"/>
      <c r="V735" s="219"/>
      <c r="W735" s="219"/>
      <c r="X735" s="219"/>
      <c r="Y735" s="219"/>
      <c r="Z735" s="219"/>
      <c r="AA735" s="219"/>
    </row>
    <row r="736">
      <c r="A736" s="219"/>
      <c r="B736" s="219"/>
      <c r="C736" s="219"/>
      <c r="D736" s="219"/>
      <c r="E736" s="219"/>
      <c r="F736" s="219"/>
      <c r="G736" s="219"/>
      <c r="H736" s="219"/>
      <c r="I736" s="219"/>
      <c r="J736" s="219"/>
      <c r="K736" s="219"/>
      <c r="L736" s="219"/>
      <c r="M736" s="219"/>
      <c r="N736" s="219"/>
      <c r="O736" s="219"/>
      <c r="P736" s="219"/>
      <c r="Q736" s="219"/>
      <c r="R736" s="219"/>
      <c r="S736" s="219"/>
      <c r="T736" s="219"/>
      <c r="U736" s="219"/>
      <c r="V736" s="219"/>
      <c r="W736" s="219"/>
      <c r="X736" s="219"/>
      <c r="Y736" s="219"/>
      <c r="Z736" s="219"/>
      <c r="AA736" s="219"/>
    </row>
    <row r="737">
      <c r="A737" s="219"/>
      <c r="B737" s="219"/>
      <c r="C737" s="219"/>
      <c r="D737" s="219"/>
      <c r="E737" s="219"/>
      <c r="F737" s="219"/>
      <c r="G737" s="219"/>
      <c r="H737" s="219"/>
      <c r="I737" s="219"/>
      <c r="J737" s="219"/>
      <c r="K737" s="219"/>
      <c r="L737" s="219"/>
      <c r="M737" s="219"/>
      <c r="N737" s="219"/>
      <c r="O737" s="219"/>
      <c r="P737" s="219"/>
      <c r="Q737" s="219"/>
      <c r="R737" s="219"/>
      <c r="S737" s="219"/>
      <c r="T737" s="219"/>
      <c r="U737" s="219"/>
      <c r="V737" s="219"/>
      <c r="W737" s="219"/>
      <c r="X737" s="219"/>
      <c r="Y737" s="219"/>
      <c r="Z737" s="219"/>
      <c r="AA737" s="219"/>
    </row>
    <row r="738">
      <c r="A738" s="219"/>
      <c r="B738" s="219"/>
      <c r="C738" s="219"/>
      <c r="D738" s="219"/>
      <c r="E738" s="219"/>
      <c r="F738" s="219"/>
      <c r="G738" s="219"/>
      <c r="H738" s="219"/>
      <c r="I738" s="219"/>
      <c r="J738" s="219"/>
      <c r="K738" s="219"/>
      <c r="L738" s="219"/>
      <c r="M738" s="219"/>
      <c r="N738" s="219"/>
      <c r="O738" s="219"/>
      <c r="P738" s="219"/>
      <c r="Q738" s="219"/>
      <c r="R738" s="219"/>
      <c r="S738" s="219"/>
      <c r="T738" s="219"/>
      <c r="U738" s="219"/>
      <c r="V738" s="219"/>
      <c r="W738" s="219"/>
      <c r="X738" s="219"/>
      <c r="Y738" s="219"/>
      <c r="Z738" s="219"/>
      <c r="AA738" s="219"/>
    </row>
    <row r="739">
      <c r="A739" s="219"/>
      <c r="B739" s="219"/>
      <c r="C739" s="219"/>
      <c r="D739" s="219"/>
      <c r="E739" s="219"/>
      <c r="F739" s="219"/>
      <c r="G739" s="219"/>
      <c r="H739" s="219"/>
      <c r="I739" s="219"/>
      <c r="J739" s="219"/>
      <c r="K739" s="219"/>
      <c r="L739" s="219"/>
      <c r="M739" s="219"/>
      <c r="N739" s="219"/>
      <c r="O739" s="219"/>
      <c r="P739" s="219"/>
      <c r="Q739" s="219"/>
      <c r="R739" s="219"/>
      <c r="S739" s="219"/>
      <c r="T739" s="219"/>
      <c r="U739" s="219"/>
      <c r="V739" s="219"/>
      <c r="W739" s="219"/>
      <c r="X739" s="219"/>
      <c r="Y739" s="219"/>
      <c r="Z739" s="219"/>
      <c r="AA739" s="219"/>
    </row>
    <row r="740">
      <c r="A740" s="219"/>
      <c r="B740" s="219"/>
      <c r="C740" s="219"/>
      <c r="D740" s="219"/>
      <c r="E740" s="219"/>
      <c r="F740" s="219"/>
      <c r="G740" s="219"/>
      <c r="H740" s="219"/>
      <c r="I740" s="219"/>
      <c r="J740" s="219"/>
      <c r="K740" s="219"/>
      <c r="L740" s="219"/>
      <c r="M740" s="219"/>
      <c r="N740" s="219"/>
      <c r="O740" s="219"/>
      <c r="P740" s="219"/>
      <c r="Q740" s="219"/>
      <c r="R740" s="219"/>
      <c r="S740" s="219"/>
      <c r="T740" s="219"/>
      <c r="U740" s="219"/>
      <c r="V740" s="219"/>
      <c r="W740" s="219"/>
      <c r="X740" s="219"/>
      <c r="Y740" s="219"/>
      <c r="Z740" s="219"/>
      <c r="AA740" s="219"/>
    </row>
    <row r="741">
      <c r="A741" s="219"/>
      <c r="B741" s="219"/>
      <c r="C741" s="219"/>
      <c r="D741" s="219"/>
      <c r="E741" s="219"/>
      <c r="F741" s="219"/>
      <c r="G741" s="219"/>
      <c r="H741" s="219"/>
      <c r="I741" s="219"/>
      <c r="J741" s="219"/>
      <c r="K741" s="219"/>
      <c r="L741" s="219"/>
      <c r="M741" s="219"/>
      <c r="N741" s="219"/>
      <c r="O741" s="219"/>
      <c r="P741" s="219"/>
      <c r="Q741" s="219"/>
      <c r="R741" s="219"/>
      <c r="S741" s="219"/>
      <c r="T741" s="219"/>
      <c r="U741" s="219"/>
      <c r="V741" s="219"/>
      <c r="W741" s="219"/>
      <c r="X741" s="219"/>
      <c r="Y741" s="219"/>
      <c r="Z741" s="219"/>
      <c r="AA741" s="219"/>
    </row>
    <row r="742">
      <c r="A742" s="219"/>
      <c r="B742" s="219"/>
      <c r="C742" s="219"/>
      <c r="D742" s="219"/>
      <c r="E742" s="219"/>
      <c r="F742" s="219"/>
      <c r="G742" s="219"/>
      <c r="H742" s="219"/>
      <c r="I742" s="219"/>
      <c r="J742" s="219"/>
      <c r="K742" s="219"/>
      <c r="L742" s="219"/>
      <c r="M742" s="219"/>
      <c r="N742" s="219"/>
      <c r="O742" s="219"/>
      <c r="P742" s="219"/>
      <c r="Q742" s="219"/>
      <c r="R742" s="219"/>
      <c r="S742" s="219"/>
      <c r="T742" s="219"/>
      <c r="U742" s="219"/>
      <c r="V742" s="219"/>
      <c r="W742" s="219"/>
      <c r="X742" s="219"/>
      <c r="Y742" s="219"/>
      <c r="Z742" s="219"/>
      <c r="AA742" s="219"/>
    </row>
    <row r="743">
      <c r="A743" s="219"/>
      <c r="B743" s="219"/>
      <c r="C743" s="219"/>
      <c r="D743" s="219"/>
      <c r="E743" s="219"/>
      <c r="F743" s="219"/>
      <c r="G743" s="219"/>
      <c r="H743" s="219"/>
      <c r="I743" s="219"/>
      <c r="J743" s="219"/>
      <c r="K743" s="219"/>
      <c r="L743" s="219"/>
      <c r="M743" s="219"/>
      <c r="N743" s="219"/>
      <c r="O743" s="219"/>
      <c r="P743" s="219"/>
      <c r="Q743" s="219"/>
      <c r="R743" s="219"/>
      <c r="S743" s="219"/>
      <c r="T743" s="219"/>
      <c r="U743" s="219"/>
      <c r="V743" s="219"/>
      <c r="W743" s="219"/>
      <c r="X743" s="219"/>
      <c r="Y743" s="219"/>
      <c r="Z743" s="219"/>
      <c r="AA743" s="219"/>
    </row>
    <row r="744">
      <c r="A744" s="219"/>
      <c r="B744" s="219"/>
      <c r="C744" s="219"/>
      <c r="D744" s="219"/>
      <c r="E744" s="219"/>
      <c r="F744" s="219"/>
      <c r="G744" s="219"/>
      <c r="H744" s="219"/>
      <c r="I744" s="219"/>
      <c r="J744" s="219"/>
      <c r="K744" s="219"/>
      <c r="L744" s="219"/>
      <c r="M744" s="219"/>
      <c r="N744" s="219"/>
      <c r="O744" s="219"/>
      <c r="P744" s="219"/>
      <c r="Q744" s="219"/>
      <c r="R744" s="219"/>
      <c r="S744" s="219"/>
      <c r="T744" s="219"/>
      <c r="U744" s="219"/>
      <c r="V744" s="219"/>
      <c r="W744" s="219"/>
      <c r="X744" s="219"/>
      <c r="Y744" s="219"/>
      <c r="Z744" s="219"/>
      <c r="AA744" s="219"/>
    </row>
    <row r="745">
      <c r="A745" s="219"/>
      <c r="B745" s="219"/>
      <c r="C745" s="219"/>
      <c r="D745" s="219"/>
      <c r="E745" s="219"/>
      <c r="F745" s="219"/>
      <c r="G745" s="219"/>
      <c r="H745" s="219"/>
      <c r="I745" s="219"/>
      <c r="J745" s="219"/>
      <c r="K745" s="219"/>
      <c r="L745" s="219"/>
      <c r="M745" s="219"/>
      <c r="N745" s="219"/>
      <c r="O745" s="219"/>
      <c r="P745" s="219"/>
      <c r="Q745" s="219"/>
      <c r="R745" s="219"/>
      <c r="S745" s="219"/>
      <c r="T745" s="219"/>
      <c r="U745" s="219"/>
      <c r="V745" s="219"/>
      <c r="W745" s="219"/>
      <c r="X745" s="219"/>
      <c r="Y745" s="219"/>
      <c r="Z745" s="219"/>
      <c r="AA745" s="219"/>
    </row>
    <row r="746">
      <c r="A746" s="219"/>
      <c r="B746" s="219"/>
      <c r="C746" s="219"/>
      <c r="D746" s="219"/>
      <c r="E746" s="219"/>
      <c r="F746" s="219"/>
      <c r="G746" s="219"/>
      <c r="H746" s="219"/>
      <c r="I746" s="219"/>
      <c r="J746" s="219"/>
      <c r="K746" s="219"/>
      <c r="L746" s="219"/>
      <c r="M746" s="219"/>
      <c r="N746" s="219"/>
      <c r="O746" s="219"/>
      <c r="P746" s="219"/>
      <c r="Q746" s="219"/>
      <c r="R746" s="219"/>
      <c r="S746" s="219"/>
      <c r="T746" s="219"/>
      <c r="U746" s="219"/>
      <c r="V746" s="219"/>
      <c r="W746" s="219"/>
      <c r="X746" s="219"/>
      <c r="Y746" s="219"/>
      <c r="Z746" s="219"/>
      <c r="AA746" s="219"/>
    </row>
    <row r="747">
      <c r="A747" s="219"/>
      <c r="B747" s="219"/>
      <c r="C747" s="219"/>
      <c r="D747" s="219"/>
      <c r="E747" s="219"/>
      <c r="F747" s="219"/>
      <c r="G747" s="219"/>
      <c r="H747" s="219"/>
      <c r="I747" s="219"/>
      <c r="J747" s="219"/>
      <c r="K747" s="219"/>
      <c r="L747" s="219"/>
      <c r="M747" s="219"/>
      <c r="N747" s="219"/>
      <c r="O747" s="219"/>
      <c r="P747" s="219"/>
      <c r="Q747" s="219"/>
      <c r="R747" s="219"/>
      <c r="S747" s="219"/>
      <c r="T747" s="219"/>
      <c r="U747" s="219"/>
      <c r="V747" s="219"/>
      <c r="W747" s="219"/>
      <c r="X747" s="219"/>
      <c r="Y747" s="219"/>
      <c r="Z747" s="219"/>
      <c r="AA747" s="219"/>
    </row>
    <row r="748">
      <c r="A748" s="219"/>
      <c r="B748" s="219"/>
      <c r="C748" s="219"/>
      <c r="D748" s="219"/>
      <c r="E748" s="219"/>
      <c r="F748" s="219"/>
      <c r="G748" s="219"/>
      <c r="H748" s="219"/>
      <c r="I748" s="219"/>
      <c r="J748" s="219"/>
      <c r="K748" s="219"/>
      <c r="L748" s="219"/>
      <c r="M748" s="219"/>
      <c r="N748" s="219"/>
      <c r="O748" s="219"/>
      <c r="P748" s="219"/>
      <c r="Q748" s="219"/>
      <c r="R748" s="219"/>
      <c r="S748" s="219"/>
      <c r="T748" s="219"/>
      <c r="U748" s="219"/>
      <c r="V748" s="219"/>
      <c r="W748" s="219"/>
      <c r="X748" s="219"/>
      <c r="Y748" s="219"/>
      <c r="Z748" s="219"/>
      <c r="AA748" s="219"/>
    </row>
    <row r="749">
      <c r="A749" s="219"/>
      <c r="B749" s="219"/>
      <c r="C749" s="219"/>
      <c r="D749" s="219"/>
      <c r="E749" s="219"/>
      <c r="F749" s="219"/>
      <c r="G749" s="219"/>
      <c r="H749" s="219"/>
      <c r="I749" s="219"/>
      <c r="J749" s="219"/>
      <c r="K749" s="219"/>
      <c r="L749" s="219"/>
      <c r="M749" s="219"/>
      <c r="N749" s="219"/>
      <c r="O749" s="219"/>
      <c r="P749" s="219"/>
      <c r="Q749" s="219"/>
      <c r="R749" s="219"/>
      <c r="S749" s="219"/>
      <c r="T749" s="219"/>
      <c r="U749" s="219"/>
      <c r="V749" s="219"/>
      <c r="W749" s="219"/>
      <c r="X749" s="219"/>
      <c r="Y749" s="219"/>
      <c r="Z749" s="219"/>
      <c r="AA749" s="219"/>
    </row>
    <row r="750">
      <c r="A750" s="219"/>
      <c r="B750" s="219"/>
      <c r="C750" s="219"/>
      <c r="D750" s="219"/>
      <c r="E750" s="219"/>
      <c r="F750" s="219"/>
      <c r="G750" s="219"/>
      <c r="H750" s="219"/>
      <c r="I750" s="219"/>
      <c r="J750" s="219"/>
      <c r="K750" s="219"/>
      <c r="L750" s="219"/>
      <c r="M750" s="219"/>
      <c r="N750" s="219"/>
      <c r="O750" s="219"/>
      <c r="P750" s="219"/>
      <c r="Q750" s="219"/>
      <c r="R750" s="219"/>
      <c r="S750" s="219"/>
      <c r="T750" s="219"/>
      <c r="U750" s="219"/>
      <c r="V750" s="219"/>
      <c r="W750" s="219"/>
      <c r="X750" s="219"/>
      <c r="Y750" s="219"/>
      <c r="Z750" s="219"/>
      <c r="AA750" s="219"/>
    </row>
    <row r="751">
      <c r="A751" s="219"/>
      <c r="B751" s="219"/>
      <c r="C751" s="219"/>
      <c r="D751" s="219"/>
      <c r="E751" s="219"/>
      <c r="F751" s="219"/>
      <c r="G751" s="219"/>
      <c r="H751" s="219"/>
      <c r="I751" s="219"/>
      <c r="J751" s="219"/>
      <c r="K751" s="219"/>
      <c r="L751" s="219"/>
      <c r="M751" s="219"/>
      <c r="N751" s="219"/>
      <c r="O751" s="219"/>
      <c r="P751" s="219"/>
      <c r="Q751" s="219"/>
      <c r="R751" s="219"/>
      <c r="S751" s="219"/>
      <c r="T751" s="219"/>
      <c r="U751" s="219"/>
      <c r="V751" s="219"/>
      <c r="W751" s="219"/>
      <c r="X751" s="219"/>
      <c r="Y751" s="219"/>
      <c r="Z751" s="219"/>
      <c r="AA751" s="219"/>
    </row>
    <row r="752">
      <c r="A752" s="219"/>
      <c r="B752" s="219"/>
      <c r="C752" s="219"/>
      <c r="D752" s="219"/>
      <c r="E752" s="219"/>
      <c r="F752" s="219"/>
      <c r="G752" s="219"/>
      <c r="H752" s="219"/>
      <c r="I752" s="219"/>
      <c r="J752" s="219"/>
      <c r="K752" s="219"/>
      <c r="L752" s="219"/>
      <c r="M752" s="219"/>
      <c r="N752" s="219"/>
      <c r="O752" s="219"/>
      <c r="P752" s="219"/>
      <c r="Q752" s="219"/>
      <c r="R752" s="219"/>
      <c r="S752" s="219"/>
      <c r="T752" s="219"/>
      <c r="U752" s="219"/>
      <c r="V752" s="219"/>
      <c r="W752" s="219"/>
      <c r="X752" s="219"/>
      <c r="Y752" s="219"/>
      <c r="Z752" s="219"/>
      <c r="AA752" s="219"/>
    </row>
    <row r="753">
      <c r="A753" s="219"/>
      <c r="B753" s="219"/>
      <c r="C753" s="219"/>
      <c r="D753" s="219"/>
      <c r="E753" s="219"/>
      <c r="F753" s="219"/>
      <c r="G753" s="219"/>
      <c r="H753" s="219"/>
      <c r="I753" s="219"/>
      <c r="J753" s="219"/>
      <c r="K753" s="219"/>
      <c r="L753" s="219"/>
      <c r="M753" s="219"/>
      <c r="N753" s="219"/>
      <c r="O753" s="219"/>
      <c r="P753" s="219"/>
      <c r="Q753" s="219"/>
      <c r="R753" s="219"/>
      <c r="S753" s="219"/>
      <c r="T753" s="219"/>
      <c r="U753" s="219"/>
      <c r="V753" s="219"/>
      <c r="W753" s="219"/>
      <c r="X753" s="219"/>
      <c r="Y753" s="219"/>
      <c r="Z753" s="219"/>
      <c r="AA753" s="219"/>
    </row>
    <row r="754">
      <c r="A754" s="219"/>
      <c r="B754" s="219"/>
      <c r="C754" s="219"/>
      <c r="D754" s="219"/>
      <c r="E754" s="219"/>
      <c r="F754" s="219"/>
      <c r="G754" s="219"/>
      <c r="H754" s="219"/>
      <c r="I754" s="219"/>
      <c r="J754" s="219"/>
      <c r="K754" s="219"/>
      <c r="L754" s="219"/>
      <c r="M754" s="219"/>
      <c r="N754" s="219"/>
      <c r="O754" s="219"/>
      <c r="P754" s="219"/>
      <c r="Q754" s="219"/>
      <c r="R754" s="219"/>
      <c r="S754" s="219"/>
      <c r="T754" s="219"/>
      <c r="U754" s="219"/>
      <c r="V754" s="219"/>
      <c r="W754" s="219"/>
      <c r="X754" s="219"/>
      <c r="Y754" s="219"/>
      <c r="Z754" s="219"/>
      <c r="AA754" s="219"/>
    </row>
    <row r="755">
      <c r="A755" s="219"/>
      <c r="B755" s="219"/>
      <c r="C755" s="219"/>
      <c r="D755" s="219"/>
      <c r="E755" s="219"/>
      <c r="F755" s="219"/>
      <c r="G755" s="219"/>
      <c r="H755" s="219"/>
      <c r="I755" s="219"/>
      <c r="J755" s="219"/>
      <c r="K755" s="219"/>
      <c r="L755" s="219"/>
      <c r="M755" s="219"/>
      <c r="N755" s="219"/>
      <c r="O755" s="219"/>
      <c r="P755" s="219"/>
      <c r="Q755" s="219"/>
      <c r="R755" s="219"/>
      <c r="S755" s="219"/>
      <c r="T755" s="219"/>
      <c r="U755" s="219"/>
      <c r="V755" s="219"/>
      <c r="W755" s="219"/>
      <c r="X755" s="219"/>
      <c r="Y755" s="219"/>
      <c r="Z755" s="219"/>
      <c r="AA755" s="219"/>
    </row>
    <row r="756">
      <c r="A756" s="219"/>
      <c r="B756" s="219"/>
      <c r="C756" s="219"/>
      <c r="D756" s="219"/>
      <c r="E756" s="219"/>
      <c r="F756" s="219"/>
      <c r="G756" s="219"/>
      <c r="H756" s="219"/>
      <c r="I756" s="219"/>
      <c r="J756" s="219"/>
      <c r="K756" s="219"/>
      <c r="L756" s="219"/>
      <c r="M756" s="219"/>
      <c r="N756" s="219"/>
      <c r="O756" s="219"/>
      <c r="P756" s="219"/>
      <c r="Q756" s="219"/>
      <c r="R756" s="219"/>
      <c r="S756" s="219"/>
      <c r="T756" s="219"/>
      <c r="U756" s="219"/>
      <c r="V756" s="219"/>
      <c r="W756" s="219"/>
      <c r="X756" s="219"/>
      <c r="Y756" s="219"/>
      <c r="Z756" s="219"/>
      <c r="AA756" s="219"/>
    </row>
    <row r="757">
      <c r="A757" s="219"/>
      <c r="B757" s="219"/>
      <c r="C757" s="219"/>
      <c r="D757" s="219"/>
      <c r="E757" s="219"/>
      <c r="F757" s="219"/>
      <c r="G757" s="219"/>
      <c r="H757" s="219"/>
      <c r="I757" s="219"/>
      <c r="J757" s="219"/>
      <c r="K757" s="219"/>
      <c r="L757" s="219"/>
      <c r="M757" s="219"/>
      <c r="N757" s="219"/>
      <c r="O757" s="219"/>
      <c r="P757" s="219"/>
      <c r="Q757" s="219"/>
      <c r="R757" s="219"/>
      <c r="S757" s="219"/>
      <c r="T757" s="219"/>
      <c r="U757" s="219"/>
      <c r="V757" s="219"/>
      <c r="W757" s="219"/>
      <c r="X757" s="219"/>
      <c r="Y757" s="219"/>
      <c r="Z757" s="219"/>
      <c r="AA757" s="219"/>
    </row>
    <row r="758">
      <c r="A758" s="219"/>
      <c r="B758" s="219"/>
      <c r="C758" s="219"/>
      <c r="D758" s="219"/>
      <c r="E758" s="219"/>
      <c r="F758" s="219"/>
      <c r="G758" s="219"/>
      <c r="H758" s="219"/>
      <c r="I758" s="219"/>
      <c r="J758" s="219"/>
      <c r="K758" s="219"/>
      <c r="L758" s="219"/>
      <c r="M758" s="219"/>
      <c r="N758" s="219"/>
      <c r="O758" s="219"/>
      <c r="P758" s="219"/>
      <c r="Q758" s="219"/>
      <c r="R758" s="219"/>
      <c r="S758" s="219"/>
      <c r="T758" s="219"/>
      <c r="U758" s="219"/>
      <c r="V758" s="219"/>
      <c r="W758" s="219"/>
      <c r="X758" s="219"/>
      <c r="Y758" s="219"/>
      <c r="Z758" s="219"/>
      <c r="AA758" s="219"/>
    </row>
    <row r="759">
      <c r="A759" s="219"/>
      <c r="B759" s="219"/>
      <c r="C759" s="219"/>
      <c r="D759" s="219"/>
      <c r="E759" s="219"/>
      <c r="F759" s="219"/>
      <c r="G759" s="219"/>
      <c r="H759" s="219"/>
      <c r="I759" s="219"/>
      <c r="J759" s="219"/>
      <c r="K759" s="219"/>
      <c r="L759" s="219"/>
      <c r="M759" s="219"/>
      <c r="N759" s="219"/>
      <c r="O759" s="219"/>
      <c r="P759" s="219"/>
      <c r="Q759" s="219"/>
      <c r="R759" s="219"/>
      <c r="S759" s="219"/>
      <c r="T759" s="219"/>
      <c r="U759" s="219"/>
      <c r="V759" s="219"/>
      <c r="W759" s="219"/>
      <c r="X759" s="219"/>
      <c r="Y759" s="219"/>
      <c r="Z759" s="219"/>
      <c r="AA759" s="219"/>
    </row>
    <row r="760">
      <c r="A760" s="219"/>
      <c r="B760" s="219"/>
      <c r="C760" s="219"/>
      <c r="D760" s="219"/>
      <c r="E760" s="219"/>
      <c r="F760" s="219"/>
      <c r="G760" s="219"/>
      <c r="H760" s="219"/>
      <c r="I760" s="219"/>
      <c r="J760" s="219"/>
      <c r="K760" s="219"/>
      <c r="L760" s="219"/>
      <c r="M760" s="219"/>
      <c r="N760" s="219"/>
      <c r="O760" s="219"/>
      <c r="P760" s="219"/>
      <c r="Q760" s="219"/>
      <c r="R760" s="219"/>
      <c r="S760" s="219"/>
      <c r="T760" s="219"/>
      <c r="U760" s="219"/>
      <c r="V760" s="219"/>
      <c r="W760" s="219"/>
      <c r="X760" s="219"/>
      <c r="Y760" s="219"/>
      <c r="Z760" s="219"/>
      <c r="AA760" s="219"/>
    </row>
    <row r="761">
      <c r="A761" s="219"/>
      <c r="B761" s="219"/>
      <c r="C761" s="219"/>
      <c r="D761" s="219"/>
      <c r="E761" s="219"/>
      <c r="F761" s="219"/>
      <c r="G761" s="219"/>
      <c r="H761" s="219"/>
      <c r="I761" s="219"/>
      <c r="J761" s="219"/>
      <c r="K761" s="219"/>
      <c r="L761" s="219"/>
      <c r="M761" s="219"/>
      <c r="N761" s="219"/>
      <c r="O761" s="219"/>
      <c r="P761" s="219"/>
      <c r="Q761" s="219"/>
      <c r="R761" s="219"/>
      <c r="S761" s="219"/>
      <c r="T761" s="219"/>
      <c r="U761" s="219"/>
      <c r="V761" s="219"/>
      <c r="W761" s="219"/>
      <c r="X761" s="219"/>
      <c r="Y761" s="219"/>
      <c r="Z761" s="219"/>
      <c r="AA761" s="219"/>
    </row>
    <row r="762">
      <c r="A762" s="219"/>
      <c r="B762" s="219"/>
      <c r="C762" s="219"/>
      <c r="D762" s="219"/>
      <c r="E762" s="219"/>
      <c r="F762" s="219"/>
      <c r="G762" s="219"/>
      <c r="H762" s="219"/>
      <c r="I762" s="219"/>
      <c r="J762" s="219"/>
      <c r="K762" s="219"/>
      <c r="L762" s="219"/>
      <c r="M762" s="219"/>
      <c r="N762" s="219"/>
      <c r="O762" s="219"/>
      <c r="P762" s="219"/>
      <c r="Q762" s="219"/>
      <c r="R762" s="219"/>
      <c r="S762" s="219"/>
      <c r="T762" s="219"/>
      <c r="U762" s="219"/>
      <c r="V762" s="219"/>
      <c r="W762" s="219"/>
      <c r="X762" s="219"/>
      <c r="Y762" s="219"/>
      <c r="Z762" s="219"/>
      <c r="AA762" s="219"/>
    </row>
    <row r="763">
      <c r="A763" s="219"/>
      <c r="B763" s="219"/>
      <c r="C763" s="219"/>
      <c r="D763" s="219"/>
      <c r="E763" s="219"/>
      <c r="F763" s="219"/>
      <c r="G763" s="219"/>
      <c r="H763" s="219"/>
      <c r="I763" s="219"/>
      <c r="J763" s="219"/>
      <c r="K763" s="219"/>
      <c r="L763" s="219"/>
      <c r="M763" s="219"/>
      <c r="N763" s="219"/>
      <c r="O763" s="219"/>
      <c r="P763" s="219"/>
      <c r="Q763" s="219"/>
      <c r="R763" s="219"/>
      <c r="S763" s="219"/>
      <c r="T763" s="219"/>
      <c r="U763" s="219"/>
      <c r="V763" s="219"/>
      <c r="W763" s="219"/>
      <c r="X763" s="219"/>
      <c r="Y763" s="219"/>
      <c r="Z763" s="219"/>
      <c r="AA763" s="219"/>
    </row>
    <row r="764">
      <c r="A764" s="219"/>
      <c r="B764" s="219"/>
      <c r="C764" s="219"/>
      <c r="D764" s="219"/>
      <c r="E764" s="219"/>
      <c r="F764" s="219"/>
      <c r="G764" s="219"/>
      <c r="H764" s="219"/>
      <c r="I764" s="219"/>
      <c r="J764" s="219"/>
      <c r="K764" s="219"/>
      <c r="L764" s="219"/>
      <c r="M764" s="219"/>
      <c r="N764" s="219"/>
      <c r="O764" s="219"/>
      <c r="P764" s="219"/>
      <c r="Q764" s="219"/>
      <c r="R764" s="219"/>
      <c r="S764" s="219"/>
      <c r="T764" s="219"/>
      <c r="U764" s="219"/>
      <c r="V764" s="219"/>
      <c r="W764" s="219"/>
      <c r="X764" s="219"/>
      <c r="Y764" s="219"/>
      <c r="Z764" s="219"/>
      <c r="AA764" s="219"/>
    </row>
    <row r="765">
      <c r="A765" s="219"/>
      <c r="B765" s="219"/>
      <c r="C765" s="219"/>
      <c r="D765" s="219"/>
      <c r="E765" s="219"/>
      <c r="F765" s="219"/>
      <c r="G765" s="219"/>
      <c r="H765" s="219"/>
      <c r="I765" s="219"/>
      <c r="J765" s="219"/>
      <c r="K765" s="219"/>
      <c r="L765" s="219"/>
      <c r="M765" s="219"/>
      <c r="N765" s="219"/>
      <c r="O765" s="219"/>
      <c r="P765" s="219"/>
      <c r="Q765" s="219"/>
      <c r="R765" s="219"/>
      <c r="S765" s="219"/>
      <c r="T765" s="219"/>
      <c r="U765" s="219"/>
      <c r="V765" s="219"/>
      <c r="W765" s="219"/>
      <c r="X765" s="219"/>
      <c r="Y765" s="219"/>
      <c r="Z765" s="219"/>
      <c r="AA765" s="219"/>
    </row>
    <row r="766">
      <c r="A766" s="219"/>
      <c r="B766" s="219"/>
      <c r="C766" s="219"/>
      <c r="D766" s="219"/>
      <c r="E766" s="219"/>
      <c r="F766" s="219"/>
      <c r="G766" s="219"/>
      <c r="H766" s="219"/>
      <c r="I766" s="219"/>
      <c r="J766" s="219"/>
      <c r="K766" s="219"/>
      <c r="L766" s="219"/>
      <c r="M766" s="219"/>
      <c r="N766" s="219"/>
      <c r="O766" s="219"/>
      <c r="P766" s="219"/>
      <c r="Q766" s="219"/>
      <c r="R766" s="219"/>
      <c r="S766" s="219"/>
      <c r="T766" s="219"/>
      <c r="U766" s="219"/>
      <c r="V766" s="219"/>
      <c r="W766" s="219"/>
      <c r="X766" s="219"/>
      <c r="Y766" s="219"/>
      <c r="Z766" s="219"/>
      <c r="AA766" s="219"/>
    </row>
    <row r="767">
      <c r="A767" s="219"/>
      <c r="B767" s="219"/>
      <c r="C767" s="219"/>
      <c r="D767" s="219"/>
      <c r="E767" s="219"/>
      <c r="F767" s="219"/>
      <c r="G767" s="219"/>
      <c r="H767" s="219"/>
      <c r="I767" s="219"/>
      <c r="J767" s="219"/>
      <c r="K767" s="219"/>
      <c r="L767" s="219"/>
      <c r="M767" s="219"/>
      <c r="N767" s="219"/>
      <c r="O767" s="219"/>
      <c r="P767" s="219"/>
      <c r="Q767" s="219"/>
      <c r="R767" s="219"/>
      <c r="S767" s="219"/>
      <c r="T767" s="219"/>
      <c r="U767" s="219"/>
      <c r="V767" s="219"/>
      <c r="W767" s="219"/>
      <c r="X767" s="219"/>
      <c r="Y767" s="219"/>
      <c r="Z767" s="219"/>
      <c r="AA767" s="219"/>
    </row>
    <row r="768">
      <c r="A768" s="219"/>
      <c r="B768" s="219"/>
      <c r="C768" s="219"/>
      <c r="D768" s="219"/>
      <c r="E768" s="219"/>
      <c r="F768" s="219"/>
      <c r="G768" s="219"/>
      <c r="H768" s="219"/>
      <c r="I768" s="219"/>
      <c r="J768" s="219"/>
      <c r="K768" s="219"/>
      <c r="L768" s="219"/>
      <c r="M768" s="219"/>
      <c r="N768" s="219"/>
      <c r="O768" s="219"/>
      <c r="P768" s="219"/>
      <c r="Q768" s="219"/>
      <c r="R768" s="219"/>
      <c r="S768" s="219"/>
      <c r="T768" s="219"/>
      <c r="U768" s="219"/>
      <c r="V768" s="219"/>
      <c r="W768" s="219"/>
      <c r="X768" s="219"/>
      <c r="Y768" s="219"/>
      <c r="Z768" s="219"/>
      <c r="AA768" s="219"/>
    </row>
    <row r="769">
      <c r="A769" s="219"/>
      <c r="B769" s="219"/>
      <c r="C769" s="219"/>
      <c r="D769" s="219"/>
      <c r="E769" s="219"/>
      <c r="F769" s="219"/>
      <c r="G769" s="219"/>
      <c r="H769" s="219"/>
      <c r="I769" s="219"/>
      <c r="J769" s="219"/>
      <c r="K769" s="219"/>
      <c r="L769" s="219"/>
      <c r="M769" s="219"/>
      <c r="N769" s="219"/>
      <c r="O769" s="219"/>
      <c r="P769" s="219"/>
      <c r="Q769" s="219"/>
      <c r="R769" s="219"/>
      <c r="S769" s="219"/>
      <c r="T769" s="219"/>
      <c r="U769" s="219"/>
      <c r="V769" s="219"/>
      <c r="W769" s="219"/>
      <c r="X769" s="219"/>
      <c r="Y769" s="219"/>
      <c r="Z769" s="219"/>
      <c r="AA769" s="219"/>
    </row>
    <row r="770">
      <c r="A770" s="219"/>
      <c r="B770" s="219"/>
      <c r="C770" s="219"/>
      <c r="D770" s="219"/>
      <c r="E770" s="219"/>
      <c r="F770" s="219"/>
      <c r="G770" s="219"/>
      <c r="H770" s="219"/>
      <c r="I770" s="219"/>
      <c r="J770" s="219"/>
      <c r="K770" s="219"/>
      <c r="L770" s="219"/>
      <c r="M770" s="219"/>
      <c r="N770" s="219"/>
      <c r="O770" s="219"/>
      <c r="P770" s="219"/>
      <c r="Q770" s="219"/>
      <c r="R770" s="219"/>
      <c r="S770" s="219"/>
      <c r="T770" s="219"/>
      <c r="U770" s="219"/>
      <c r="V770" s="219"/>
      <c r="W770" s="219"/>
      <c r="X770" s="219"/>
      <c r="Y770" s="219"/>
      <c r="Z770" s="219"/>
      <c r="AA770" s="219"/>
    </row>
    <row r="771">
      <c r="A771" s="219"/>
      <c r="B771" s="219"/>
      <c r="C771" s="219"/>
      <c r="D771" s="219"/>
      <c r="E771" s="219"/>
      <c r="F771" s="219"/>
      <c r="G771" s="219"/>
      <c r="H771" s="219"/>
      <c r="I771" s="219"/>
      <c r="J771" s="219"/>
      <c r="K771" s="219"/>
      <c r="L771" s="219"/>
      <c r="M771" s="219"/>
      <c r="N771" s="219"/>
      <c r="O771" s="219"/>
      <c r="P771" s="219"/>
      <c r="Q771" s="219"/>
      <c r="R771" s="219"/>
      <c r="S771" s="219"/>
      <c r="T771" s="219"/>
      <c r="U771" s="219"/>
      <c r="V771" s="219"/>
      <c r="W771" s="219"/>
      <c r="X771" s="219"/>
      <c r="Y771" s="219"/>
      <c r="Z771" s="219"/>
      <c r="AA771" s="219"/>
    </row>
    <row r="772">
      <c r="A772" s="219"/>
      <c r="B772" s="219"/>
      <c r="C772" s="219"/>
      <c r="D772" s="219"/>
      <c r="E772" s="219"/>
      <c r="F772" s="219"/>
      <c r="G772" s="219"/>
      <c r="H772" s="219"/>
      <c r="I772" s="219"/>
      <c r="J772" s="219"/>
      <c r="K772" s="219"/>
      <c r="L772" s="219"/>
      <c r="M772" s="219"/>
      <c r="N772" s="219"/>
      <c r="O772" s="219"/>
      <c r="P772" s="219"/>
      <c r="Q772" s="219"/>
      <c r="R772" s="219"/>
      <c r="S772" s="219"/>
      <c r="T772" s="219"/>
      <c r="U772" s="219"/>
      <c r="V772" s="219"/>
      <c r="W772" s="219"/>
      <c r="X772" s="219"/>
      <c r="Y772" s="219"/>
      <c r="Z772" s="219"/>
      <c r="AA772" s="219"/>
    </row>
    <row r="773">
      <c r="A773" s="219"/>
      <c r="B773" s="219"/>
      <c r="C773" s="219"/>
      <c r="D773" s="219"/>
      <c r="E773" s="219"/>
      <c r="F773" s="219"/>
      <c r="G773" s="219"/>
      <c r="H773" s="219"/>
      <c r="I773" s="219"/>
      <c r="J773" s="219"/>
      <c r="K773" s="219"/>
      <c r="L773" s="219"/>
      <c r="M773" s="219"/>
      <c r="N773" s="219"/>
      <c r="O773" s="219"/>
      <c r="P773" s="219"/>
      <c r="Q773" s="219"/>
      <c r="R773" s="219"/>
      <c r="S773" s="219"/>
      <c r="T773" s="219"/>
      <c r="U773" s="219"/>
      <c r="V773" s="219"/>
      <c r="W773" s="219"/>
      <c r="X773" s="219"/>
      <c r="Y773" s="219"/>
      <c r="Z773" s="219"/>
      <c r="AA773" s="219"/>
    </row>
    <row r="774">
      <c r="A774" s="219"/>
      <c r="B774" s="219"/>
      <c r="C774" s="219"/>
      <c r="D774" s="219"/>
      <c r="E774" s="219"/>
      <c r="F774" s="219"/>
      <c r="G774" s="219"/>
      <c r="H774" s="219"/>
      <c r="I774" s="219"/>
      <c r="J774" s="219"/>
      <c r="K774" s="219"/>
      <c r="L774" s="219"/>
      <c r="M774" s="219"/>
      <c r="N774" s="219"/>
      <c r="O774" s="219"/>
      <c r="P774" s="219"/>
      <c r="Q774" s="219"/>
      <c r="R774" s="219"/>
      <c r="S774" s="219"/>
      <c r="T774" s="219"/>
      <c r="U774" s="219"/>
      <c r="V774" s="219"/>
      <c r="W774" s="219"/>
      <c r="X774" s="219"/>
      <c r="Y774" s="219"/>
      <c r="Z774" s="219"/>
      <c r="AA774" s="219"/>
    </row>
    <row r="775">
      <c r="A775" s="219"/>
      <c r="B775" s="219"/>
      <c r="C775" s="219"/>
      <c r="D775" s="219"/>
      <c r="E775" s="219"/>
      <c r="F775" s="219"/>
      <c r="G775" s="219"/>
      <c r="H775" s="219"/>
      <c r="I775" s="219"/>
      <c r="J775" s="219"/>
      <c r="K775" s="219"/>
      <c r="L775" s="219"/>
      <c r="M775" s="219"/>
      <c r="N775" s="219"/>
      <c r="O775" s="219"/>
      <c r="P775" s="219"/>
      <c r="Q775" s="219"/>
      <c r="R775" s="219"/>
      <c r="S775" s="219"/>
      <c r="T775" s="219"/>
      <c r="U775" s="219"/>
      <c r="V775" s="219"/>
      <c r="W775" s="219"/>
      <c r="X775" s="219"/>
      <c r="Y775" s="219"/>
      <c r="Z775" s="219"/>
      <c r="AA775" s="219"/>
    </row>
    <row r="776">
      <c r="A776" s="219"/>
      <c r="B776" s="219"/>
      <c r="C776" s="219"/>
      <c r="D776" s="219"/>
      <c r="E776" s="219"/>
      <c r="F776" s="219"/>
      <c r="G776" s="219"/>
      <c r="H776" s="219"/>
      <c r="I776" s="219"/>
      <c r="J776" s="219"/>
      <c r="K776" s="219"/>
      <c r="L776" s="219"/>
      <c r="M776" s="219"/>
      <c r="N776" s="219"/>
      <c r="O776" s="219"/>
      <c r="P776" s="219"/>
      <c r="Q776" s="219"/>
      <c r="R776" s="219"/>
      <c r="S776" s="219"/>
      <c r="T776" s="219"/>
      <c r="U776" s="219"/>
      <c r="V776" s="219"/>
      <c r="W776" s="219"/>
      <c r="X776" s="219"/>
      <c r="Y776" s="219"/>
      <c r="Z776" s="219"/>
      <c r="AA776" s="219"/>
    </row>
    <row r="777">
      <c r="A777" s="219"/>
      <c r="B777" s="219"/>
      <c r="C777" s="219"/>
      <c r="D777" s="219"/>
      <c r="E777" s="219"/>
      <c r="F777" s="219"/>
      <c r="G777" s="219"/>
      <c r="H777" s="219"/>
      <c r="I777" s="219"/>
      <c r="J777" s="219"/>
      <c r="K777" s="219"/>
      <c r="L777" s="219"/>
      <c r="M777" s="219"/>
      <c r="N777" s="219"/>
      <c r="O777" s="219"/>
      <c r="P777" s="219"/>
      <c r="Q777" s="219"/>
      <c r="R777" s="219"/>
      <c r="S777" s="219"/>
      <c r="T777" s="219"/>
      <c r="U777" s="219"/>
      <c r="V777" s="219"/>
      <c r="W777" s="219"/>
      <c r="X777" s="219"/>
      <c r="Y777" s="219"/>
      <c r="Z777" s="219"/>
      <c r="AA777" s="219"/>
    </row>
    <row r="778">
      <c r="A778" s="219"/>
      <c r="B778" s="219"/>
      <c r="C778" s="219"/>
      <c r="D778" s="219"/>
      <c r="E778" s="219"/>
      <c r="F778" s="219"/>
      <c r="G778" s="219"/>
      <c r="H778" s="219"/>
      <c r="I778" s="219"/>
      <c r="J778" s="219"/>
      <c r="K778" s="219"/>
      <c r="L778" s="219"/>
      <c r="M778" s="219"/>
      <c r="N778" s="219"/>
      <c r="O778" s="219"/>
      <c r="P778" s="219"/>
      <c r="Q778" s="219"/>
      <c r="R778" s="219"/>
      <c r="S778" s="219"/>
      <c r="T778" s="219"/>
      <c r="U778" s="219"/>
      <c r="V778" s="219"/>
      <c r="W778" s="219"/>
      <c r="X778" s="219"/>
      <c r="Y778" s="219"/>
      <c r="Z778" s="219"/>
      <c r="AA778" s="219"/>
    </row>
    <row r="779">
      <c r="A779" s="219"/>
      <c r="B779" s="219"/>
      <c r="C779" s="219"/>
      <c r="D779" s="219"/>
      <c r="E779" s="219"/>
      <c r="F779" s="219"/>
      <c r="G779" s="219"/>
      <c r="H779" s="219"/>
      <c r="I779" s="219"/>
      <c r="J779" s="219"/>
      <c r="K779" s="219"/>
      <c r="L779" s="219"/>
      <c r="M779" s="219"/>
      <c r="N779" s="219"/>
      <c r="O779" s="219"/>
      <c r="P779" s="219"/>
      <c r="Q779" s="219"/>
      <c r="R779" s="219"/>
      <c r="S779" s="219"/>
      <c r="T779" s="219"/>
      <c r="U779" s="219"/>
      <c r="V779" s="219"/>
      <c r="W779" s="219"/>
      <c r="X779" s="219"/>
      <c r="Y779" s="219"/>
      <c r="Z779" s="219"/>
      <c r="AA779" s="219"/>
    </row>
    <row r="780">
      <c r="A780" s="219"/>
      <c r="B780" s="219"/>
      <c r="C780" s="219"/>
      <c r="D780" s="219"/>
      <c r="E780" s="219"/>
      <c r="F780" s="219"/>
      <c r="G780" s="219"/>
      <c r="H780" s="219"/>
      <c r="I780" s="219"/>
      <c r="J780" s="219"/>
      <c r="K780" s="219"/>
      <c r="L780" s="219"/>
      <c r="M780" s="219"/>
      <c r="N780" s="219"/>
      <c r="O780" s="219"/>
      <c r="P780" s="219"/>
      <c r="Q780" s="219"/>
      <c r="R780" s="219"/>
      <c r="S780" s="219"/>
      <c r="T780" s="219"/>
      <c r="U780" s="219"/>
      <c r="V780" s="219"/>
      <c r="W780" s="219"/>
      <c r="X780" s="219"/>
      <c r="Y780" s="219"/>
      <c r="Z780" s="219"/>
      <c r="AA780" s="219"/>
    </row>
    <row r="781">
      <c r="A781" s="219"/>
      <c r="B781" s="219"/>
      <c r="C781" s="219"/>
      <c r="D781" s="219"/>
      <c r="E781" s="219"/>
      <c r="F781" s="219"/>
      <c r="G781" s="219"/>
      <c r="H781" s="219"/>
      <c r="I781" s="219"/>
      <c r="J781" s="219"/>
      <c r="K781" s="219"/>
      <c r="L781" s="219"/>
      <c r="M781" s="219"/>
      <c r="N781" s="219"/>
      <c r="O781" s="219"/>
      <c r="P781" s="219"/>
      <c r="Q781" s="219"/>
      <c r="R781" s="219"/>
      <c r="S781" s="219"/>
      <c r="T781" s="219"/>
      <c r="U781" s="219"/>
      <c r="V781" s="219"/>
      <c r="W781" s="219"/>
      <c r="X781" s="219"/>
      <c r="Y781" s="219"/>
      <c r="Z781" s="219"/>
      <c r="AA781" s="219"/>
    </row>
    <row r="782">
      <c r="A782" s="219"/>
      <c r="B782" s="219"/>
      <c r="C782" s="219"/>
      <c r="D782" s="219"/>
      <c r="E782" s="219"/>
      <c r="F782" s="219"/>
      <c r="G782" s="219"/>
      <c r="H782" s="219"/>
      <c r="I782" s="219"/>
      <c r="J782" s="219"/>
      <c r="K782" s="219"/>
      <c r="L782" s="219"/>
      <c r="M782" s="219"/>
      <c r="N782" s="219"/>
      <c r="O782" s="219"/>
      <c r="P782" s="219"/>
      <c r="Q782" s="219"/>
      <c r="R782" s="219"/>
      <c r="S782" s="219"/>
      <c r="T782" s="219"/>
      <c r="U782" s="219"/>
      <c r="V782" s="219"/>
      <c r="W782" s="219"/>
      <c r="X782" s="219"/>
      <c r="Y782" s="219"/>
      <c r="Z782" s="219"/>
      <c r="AA782" s="219"/>
    </row>
    <row r="783">
      <c r="A783" s="219"/>
      <c r="B783" s="219"/>
      <c r="C783" s="219"/>
      <c r="D783" s="219"/>
      <c r="E783" s="219"/>
      <c r="F783" s="219"/>
      <c r="G783" s="219"/>
      <c r="H783" s="219"/>
      <c r="I783" s="219"/>
      <c r="J783" s="219"/>
      <c r="K783" s="219"/>
      <c r="L783" s="219"/>
      <c r="M783" s="219"/>
      <c r="N783" s="219"/>
      <c r="O783" s="219"/>
      <c r="P783" s="219"/>
      <c r="Q783" s="219"/>
      <c r="R783" s="219"/>
      <c r="S783" s="219"/>
      <c r="T783" s="219"/>
      <c r="U783" s="219"/>
      <c r="V783" s="219"/>
      <c r="W783" s="219"/>
      <c r="X783" s="219"/>
      <c r="Y783" s="219"/>
      <c r="Z783" s="219"/>
      <c r="AA783" s="219"/>
    </row>
    <row r="784">
      <c r="A784" s="219"/>
      <c r="B784" s="219"/>
      <c r="C784" s="219"/>
      <c r="D784" s="219"/>
      <c r="E784" s="219"/>
      <c r="F784" s="219"/>
      <c r="G784" s="219"/>
      <c r="H784" s="219"/>
      <c r="I784" s="219"/>
      <c r="J784" s="219"/>
      <c r="K784" s="219"/>
      <c r="L784" s="219"/>
      <c r="M784" s="219"/>
      <c r="N784" s="219"/>
      <c r="O784" s="219"/>
      <c r="P784" s="219"/>
      <c r="Q784" s="219"/>
      <c r="R784" s="219"/>
      <c r="S784" s="219"/>
      <c r="T784" s="219"/>
      <c r="U784" s="219"/>
      <c r="V784" s="219"/>
      <c r="W784" s="219"/>
      <c r="X784" s="219"/>
      <c r="Y784" s="219"/>
      <c r="Z784" s="219"/>
      <c r="AA784" s="219"/>
    </row>
    <row r="785">
      <c r="A785" s="219"/>
      <c r="B785" s="219"/>
      <c r="C785" s="219"/>
      <c r="D785" s="219"/>
      <c r="E785" s="219"/>
      <c r="F785" s="219"/>
      <c r="G785" s="219"/>
      <c r="H785" s="219"/>
      <c r="I785" s="219"/>
      <c r="J785" s="219"/>
      <c r="K785" s="219"/>
      <c r="L785" s="219"/>
      <c r="M785" s="219"/>
      <c r="N785" s="219"/>
      <c r="O785" s="219"/>
      <c r="P785" s="219"/>
      <c r="Q785" s="219"/>
      <c r="R785" s="219"/>
      <c r="S785" s="219"/>
      <c r="T785" s="219"/>
      <c r="U785" s="219"/>
      <c r="V785" s="219"/>
      <c r="W785" s="219"/>
      <c r="X785" s="219"/>
      <c r="Y785" s="219"/>
      <c r="Z785" s="219"/>
      <c r="AA785" s="219"/>
    </row>
    <row r="786">
      <c r="A786" s="219"/>
      <c r="B786" s="219"/>
      <c r="C786" s="219"/>
      <c r="D786" s="219"/>
      <c r="E786" s="219"/>
      <c r="F786" s="219"/>
      <c r="G786" s="219"/>
      <c r="H786" s="219"/>
      <c r="I786" s="219"/>
      <c r="J786" s="219"/>
      <c r="K786" s="219"/>
      <c r="L786" s="219"/>
      <c r="M786" s="219"/>
      <c r="N786" s="219"/>
      <c r="O786" s="219"/>
      <c r="P786" s="219"/>
      <c r="Q786" s="219"/>
      <c r="R786" s="219"/>
      <c r="S786" s="219"/>
      <c r="T786" s="219"/>
      <c r="U786" s="219"/>
      <c r="V786" s="219"/>
      <c r="W786" s="219"/>
      <c r="X786" s="219"/>
      <c r="Y786" s="219"/>
      <c r="Z786" s="219"/>
      <c r="AA786" s="219"/>
    </row>
    <row r="787">
      <c r="A787" s="219"/>
      <c r="B787" s="219"/>
      <c r="C787" s="219"/>
      <c r="D787" s="219"/>
      <c r="E787" s="219"/>
      <c r="F787" s="219"/>
      <c r="G787" s="219"/>
      <c r="H787" s="219"/>
      <c r="I787" s="219"/>
      <c r="J787" s="219"/>
      <c r="K787" s="219"/>
      <c r="L787" s="219"/>
      <c r="M787" s="219"/>
      <c r="N787" s="219"/>
      <c r="O787" s="219"/>
      <c r="P787" s="219"/>
      <c r="Q787" s="219"/>
      <c r="R787" s="219"/>
      <c r="S787" s="219"/>
      <c r="T787" s="219"/>
      <c r="U787" s="219"/>
      <c r="V787" s="219"/>
      <c r="W787" s="219"/>
      <c r="X787" s="219"/>
      <c r="Y787" s="219"/>
      <c r="Z787" s="219"/>
      <c r="AA787" s="219"/>
    </row>
    <row r="788">
      <c r="A788" s="219"/>
      <c r="B788" s="219"/>
      <c r="C788" s="219"/>
      <c r="D788" s="219"/>
      <c r="E788" s="219"/>
      <c r="F788" s="219"/>
      <c r="G788" s="219"/>
      <c r="H788" s="219"/>
      <c r="I788" s="219"/>
      <c r="J788" s="219"/>
      <c r="K788" s="219"/>
      <c r="L788" s="219"/>
      <c r="M788" s="219"/>
      <c r="N788" s="219"/>
      <c r="O788" s="219"/>
      <c r="P788" s="219"/>
      <c r="Q788" s="219"/>
      <c r="R788" s="219"/>
      <c r="S788" s="219"/>
      <c r="T788" s="219"/>
      <c r="U788" s="219"/>
      <c r="V788" s="219"/>
      <c r="W788" s="219"/>
      <c r="X788" s="219"/>
      <c r="Y788" s="219"/>
      <c r="Z788" s="219"/>
      <c r="AA788" s="219"/>
    </row>
    <row r="789">
      <c r="A789" s="219"/>
      <c r="B789" s="219"/>
      <c r="C789" s="219"/>
      <c r="D789" s="219"/>
      <c r="E789" s="219"/>
      <c r="F789" s="219"/>
      <c r="G789" s="219"/>
      <c r="H789" s="219"/>
      <c r="I789" s="219"/>
      <c r="J789" s="219"/>
      <c r="K789" s="219"/>
      <c r="L789" s="219"/>
      <c r="M789" s="219"/>
      <c r="N789" s="219"/>
      <c r="O789" s="219"/>
      <c r="P789" s="219"/>
      <c r="Q789" s="219"/>
      <c r="R789" s="219"/>
      <c r="S789" s="219"/>
      <c r="T789" s="219"/>
      <c r="U789" s="219"/>
      <c r="V789" s="219"/>
      <c r="W789" s="219"/>
      <c r="X789" s="219"/>
      <c r="Y789" s="219"/>
      <c r="Z789" s="219"/>
      <c r="AA789" s="219"/>
    </row>
    <row r="790">
      <c r="A790" s="219"/>
      <c r="B790" s="219"/>
      <c r="C790" s="219"/>
      <c r="D790" s="219"/>
      <c r="E790" s="219"/>
      <c r="F790" s="219"/>
      <c r="G790" s="219"/>
      <c r="H790" s="219"/>
      <c r="I790" s="219"/>
      <c r="J790" s="219"/>
      <c r="K790" s="219"/>
      <c r="L790" s="219"/>
      <c r="M790" s="219"/>
      <c r="N790" s="219"/>
      <c r="O790" s="219"/>
      <c r="P790" s="219"/>
      <c r="Q790" s="219"/>
      <c r="R790" s="219"/>
      <c r="S790" s="219"/>
      <c r="T790" s="219"/>
      <c r="U790" s="219"/>
      <c r="V790" s="219"/>
      <c r="W790" s="219"/>
      <c r="X790" s="219"/>
      <c r="Y790" s="219"/>
      <c r="Z790" s="219"/>
      <c r="AA790" s="219"/>
    </row>
    <row r="791">
      <c r="A791" s="219"/>
      <c r="B791" s="219"/>
      <c r="C791" s="219"/>
      <c r="D791" s="219"/>
      <c r="E791" s="219"/>
      <c r="F791" s="219"/>
      <c r="G791" s="219"/>
      <c r="H791" s="219"/>
      <c r="I791" s="219"/>
      <c r="J791" s="219"/>
      <c r="K791" s="219"/>
      <c r="L791" s="219"/>
      <c r="M791" s="219"/>
      <c r="N791" s="219"/>
      <c r="O791" s="219"/>
      <c r="P791" s="219"/>
      <c r="Q791" s="219"/>
      <c r="R791" s="219"/>
      <c r="S791" s="219"/>
      <c r="T791" s="219"/>
      <c r="U791" s="219"/>
      <c r="V791" s="219"/>
      <c r="W791" s="219"/>
      <c r="X791" s="219"/>
      <c r="Y791" s="219"/>
      <c r="Z791" s="219"/>
      <c r="AA791" s="219"/>
    </row>
    <row r="792">
      <c r="A792" s="219"/>
      <c r="B792" s="219"/>
      <c r="C792" s="219"/>
      <c r="D792" s="219"/>
      <c r="E792" s="219"/>
      <c r="F792" s="219"/>
      <c r="G792" s="219"/>
      <c r="H792" s="219"/>
      <c r="I792" s="219"/>
      <c r="J792" s="219"/>
      <c r="K792" s="219"/>
      <c r="L792" s="219"/>
      <c r="M792" s="219"/>
      <c r="N792" s="219"/>
      <c r="O792" s="219"/>
      <c r="P792" s="219"/>
      <c r="Q792" s="219"/>
      <c r="R792" s="219"/>
      <c r="S792" s="219"/>
      <c r="T792" s="219"/>
      <c r="U792" s="219"/>
      <c r="V792" s="219"/>
      <c r="W792" s="219"/>
      <c r="X792" s="219"/>
      <c r="Y792" s="219"/>
      <c r="Z792" s="219"/>
      <c r="AA792" s="219"/>
    </row>
    <row r="793">
      <c r="A793" s="219"/>
      <c r="B793" s="219"/>
      <c r="C793" s="219"/>
      <c r="D793" s="219"/>
      <c r="E793" s="219"/>
      <c r="F793" s="219"/>
      <c r="G793" s="219"/>
      <c r="H793" s="219"/>
      <c r="I793" s="219"/>
      <c r="J793" s="219"/>
      <c r="K793" s="219"/>
      <c r="L793" s="219"/>
      <c r="M793" s="219"/>
      <c r="N793" s="219"/>
      <c r="O793" s="219"/>
      <c r="P793" s="219"/>
      <c r="Q793" s="219"/>
      <c r="R793" s="219"/>
      <c r="S793" s="219"/>
      <c r="T793" s="219"/>
      <c r="U793" s="219"/>
      <c r="V793" s="219"/>
      <c r="W793" s="219"/>
      <c r="X793" s="219"/>
      <c r="Y793" s="219"/>
      <c r="Z793" s="219"/>
      <c r="AA793" s="219"/>
    </row>
    <row r="794">
      <c r="A794" s="219"/>
      <c r="B794" s="219"/>
      <c r="C794" s="219"/>
      <c r="D794" s="219"/>
      <c r="E794" s="219"/>
      <c r="F794" s="219"/>
      <c r="G794" s="219"/>
      <c r="H794" s="219"/>
      <c r="I794" s="219"/>
      <c r="J794" s="219"/>
      <c r="K794" s="219"/>
      <c r="L794" s="219"/>
      <c r="M794" s="219"/>
      <c r="N794" s="219"/>
      <c r="O794" s="219"/>
      <c r="P794" s="219"/>
      <c r="Q794" s="219"/>
      <c r="R794" s="219"/>
      <c r="S794" s="219"/>
      <c r="T794" s="219"/>
      <c r="U794" s="219"/>
      <c r="V794" s="219"/>
      <c r="W794" s="219"/>
      <c r="X794" s="219"/>
      <c r="Y794" s="219"/>
      <c r="Z794" s="219"/>
      <c r="AA794" s="219"/>
    </row>
    <row r="795">
      <c r="A795" s="219"/>
      <c r="B795" s="219"/>
      <c r="C795" s="219"/>
      <c r="D795" s="219"/>
      <c r="E795" s="219"/>
      <c r="F795" s="219"/>
      <c r="G795" s="219"/>
      <c r="H795" s="219"/>
      <c r="I795" s="219"/>
      <c r="J795" s="219"/>
      <c r="K795" s="219"/>
      <c r="L795" s="219"/>
      <c r="M795" s="219"/>
      <c r="N795" s="219"/>
      <c r="O795" s="219"/>
      <c r="P795" s="219"/>
      <c r="Q795" s="219"/>
      <c r="R795" s="219"/>
      <c r="S795" s="219"/>
      <c r="T795" s="219"/>
      <c r="U795" s="219"/>
      <c r="V795" s="219"/>
      <c r="W795" s="219"/>
      <c r="X795" s="219"/>
      <c r="Y795" s="219"/>
      <c r="Z795" s="219"/>
      <c r="AA795" s="219"/>
    </row>
    <row r="796">
      <c r="A796" s="219"/>
      <c r="B796" s="219"/>
      <c r="C796" s="219"/>
      <c r="D796" s="219"/>
      <c r="E796" s="219"/>
      <c r="F796" s="219"/>
      <c r="G796" s="219"/>
      <c r="H796" s="219"/>
      <c r="I796" s="219"/>
      <c r="J796" s="219"/>
      <c r="K796" s="219"/>
      <c r="L796" s="219"/>
      <c r="M796" s="219"/>
      <c r="N796" s="219"/>
      <c r="O796" s="219"/>
      <c r="P796" s="219"/>
      <c r="Q796" s="219"/>
      <c r="R796" s="219"/>
      <c r="S796" s="219"/>
      <c r="T796" s="219"/>
      <c r="U796" s="219"/>
      <c r="V796" s="219"/>
      <c r="W796" s="219"/>
      <c r="X796" s="219"/>
      <c r="Y796" s="219"/>
      <c r="Z796" s="219"/>
      <c r="AA796" s="219"/>
    </row>
    <row r="797">
      <c r="A797" s="219"/>
      <c r="B797" s="219"/>
      <c r="C797" s="219"/>
      <c r="D797" s="219"/>
      <c r="E797" s="219"/>
      <c r="F797" s="219"/>
      <c r="G797" s="219"/>
      <c r="H797" s="219"/>
      <c r="I797" s="219"/>
      <c r="J797" s="219"/>
      <c r="K797" s="219"/>
      <c r="L797" s="219"/>
      <c r="M797" s="219"/>
      <c r="N797" s="219"/>
      <c r="O797" s="219"/>
      <c r="P797" s="219"/>
      <c r="Q797" s="219"/>
      <c r="R797" s="219"/>
      <c r="S797" s="219"/>
      <c r="T797" s="219"/>
      <c r="U797" s="219"/>
      <c r="V797" s="219"/>
      <c r="W797" s="219"/>
      <c r="X797" s="219"/>
      <c r="Y797" s="219"/>
      <c r="Z797" s="219"/>
      <c r="AA797" s="219"/>
    </row>
    <row r="798">
      <c r="A798" s="219"/>
      <c r="B798" s="219"/>
      <c r="C798" s="219"/>
      <c r="D798" s="219"/>
      <c r="E798" s="219"/>
      <c r="F798" s="219"/>
      <c r="G798" s="219"/>
      <c r="H798" s="219"/>
      <c r="I798" s="219"/>
      <c r="J798" s="219"/>
      <c r="K798" s="219"/>
      <c r="L798" s="219"/>
      <c r="M798" s="219"/>
      <c r="N798" s="219"/>
      <c r="O798" s="219"/>
      <c r="P798" s="219"/>
      <c r="Q798" s="219"/>
      <c r="R798" s="219"/>
      <c r="S798" s="219"/>
      <c r="T798" s="219"/>
      <c r="U798" s="219"/>
      <c r="V798" s="219"/>
      <c r="W798" s="219"/>
      <c r="X798" s="219"/>
      <c r="Y798" s="219"/>
      <c r="Z798" s="219"/>
      <c r="AA798" s="219"/>
    </row>
    <row r="799">
      <c r="A799" s="219"/>
      <c r="B799" s="219"/>
      <c r="C799" s="219"/>
      <c r="D799" s="219"/>
      <c r="E799" s="219"/>
      <c r="F799" s="219"/>
      <c r="G799" s="219"/>
      <c r="H799" s="219"/>
      <c r="I799" s="219"/>
      <c r="J799" s="219"/>
      <c r="K799" s="219"/>
      <c r="L799" s="219"/>
      <c r="M799" s="219"/>
      <c r="N799" s="219"/>
      <c r="O799" s="219"/>
      <c r="P799" s="219"/>
      <c r="Q799" s="219"/>
      <c r="R799" s="219"/>
      <c r="S799" s="219"/>
      <c r="T799" s="219"/>
      <c r="U799" s="219"/>
      <c r="V799" s="219"/>
      <c r="W799" s="219"/>
      <c r="X799" s="219"/>
      <c r="Y799" s="219"/>
      <c r="Z799" s="219"/>
      <c r="AA799" s="219"/>
    </row>
    <row r="800">
      <c r="A800" s="219"/>
      <c r="B800" s="219"/>
      <c r="C800" s="219"/>
      <c r="D800" s="219"/>
      <c r="E800" s="219"/>
      <c r="F800" s="219"/>
      <c r="G800" s="219"/>
      <c r="H800" s="219"/>
      <c r="I800" s="219"/>
      <c r="J800" s="219"/>
      <c r="K800" s="219"/>
      <c r="L800" s="219"/>
      <c r="M800" s="219"/>
      <c r="N800" s="219"/>
      <c r="O800" s="219"/>
      <c r="P800" s="219"/>
      <c r="Q800" s="219"/>
      <c r="R800" s="219"/>
      <c r="S800" s="219"/>
      <c r="T800" s="219"/>
      <c r="U800" s="219"/>
      <c r="V800" s="219"/>
      <c r="W800" s="219"/>
      <c r="X800" s="219"/>
      <c r="Y800" s="219"/>
      <c r="Z800" s="219"/>
      <c r="AA800" s="219"/>
    </row>
    <row r="801">
      <c r="A801" s="219"/>
      <c r="B801" s="219"/>
      <c r="C801" s="219"/>
      <c r="D801" s="219"/>
      <c r="E801" s="219"/>
      <c r="F801" s="219"/>
      <c r="G801" s="219"/>
      <c r="H801" s="219"/>
      <c r="I801" s="219"/>
      <c r="J801" s="219"/>
      <c r="K801" s="219"/>
      <c r="L801" s="219"/>
      <c r="M801" s="219"/>
      <c r="N801" s="219"/>
      <c r="O801" s="219"/>
      <c r="P801" s="219"/>
      <c r="Q801" s="219"/>
      <c r="R801" s="219"/>
      <c r="S801" s="219"/>
      <c r="T801" s="219"/>
      <c r="U801" s="219"/>
      <c r="V801" s="219"/>
      <c r="W801" s="219"/>
      <c r="X801" s="219"/>
      <c r="Y801" s="219"/>
      <c r="Z801" s="219"/>
      <c r="AA801" s="219"/>
    </row>
    <row r="802">
      <c r="A802" s="219"/>
      <c r="B802" s="219"/>
      <c r="C802" s="219"/>
      <c r="D802" s="219"/>
      <c r="E802" s="219"/>
      <c r="F802" s="219"/>
      <c r="G802" s="219"/>
      <c r="H802" s="219"/>
      <c r="I802" s="219"/>
      <c r="J802" s="219"/>
      <c r="K802" s="219"/>
      <c r="L802" s="219"/>
      <c r="M802" s="219"/>
      <c r="N802" s="219"/>
      <c r="O802" s="219"/>
      <c r="P802" s="219"/>
      <c r="Q802" s="219"/>
      <c r="R802" s="219"/>
      <c r="S802" s="219"/>
      <c r="T802" s="219"/>
      <c r="U802" s="219"/>
      <c r="V802" s="219"/>
      <c r="W802" s="219"/>
      <c r="X802" s="219"/>
      <c r="Y802" s="219"/>
      <c r="Z802" s="219"/>
      <c r="AA802" s="219"/>
    </row>
    <row r="803">
      <c r="A803" s="219"/>
      <c r="B803" s="219"/>
      <c r="C803" s="219"/>
      <c r="D803" s="219"/>
      <c r="E803" s="219"/>
      <c r="F803" s="219"/>
      <c r="G803" s="219"/>
      <c r="H803" s="219"/>
      <c r="I803" s="219"/>
      <c r="J803" s="219"/>
      <c r="K803" s="219"/>
      <c r="L803" s="219"/>
      <c r="M803" s="219"/>
      <c r="N803" s="219"/>
      <c r="O803" s="219"/>
      <c r="P803" s="219"/>
      <c r="Q803" s="219"/>
      <c r="R803" s="219"/>
      <c r="S803" s="219"/>
      <c r="T803" s="219"/>
      <c r="U803" s="219"/>
      <c r="V803" s="219"/>
      <c r="W803" s="219"/>
      <c r="X803" s="219"/>
      <c r="Y803" s="219"/>
      <c r="Z803" s="219"/>
      <c r="AA803" s="219"/>
    </row>
    <row r="804">
      <c r="A804" s="219"/>
      <c r="B804" s="219"/>
      <c r="C804" s="219"/>
      <c r="D804" s="219"/>
      <c r="E804" s="219"/>
      <c r="F804" s="219"/>
      <c r="G804" s="219"/>
      <c r="H804" s="219"/>
      <c r="I804" s="219"/>
      <c r="J804" s="219"/>
      <c r="K804" s="219"/>
      <c r="L804" s="219"/>
      <c r="M804" s="219"/>
      <c r="N804" s="219"/>
      <c r="O804" s="219"/>
      <c r="P804" s="219"/>
      <c r="Q804" s="219"/>
      <c r="R804" s="219"/>
      <c r="S804" s="219"/>
      <c r="T804" s="219"/>
      <c r="U804" s="219"/>
      <c r="V804" s="219"/>
      <c r="W804" s="219"/>
      <c r="X804" s="219"/>
      <c r="Y804" s="219"/>
      <c r="Z804" s="219"/>
      <c r="AA804" s="219"/>
    </row>
    <row r="805">
      <c r="A805" s="219"/>
      <c r="B805" s="219"/>
      <c r="C805" s="219"/>
      <c r="D805" s="219"/>
      <c r="E805" s="219"/>
      <c r="F805" s="219"/>
      <c r="G805" s="219"/>
      <c r="H805" s="219"/>
      <c r="I805" s="219"/>
      <c r="J805" s="219"/>
      <c r="K805" s="219"/>
      <c r="L805" s="219"/>
      <c r="M805" s="219"/>
      <c r="N805" s="219"/>
      <c r="O805" s="219"/>
      <c r="P805" s="219"/>
      <c r="Q805" s="219"/>
      <c r="R805" s="219"/>
      <c r="S805" s="219"/>
      <c r="T805" s="219"/>
      <c r="U805" s="219"/>
      <c r="V805" s="219"/>
      <c r="W805" s="219"/>
      <c r="X805" s="219"/>
      <c r="Y805" s="219"/>
      <c r="Z805" s="219"/>
      <c r="AA805" s="219"/>
    </row>
    <row r="806">
      <c r="A806" s="219"/>
      <c r="B806" s="219"/>
      <c r="C806" s="219"/>
      <c r="D806" s="219"/>
      <c r="E806" s="219"/>
      <c r="F806" s="219"/>
      <c r="G806" s="219"/>
      <c r="H806" s="219"/>
      <c r="I806" s="219"/>
      <c r="J806" s="219"/>
      <c r="K806" s="219"/>
      <c r="L806" s="219"/>
      <c r="M806" s="219"/>
      <c r="N806" s="219"/>
      <c r="O806" s="219"/>
      <c r="P806" s="219"/>
      <c r="Q806" s="219"/>
      <c r="R806" s="219"/>
      <c r="S806" s="219"/>
      <c r="T806" s="219"/>
      <c r="U806" s="219"/>
      <c r="V806" s="219"/>
      <c r="W806" s="219"/>
      <c r="X806" s="219"/>
      <c r="Y806" s="219"/>
      <c r="Z806" s="219"/>
      <c r="AA806" s="219"/>
    </row>
    <row r="807">
      <c r="A807" s="219"/>
      <c r="B807" s="219"/>
      <c r="C807" s="219"/>
      <c r="D807" s="219"/>
      <c r="E807" s="219"/>
      <c r="F807" s="219"/>
      <c r="G807" s="219"/>
      <c r="H807" s="219"/>
      <c r="I807" s="219"/>
      <c r="J807" s="219"/>
      <c r="K807" s="219"/>
      <c r="L807" s="219"/>
      <c r="M807" s="219"/>
      <c r="N807" s="219"/>
      <c r="O807" s="219"/>
      <c r="P807" s="219"/>
      <c r="Q807" s="219"/>
      <c r="R807" s="219"/>
      <c r="S807" s="219"/>
      <c r="T807" s="219"/>
      <c r="U807" s="219"/>
      <c r="V807" s="219"/>
      <c r="W807" s="219"/>
      <c r="X807" s="219"/>
      <c r="Y807" s="219"/>
      <c r="Z807" s="219"/>
      <c r="AA807" s="219"/>
    </row>
    <row r="808">
      <c r="A808" s="219"/>
      <c r="B808" s="219"/>
      <c r="C808" s="219"/>
      <c r="D808" s="219"/>
      <c r="E808" s="219"/>
      <c r="F808" s="219"/>
      <c r="G808" s="219"/>
      <c r="H808" s="219"/>
      <c r="I808" s="219"/>
      <c r="J808" s="219"/>
      <c r="K808" s="219"/>
      <c r="L808" s="219"/>
      <c r="M808" s="219"/>
      <c r="N808" s="219"/>
      <c r="O808" s="219"/>
      <c r="P808" s="219"/>
      <c r="Q808" s="219"/>
      <c r="R808" s="219"/>
      <c r="S808" s="219"/>
      <c r="T808" s="219"/>
      <c r="U808" s="219"/>
      <c r="V808" s="219"/>
      <c r="W808" s="219"/>
      <c r="X808" s="219"/>
      <c r="Y808" s="219"/>
      <c r="Z808" s="219"/>
      <c r="AA808" s="219"/>
    </row>
    <row r="809">
      <c r="A809" s="219"/>
      <c r="B809" s="219"/>
      <c r="C809" s="219"/>
      <c r="D809" s="219"/>
      <c r="E809" s="219"/>
      <c r="F809" s="219"/>
      <c r="G809" s="219"/>
      <c r="H809" s="219"/>
      <c r="I809" s="219"/>
      <c r="J809" s="219"/>
      <c r="K809" s="219"/>
      <c r="L809" s="219"/>
      <c r="M809" s="219"/>
      <c r="N809" s="219"/>
      <c r="O809" s="219"/>
      <c r="P809" s="219"/>
      <c r="Q809" s="219"/>
      <c r="R809" s="219"/>
      <c r="S809" s="219"/>
      <c r="T809" s="219"/>
      <c r="U809" s="219"/>
      <c r="V809" s="219"/>
      <c r="W809" s="219"/>
      <c r="X809" s="219"/>
      <c r="Y809" s="219"/>
      <c r="Z809" s="219"/>
      <c r="AA809" s="219"/>
    </row>
    <row r="810">
      <c r="A810" s="219"/>
      <c r="B810" s="219"/>
      <c r="C810" s="219"/>
      <c r="D810" s="219"/>
      <c r="E810" s="219"/>
      <c r="F810" s="219"/>
      <c r="G810" s="219"/>
      <c r="H810" s="219"/>
      <c r="I810" s="219"/>
      <c r="J810" s="219"/>
      <c r="K810" s="219"/>
      <c r="L810" s="219"/>
      <c r="M810" s="219"/>
      <c r="N810" s="219"/>
      <c r="O810" s="219"/>
      <c r="P810" s="219"/>
      <c r="Q810" s="219"/>
      <c r="R810" s="219"/>
      <c r="S810" s="219"/>
      <c r="T810" s="219"/>
      <c r="U810" s="219"/>
      <c r="V810" s="219"/>
      <c r="W810" s="219"/>
      <c r="X810" s="219"/>
      <c r="Y810" s="219"/>
      <c r="Z810" s="219"/>
      <c r="AA810" s="219"/>
    </row>
    <row r="811">
      <c r="A811" s="219"/>
      <c r="B811" s="219"/>
      <c r="C811" s="219"/>
      <c r="D811" s="219"/>
      <c r="E811" s="219"/>
      <c r="F811" s="219"/>
      <c r="G811" s="219"/>
      <c r="H811" s="219"/>
      <c r="I811" s="219"/>
      <c r="J811" s="219"/>
      <c r="K811" s="219"/>
      <c r="L811" s="219"/>
      <c r="M811" s="219"/>
      <c r="N811" s="219"/>
      <c r="O811" s="219"/>
      <c r="P811" s="219"/>
      <c r="Q811" s="219"/>
      <c r="R811" s="219"/>
      <c r="S811" s="219"/>
      <c r="T811" s="219"/>
      <c r="U811" s="219"/>
      <c r="V811" s="219"/>
      <c r="W811" s="219"/>
      <c r="X811" s="219"/>
      <c r="Y811" s="219"/>
      <c r="Z811" s="219"/>
      <c r="AA811" s="219"/>
    </row>
    <row r="812">
      <c r="A812" s="219"/>
      <c r="B812" s="219"/>
      <c r="C812" s="219"/>
      <c r="D812" s="219"/>
      <c r="E812" s="219"/>
      <c r="F812" s="219"/>
      <c r="G812" s="219"/>
      <c r="H812" s="219"/>
      <c r="I812" s="219"/>
      <c r="J812" s="219"/>
      <c r="K812" s="219"/>
      <c r="L812" s="219"/>
      <c r="M812" s="219"/>
      <c r="N812" s="219"/>
      <c r="O812" s="219"/>
      <c r="P812" s="219"/>
      <c r="Q812" s="219"/>
      <c r="R812" s="219"/>
      <c r="S812" s="219"/>
      <c r="T812" s="219"/>
      <c r="U812" s="219"/>
      <c r="V812" s="219"/>
      <c r="W812" s="219"/>
      <c r="X812" s="219"/>
      <c r="Y812" s="219"/>
      <c r="Z812" s="219"/>
      <c r="AA812" s="219"/>
    </row>
    <row r="813">
      <c r="A813" s="219"/>
      <c r="B813" s="219"/>
      <c r="C813" s="219"/>
      <c r="D813" s="219"/>
      <c r="E813" s="219"/>
      <c r="F813" s="219"/>
      <c r="G813" s="219"/>
      <c r="H813" s="219"/>
      <c r="I813" s="219"/>
      <c r="J813" s="219"/>
      <c r="K813" s="219"/>
      <c r="L813" s="219"/>
      <c r="M813" s="219"/>
      <c r="N813" s="219"/>
      <c r="O813" s="219"/>
      <c r="P813" s="219"/>
      <c r="Q813" s="219"/>
      <c r="R813" s="219"/>
      <c r="S813" s="219"/>
      <c r="T813" s="219"/>
      <c r="U813" s="219"/>
      <c r="V813" s="219"/>
      <c r="W813" s="219"/>
      <c r="X813" s="219"/>
      <c r="Y813" s="219"/>
      <c r="Z813" s="219"/>
      <c r="AA813" s="219"/>
    </row>
    <row r="814">
      <c r="A814" s="219"/>
      <c r="B814" s="219"/>
      <c r="C814" s="219"/>
      <c r="D814" s="219"/>
      <c r="E814" s="219"/>
      <c r="F814" s="219"/>
      <c r="G814" s="219"/>
      <c r="H814" s="219"/>
      <c r="I814" s="219"/>
      <c r="J814" s="219"/>
      <c r="K814" s="219"/>
      <c r="L814" s="219"/>
      <c r="M814" s="219"/>
      <c r="N814" s="219"/>
      <c r="O814" s="219"/>
      <c r="P814" s="219"/>
      <c r="Q814" s="219"/>
      <c r="R814" s="219"/>
      <c r="S814" s="219"/>
      <c r="T814" s="219"/>
      <c r="U814" s="219"/>
      <c r="V814" s="219"/>
      <c r="W814" s="219"/>
      <c r="X814" s="219"/>
      <c r="Y814" s="219"/>
      <c r="Z814" s="219"/>
      <c r="AA814" s="219"/>
    </row>
    <row r="815">
      <c r="A815" s="219"/>
      <c r="B815" s="219"/>
      <c r="C815" s="219"/>
      <c r="D815" s="219"/>
      <c r="E815" s="219"/>
      <c r="F815" s="219"/>
      <c r="G815" s="219"/>
      <c r="H815" s="219"/>
      <c r="I815" s="219"/>
      <c r="J815" s="219"/>
      <c r="K815" s="219"/>
      <c r="L815" s="219"/>
      <c r="M815" s="219"/>
      <c r="N815" s="219"/>
      <c r="O815" s="219"/>
      <c r="P815" s="219"/>
      <c r="Q815" s="219"/>
      <c r="R815" s="219"/>
      <c r="S815" s="219"/>
      <c r="T815" s="219"/>
      <c r="U815" s="219"/>
      <c r="V815" s="219"/>
      <c r="W815" s="219"/>
      <c r="X815" s="219"/>
      <c r="Y815" s="219"/>
      <c r="Z815" s="219"/>
      <c r="AA815" s="219"/>
    </row>
    <row r="816">
      <c r="A816" s="219"/>
      <c r="B816" s="219"/>
      <c r="C816" s="219"/>
      <c r="D816" s="219"/>
      <c r="E816" s="219"/>
      <c r="F816" s="219"/>
      <c r="G816" s="219"/>
      <c r="H816" s="219"/>
      <c r="I816" s="219"/>
      <c r="J816" s="219"/>
      <c r="K816" s="219"/>
      <c r="L816" s="219"/>
      <c r="M816" s="219"/>
      <c r="N816" s="219"/>
      <c r="O816" s="219"/>
      <c r="P816" s="219"/>
      <c r="Q816" s="219"/>
      <c r="R816" s="219"/>
      <c r="S816" s="219"/>
      <c r="T816" s="219"/>
      <c r="U816" s="219"/>
      <c r="V816" s="219"/>
      <c r="W816" s="219"/>
      <c r="X816" s="219"/>
      <c r="Y816" s="219"/>
      <c r="Z816" s="219"/>
      <c r="AA816" s="219"/>
    </row>
    <row r="817">
      <c r="A817" s="219"/>
      <c r="B817" s="219"/>
      <c r="C817" s="219"/>
      <c r="D817" s="219"/>
      <c r="E817" s="219"/>
      <c r="F817" s="219"/>
      <c r="G817" s="219"/>
      <c r="H817" s="219"/>
      <c r="I817" s="219"/>
      <c r="J817" s="219"/>
      <c r="K817" s="219"/>
      <c r="L817" s="219"/>
      <c r="M817" s="219"/>
      <c r="N817" s="219"/>
      <c r="O817" s="219"/>
      <c r="P817" s="219"/>
      <c r="Q817" s="219"/>
      <c r="R817" s="219"/>
      <c r="S817" s="219"/>
      <c r="T817" s="219"/>
      <c r="U817" s="219"/>
      <c r="V817" s="219"/>
      <c r="W817" s="219"/>
      <c r="X817" s="219"/>
      <c r="Y817" s="219"/>
      <c r="Z817" s="219"/>
      <c r="AA817" s="219"/>
    </row>
    <row r="818">
      <c r="A818" s="219"/>
      <c r="B818" s="219"/>
      <c r="C818" s="219"/>
      <c r="D818" s="219"/>
      <c r="E818" s="219"/>
      <c r="F818" s="219"/>
      <c r="G818" s="219"/>
      <c r="H818" s="219"/>
      <c r="I818" s="219"/>
      <c r="J818" s="219"/>
      <c r="K818" s="219"/>
      <c r="L818" s="219"/>
      <c r="M818" s="219"/>
      <c r="N818" s="219"/>
      <c r="O818" s="219"/>
      <c r="P818" s="219"/>
      <c r="Q818" s="219"/>
      <c r="R818" s="219"/>
      <c r="S818" s="219"/>
      <c r="T818" s="219"/>
      <c r="U818" s="219"/>
      <c r="V818" s="219"/>
      <c r="W818" s="219"/>
      <c r="X818" s="219"/>
      <c r="Y818" s="219"/>
      <c r="Z818" s="219"/>
      <c r="AA818" s="219"/>
    </row>
    <row r="819">
      <c r="A819" s="219"/>
      <c r="B819" s="219"/>
      <c r="C819" s="219"/>
      <c r="D819" s="219"/>
      <c r="E819" s="219"/>
      <c r="F819" s="219"/>
      <c r="G819" s="219"/>
      <c r="H819" s="219"/>
      <c r="I819" s="219"/>
      <c r="J819" s="219"/>
      <c r="K819" s="219"/>
      <c r="L819" s="219"/>
      <c r="M819" s="219"/>
      <c r="N819" s="219"/>
      <c r="O819" s="219"/>
      <c r="P819" s="219"/>
      <c r="Q819" s="219"/>
      <c r="R819" s="219"/>
      <c r="S819" s="219"/>
      <c r="T819" s="219"/>
      <c r="U819" s="219"/>
      <c r="V819" s="219"/>
      <c r="W819" s="219"/>
      <c r="X819" s="219"/>
      <c r="Y819" s="219"/>
      <c r="Z819" s="219"/>
      <c r="AA819" s="219"/>
    </row>
    <row r="820">
      <c r="A820" s="219"/>
      <c r="B820" s="219"/>
      <c r="C820" s="219"/>
      <c r="D820" s="219"/>
      <c r="E820" s="219"/>
      <c r="F820" s="219"/>
      <c r="G820" s="219"/>
      <c r="H820" s="219"/>
      <c r="I820" s="219"/>
      <c r="J820" s="219"/>
      <c r="K820" s="219"/>
      <c r="L820" s="219"/>
      <c r="M820" s="219"/>
      <c r="N820" s="219"/>
      <c r="O820" s="219"/>
      <c r="P820" s="219"/>
      <c r="Q820" s="219"/>
      <c r="R820" s="219"/>
      <c r="S820" s="219"/>
      <c r="T820" s="219"/>
      <c r="U820" s="219"/>
      <c r="V820" s="219"/>
      <c r="W820" s="219"/>
      <c r="X820" s="219"/>
      <c r="Y820" s="219"/>
      <c r="Z820" s="219"/>
      <c r="AA820" s="219"/>
    </row>
    <row r="821">
      <c r="A821" s="219"/>
      <c r="B821" s="219"/>
      <c r="C821" s="219"/>
      <c r="D821" s="219"/>
      <c r="E821" s="219"/>
      <c r="F821" s="219"/>
      <c r="G821" s="219"/>
      <c r="H821" s="219"/>
      <c r="I821" s="219"/>
      <c r="J821" s="219"/>
      <c r="K821" s="219"/>
      <c r="L821" s="219"/>
      <c r="M821" s="219"/>
      <c r="N821" s="219"/>
      <c r="O821" s="219"/>
      <c r="P821" s="219"/>
      <c r="Q821" s="219"/>
      <c r="R821" s="219"/>
      <c r="S821" s="219"/>
      <c r="T821" s="219"/>
      <c r="U821" s="219"/>
      <c r="V821" s="219"/>
      <c r="W821" s="219"/>
      <c r="X821" s="219"/>
      <c r="Y821" s="219"/>
      <c r="Z821" s="219"/>
      <c r="AA821" s="219"/>
    </row>
    <row r="822">
      <c r="A822" s="219"/>
      <c r="B822" s="219"/>
      <c r="C822" s="219"/>
      <c r="D822" s="219"/>
      <c r="E822" s="219"/>
      <c r="F822" s="219"/>
      <c r="G822" s="219"/>
      <c r="H822" s="219"/>
      <c r="I822" s="219"/>
      <c r="J822" s="219"/>
      <c r="K822" s="219"/>
      <c r="L822" s="219"/>
      <c r="M822" s="219"/>
      <c r="N822" s="219"/>
      <c r="O822" s="219"/>
      <c r="P822" s="219"/>
      <c r="Q822" s="219"/>
      <c r="R822" s="219"/>
      <c r="S822" s="219"/>
      <c r="T822" s="219"/>
      <c r="U822" s="219"/>
      <c r="V822" s="219"/>
      <c r="W822" s="219"/>
      <c r="X822" s="219"/>
      <c r="Y822" s="219"/>
      <c r="Z822" s="219"/>
      <c r="AA822" s="219"/>
    </row>
    <row r="823">
      <c r="A823" s="219"/>
      <c r="B823" s="219"/>
      <c r="C823" s="219"/>
      <c r="D823" s="219"/>
      <c r="E823" s="219"/>
      <c r="F823" s="219"/>
      <c r="G823" s="219"/>
      <c r="H823" s="219"/>
      <c r="I823" s="219"/>
      <c r="J823" s="219"/>
      <c r="K823" s="219"/>
      <c r="L823" s="219"/>
      <c r="M823" s="219"/>
      <c r="N823" s="219"/>
      <c r="O823" s="219"/>
      <c r="P823" s="219"/>
      <c r="Q823" s="219"/>
      <c r="R823" s="219"/>
      <c r="S823" s="219"/>
      <c r="T823" s="219"/>
      <c r="U823" s="219"/>
      <c r="V823" s="219"/>
      <c r="W823" s="219"/>
      <c r="X823" s="219"/>
      <c r="Y823" s="219"/>
      <c r="Z823" s="219"/>
      <c r="AA823" s="219"/>
    </row>
    <row r="824">
      <c r="A824" s="219"/>
      <c r="B824" s="219"/>
      <c r="C824" s="219"/>
      <c r="D824" s="219"/>
      <c r="E824" s="219"/>
      <c r="F824" s="219"/>
      <c r="G824" s="219"/>
      <c r="H824" s="219"/>
      <c r="I824" s="219"/>
      <c r="J824" s="219"/>
      <c r="K824" s="219"/>
      <c r="L824" s="219"/>
      <c r="M824" s="219"/>
      <c r="N824" s="219"/>
      <c r="O824" s="219"/>
      <c r="P824" s="219"/>
      <c r="Q824" s="219"/>
      <c r="R824" s="219"/>
      <c r="S824" s="219"/>
      <c r="T824" s="219"/>
      <c r="U824" s="219"/>
      <c r="V824" s="219"/>
      <c r="W824" s="219"/>
      <c r="X824" s="219"/>
      <c r="Y824" s="219"/>
      <c r="Z824" s="219"/>
      <c r="AA824" s="219"/>
    </row>
    <row r="825">
      <c r="A825" s="219"/>
      <c r="B825" s="219"/>
      <c r="C825" s="219"/>
      <c r="D825" s="219"/>
      <c r="E825" s="219"/>
      <c r="F825" s="219"/>
      <c r="G825" s="219"/>
      <c r="H825" s="219"/>
      <c r="I825" s="219"/>
      <c r="J825" s="219"/>
      <c r="K825" s="219"/>
      <c r="L825" s="219"/>
      <c r="M825" s="219"/>
      <c r="N825" s="219"/>
      <c r="O825" s="219"/>
      <c r="P825" s="219"/>
      <c r="Q825" s="219"/>
      <c r="R825" s="219"/>
      <c r="S825" s="219"/>
      <c r="T825" s="219"/>
      <c r="U825" s="219"/>
      <c r="V825" s="219"/>
      <c r="W825" s="219"/>
      <c r="X825" s="219"/>
      <c r="Y825" s="219"/>
      <c r="Z825" s="219"/>
      <c r="AA825" s="219"/>
    </row>
    <row r="826">
      <c r="A826" s="219"/>
      <c r="B826" s="219"/>
      <c r="C826" s="219"/>
      <c r="D826" s="219"/>
      <c r="E826" s="219"/>
      <c r="F826" s="219"/>
      <c r="G826" s="219"/>
      <c r="H826" s="219"/>
      <c r="I826" s="219"/>
      <c r="J826" s="219"/>
      <c r="K826" s="219"/>
      <c r="L826" s="219"/>
      <c r="M826" s="219"/>
      <c r="N826" s="219"/>
      <c r="O826" s="219"/>
      <c r="P826" s="219"/>
      <c r="Q826" s="219"/>
      <c r="R826" s="219"/>
      <c r="S826" s="219"/>
      <c r="T826" s="219"/>
      <c r="U826" s="219"/>
      <c r="V826" s="219"/>
      <c r="W826" s="219"/>
      <c r="X826" s="219"/>
      <c r="Y826" s="219"/>
      <c r="Z826" s="219"/>
      <c r="AA826" s="219"/>
    </row>
    <row r="827">
      <c r="A827" s="219"/>
      <c r="B827" s="219"/>
      <c r="C827" s="219"/>
      <c r="D827" s="219"/>
      <c r="E827" s="219"/>
      <c r="F827" s="219"/>
      <c r="G827" s="219"/>
      <c r="H827" s="219"/>
      <c r="I827" s="219"/>
      <c r="J827" s="219"/>
      <c r="K827" s="219"/>
      <c r="L827" s="219"/>
      <c r="M827" s="219"/>
      <c r="N827" s="219"/>
      <c r="O827" s="219"/>
      <c r="P827" s="219"/>
      <c r="Q827" s="219"/>
      <c r="R827" s="219"/>
      <c r="S827" s="219"/>
      <c r="T827" s="219"/>
      <c r="U827" s="219"/>
      <c r="V827" s="219"/>
      <c r="W827" s="219"/>
      <c r="X827" s="219"/>
      <c r="Y827" s="219"/>
      <c r="Z827" s="219"/>
      <c r="AA827" s="219"/>
    </row>
    <row r="828">
      <c r="A828" s="219"/>
      <c r="B828" s="219"/>
      <c r="C828" s="219"/>
      <c r="D828" s="219"/>
      <c r="E828" s="219"/>
      <c r="F828" s="219"/>
      <c r="G828" s="219"/>
      <c r="H828" s="219"/>
      <c r="I828" s="219"/>
      <c r="J828" s="219"/>
      <c r="K828" s="219"/>
      <c r="L828" s="219"/>
      <c r="M828" s="219"/>
      <c r="N828" s="219"/>
      <c r="O828" s="219"/>
      <c r="P828" s="219"/>
      <c r="Q828" s="219"/>
      <c r="R828" s="219"/>
      <c r="S828" s="219"/>
      <c r="T828" s="219"/>
      <c r="U828" s="219"/>
      <c r="V828" s="219"/>
      <c r="W828" s="219"/>
      <c r="X828" s="219"/>
      <c r="Y828" s="219"/>
      <c r="Z828" s="219"/>
      <c r="AA828" s="219"/>
    </row>
    <row r="829">
      <c r="A829" s="219"/>
      <c r="B829" s="219"/>
      <c r="C829" s="219"/>
      <c r="D829" s="219"/>
      <c r="E829" s="219"/>
      <c r="F829" s="219"/>
      <c r="G829" s="219"/>
      <c r="H829" s="219"/>
      <c r="I829" s="219"/>
      <c r="J829" s="219"/>
      <c r="K829" s="219"/>
      <c r="L829" s="219"/>
      <c r="M829" s="219"/>
      <c r="N829" s="219"/>
      <c r="O829" s="219"/>
      <c r="P829" s="219"/>
      <c r="Q829" s="219"/>
      <c r="R829" s="219"/>
      <c r="S829" s="219"/>
      <c r="T829" s="219"/>
      <c r="U829" s="219"/>
      <c r="V829" s="219"/>
      <c r="W829" s="219"/>
      <c r="X829" s="219"/>
      <c r="Y829" s="219"/>
      <c r="Z829" s="219"/>
      <c r="AA829" s="219"/>
    </row>
    <row r="830">
      <c r="A830" s="219"/>
      <c r="B830" s="219"/>
      <c r="C830" s="219"/>
      <c r="D830" s="219"/>
      <c r="E830" s="219"/>
      <c r="F830" s="219"/>
      <c r="G830" s="219"/>
      <c r="H830" s="219"/>
      <c r="I830" s="219"/>
      <c r="J830" s="219"/>
      <c r="K830" s="219"/>
      <c r="L830" s="219"/>
      <c r="M830" s="219"/>
      <c r="N830" s="219"/>
      <c r="O830" s="219"/>
      <c r="P830" s="219"/>
      <c r="Q830" s="219"/>
      <c r="R830" s="219"/>
      <c r="S830" s="219"/>
      <c r="T830" s="219"/>
      <c r="U830" s="219"/>
      <c r="V830" s="219"/>
      <c r="W830" s="219"/>
      <c r="X830" s="219"/>
      <c r="Y830" s="219"/>
      <c r="Z830" s="219"/>
      <c r="AA830" s="219"/>
    </row>
    <row r="831">
      <c r="A831" s="219"/>
      <c r="B831" s="219"/>
      <c r="C831" s="219"/>
      <c r="D831" s="219"/>
      <c r="E831" s="219"/>
      <c r="F831" s="219"/>
      <c r="G831" s="219"/>
      <c r="H831" s="219"/>
      <c r="I831" s="219"/>
      <c r="J831" s="219"/>
      <c r="K831" s="219"/>
      <c r="L831" s="219"/>
      <c r="M831" s="219"/>
      <c r="N831" s="219"/>
      <c r="O831" s="219"/>
      <c r="P831" s="219"/>
      <c r="Q831" s="219"/>
      <c r="R831" s="219"/>
      <c r="S831" s="219"/>
      <c r="T831" s="219"/>
      <c r="U831" s="219"/>
      <c r="V831" s="219"/>
      <c r="W831" s="219"/>
      <c r="X831" s="219"/>
      <c r="Y831" s="219"/>
      <c r="Z831" s="219"/>
      <c r="AA831" s="219"/>
    </row>
    <row r="832">
      <c r="A832" s="219"/>
      <c r="B832" s="219"/>
      <c r="C832" s="219"/>
      <c r="D832" s="219"/>
      <c r="E832" s="219"/>
      <c r="F832" s="219"/>
      <c r="G832" s="219"/>
      <c r="H832" s="219"/>
      <c r="I832" s="219"/>
      <c r="J832" s="219"/>
      <c r="K832" s="219"/>
      <c r="L832" s="219"/>
      <c r="M832" s="219"/>
      <c r="N832" s="219"/>
      <c r="O832" s="219"/>
      <c r="P832" s="219"/>
      <c r="Q832" s="219"/>
      <c r="R832" s="219"/>
      <c r="S832" s="219"/>
      <c r="T832" s="219"/>
      <c r="U832" s="219"/>
      <c r="V832" s="219"/>
      <c r="W832" s="219"/>
      <c r="X832" s="219"/>
      <c r="Y832" s="219"/>
      <c r="Z832" s="219"/>
      <c r="AA832" s="219"/>
    </row>
    <row r="833">
      <c r="A833" s="219"/>
      <c r="B833" s="219"/>
      <c r="C833" s="219"/>
      <c r="D833" s="219"/>
      <c r="E833" s="219"/>
      <c r="F833" s="219"/>
      <c r="G833" s="219"/>
      <c r="H833" s="219"/>
      <c r="I833" s="219"/>
      <c r="J833" s="219"/>
      <c r="K833" s="219"/>
      <c r="L833" s="219"/>
      <c r="M833" s="219"/>
      <c r="N833" s="219"/>
      <c r="O833" s="219"/>
      <c r="P833" s="219"/>
      <c r="Q833" s="219"/>
      <c r="R833" s="219"/>
      <c r="S833" s="219"/>
      <c r="T833" s="219"/>
      <c r="U833" s="219"/>
      <c r="V833" s="219"/>
      <c r="W833" s="219"/>
      <c r="X833" s="219"/>
      <c r="Y833" s="219"/>
      <c r="Z833" s="219"/>
      <c r="AA833" s="219"/>
    </row>
    <row r="834">
      <c r="A834" s="219"/>
      <c r="B834" s="219"/>
      <c r="C834" s="219"/>
      <c r="D834" s="219"/>
      <c r="E834" s="219"/>
      <c r="F834" s="219"/>
      <c r="G834" s="219"/>
      <c r="H834" s="219"/>
      <c r="I834" s="219"/>
      <c r="J834" s="219"/>
      <c r="K834" s="219"/>
      <c r="L834" s="219"/>
      <c r="M834" s="219"/>
      <c r="N834" s="219"/>
      <c r="O834" s="219"/>
      <c r="P834" s="219"/>
      <c r="Q834" s="219"/>
      <c r="R834" s="219"/>
      <c r="S834" s="219"/>
      <c r="T834" s="219"/>
      <c r="U834" s="219"/>
      <c r="V834" s="219"/>
      <c r="W834" s="219"/>
      <c r="X834" s="219"/>
      <c r="Y834" s="219"/>
      <c r="Z834" s="219"/>
      <c r="AA834" s="219"/>
    </row>
    <row r="835">
      <c r="A835" s="219"/>
      <c r="B835" s="219"/>
      <c r="C835" s="219"/>
      <c r="D835" s="219"/>
      <c r="E835" s="219"/>
      <c r="F835" s="219"/>
      <c r="G835" s="219"/>
      <c r="H835" s="219"/>
      <c r="I835" s="219"/>
      <c r="J835" s="219"/>
      <c r="K835" s="219"/>
      <c r="L835" s="219"/>
      <c r="M835" s="219"/>
      <c r="N835" s="219"/>
      <c r="O835" s="219"/>
      <c r="P835" s="219"/>
      <c r="Q835" s="219"/>
      <c r="R835" s="219"/>
      <c r="S835" s="219"/>
      <c r="T835" s="219"/>
      <c r="U835" s="219"/>
      <c r="V835" s="219"/>
      <c r="W835" s="219"/>
      <c r="X835" s="219"/>
      <c r="Y835" s="219"/>
      <c r="Z835" s="219"/>
      <c r="AA835" s="219"/>
    </row>
    <row r="836">
      <c r="A836" s="219"/>
      <c r="B836" s="219"/>
      <c r="C836" s="219"/>
      <c r="D836" s="219"/>
      <c r="E836" s="219"/>
      <c r="F836" s="219"/>
      <c r="G836" s="219"/>
      <c r="H836" s="219"/>
      <c r="I836" s="219"/>
      <c r="J836" s="219"/>
      <c r="K836" s="219"/>
      <c r="L836" s="219"/>
      <c r="M836" s="219"/>
      <c r="N836" s="219"/>
      <c r="O836" s="219"/>
      <c r="P836" s="219"/>
      <c r="Q836" s="219"/>
      <c r="R836" s="219"/>
      <c r="S836" s="219"/>
      <c r="T836" s="219"/>
      <c r="U836" s="219"/>
      <c r="V836" s="219"/>
      <c r="W836" s="219"/>
      <c r="X836" s="219"/>
      <c r="Y836" s="219"/>
      <c r="Z836" s="219"/>
      <c r="AA836" s="219"/>
    </row>
    <row r="837">
      <c r="A837" s="219"/>
      <c r="B837" s="219"/>
      <c r="C837" s="219"/>
      <c r="D837" s="219"/>
      <c r="E837" s="219"/>
      <c r="F837" s="219"/>
      <c r="G837" s="219"/>
      <c r="H837" s="219"/>
      <c r="I837" s="219"/>
      <c r="J837" s="219"/>
      <c r="K837" s="219"/>
      <c r="L837" s="219"/>
      <c r="M837" s="219"/>
      <c r="N837" s="219"/>
      <c r="O837" s="219"/>
      <c r="P837" s="219"/>
      <c r="Q837" s="219"/>
      <c r="R837" s="219"/>
      <c r="S837" s="219"/>
      <c r="T837" s="219"/>
      <c r="U837" s="219"/>
      <c r="V837" s="219"/>
      <c r="W837" s="219"/>
      <c r="X837" s="219"/>
      <c r="Y837" s="219"/>
      <c r="Z837" s="219"/>
      <c r="AA837" s="219"/>
    </row>
    <row r="838">
      <c r="A838" s="219"/>
      <c r="B838" s="219"/>
      <c r="C838" s="219"/>
      <c r="D838" s="219"/>
      <c r="E838" s="219"/>
      <c r="F838" s="219"/>
      <c r="G838" s="219"/>
      <c r="H838" s="219"/>
      <c r="I838" s="219"/>
      <c r="J838" s="219"/>
      <c r="K838" s="219"/>
      <c r="L838" s="219"/>
      <c r="M838" s="219"/>
      <c r="N838" s="219"/>
      <c r="O838" s="219"/>
      <c r="P838" s="219"/>
      <c r="Q838" s="219"/>
      <c r="R838" s="219"/>
      <c r="S838" s="219"/>
      <c r="T838" s="219"/>
      <c r="U838" s="219"/>
      <c r="V838" s="219"/>
      <c r="W838" s="219"/>
      <c r="X838" s="219"/>
      <c r="Y838" s="219"/>
      <c r="Z838" s="219"/>
      <c r="AA838" s="219"/>
    </row>
    <row r="839">
      <c r="A839" s="219"/>
      <c r="B839" s="219"/>
      <c r="C839" s="219"/>
      <c r="D839" s="219"/>
      <c r="E839" s="219"/>
      <c r="F839" s="219"/>
      <c r="G839" s="219"/>
      <c r="H839" s="219"/>
      <c r="I839" s="219"/>
      <c r="J839" s="219"/>
      <c r="K839" s="219"/>
      <c r="L839" s="219"/>
      <c r="M839" s="219"/>
      <c r="N839" s="219"/>
      <c r="O839" s="219"/>
      <c r="P839" s="219"/>
      <c r="Q839" s="219"/>
      <c r="R839" s="219"/>
      <c r="S839" s="219"/>
      <c r="T839" s="219"/>
      <c r="U839" s="219"/>
      <c r="V839" s="219"/>
      <c r="W839" s="219"/>
      <c r="X839" s="219"/>
      <c r="Y839" s="219"/>
      <c r="Z839" s="219"/>
      <c r="AA839" s="219"/>
    </row>
    <row r="840">
      <c r="A840" s="219"/>
      <c r="B840" s="219"/>
      <c r="C840" s="219"/>
      <c r="D840" s="219"/>
      <c r="E840" s="219"/>
      <c r="F840" s="219"/>
      <c r="G840" s="219"/>
      <c r="H840" s="219"/>
      <c r="I840" s="219"/>
      <c r="J840" s="219"/>
      <c r="K840" s="219"/>
      <c r="L840" s="219"/>
      <c r="M840" s="219"/>
      <c r="N840" s="219"/>
      <c r="O840" s="219"/>
      <c r="P840" s="219"/>
      <c r="Q840" s="219"/>
      <c r="R840" s="219"/>
      <c r="S840" s="219"/>
      <c r="T840" s="219"/>
      <c r="U840" s="219"/>
      <c r="V840" s="219"/>
      <c r="W840" s="219"/>
      <c r="X840" s="219"/>
      <c r="Y840" s="219"/>
      <c r="Z840" s="219"/>
      <c r="AA840" s="219"/>
    </row>
    <row r="841">
      <c r="A841" s="219"/>
      <c r="B841" s="219"/>
      <c r="C841" s="219"/>
      <c r="D841" s="219"/>
      <c r="E841" s="219"/>
      <c r="F841" s="219"/>
      <c r="G841" s="219"/>
      <c r="H841" s="219"/>
      <c r="I841" s="219"/>
      <c r="J841" s="219"/>
      <c r="K841" s="219"/>
      <c r="L841" s="219"/>
      <c r="M841" s="219"/>
      <c r="N841" s="219"/>
      <c r="O841" s="219"/>
      <c r="P841" s="219"/>
      <c r="Q841" s="219"/>
      <c r="R841" s="219"/>
      <c r="S841" s="219"/>
      <c r="T841" s="219"/>
      <c r="U841" s="219"/>
      <c r="V841" s="219"/>
      <c r="W841" s="219"/>
      <c r="X841" s="219"/>
      <c r="Y841" s="219"/>
      <c r="Z841" s="219"/>
      <c r="AA841" s="219"/>
    </row>
    <row r="842">
      <c r="A842" s="219"/>
      <c r="B842" s="219"/>
      <c r="C842" s="219"/>
      <c r="D842" s="219"/>
      <c r="E842" s="219"/>
      <c r="F842" s="219"/>
      <c r="G842" s="219"/>
      <c r="H842" s="219"/>
      <c r="I842" s="219"/>
      <c r="J842" s="219"/>
      <c r="K842" s="219"/>
      <c r="L842" s="219"/>
      <c r="M842" s="219"/>
      <c r="N842" s="219"/>
      <c r="O842" s="219"/>
      <c r="P842" s="219"/>
      <c r="Q842" s="219"/>
      <c r="R842" s="219"/>
      <c r="S842" s="219"/>
      <c r="T842" s="219"/>
      <c r="U842" s="219"/>
      <c r="V842" s="219"/>
      <c r="W842" s="219"/>
      <c r="X842" s="219"/>
      <c r="Y842" s="219"/>
      <c r="Z842" s="219"/>
      <c r="AA842" s="219"/>
    </row>
    <row r="843">
      <c r="A843" s="219"/>
      <c r="B843" s="219"/>
      <c r="C843" s="219"/>
      <c r="D843" s="219"/>
      <c r="E843" s="219"/>
      <c r="F843" s="219"/>
      <c r="G843" s="219"/>
      <c r="H843" s="219"/>
      <c r="I843" s="219"/>
      <c r="J843" s="219"/>
      <c r="K843" s="219"/>
      <c r="L843" s="219"/>
      <c r="M843" s="219"/>
      <c r="N843" s="219"/>
      <c r="O843" s="219"/>
      <c r="P843" s="219"/>
      <c r="Q843" s="219"/>
      <c r="R843" s="219"/>
      <c r="S843" s="219"/>
      <c r="T843" s="219"/>
      <c r="U843" s="219"/>
      <c r="V843" s="219"/>
      <c r="W843" s="219"/>
      <c r="X843" s="219"/>
      <c r="Y843" s="219"/>
      <c r="Z843" s="219"/>
      <c r="AA843" s="219"/>
    </row>
    <row r="844">
      <c r="A844" s="219"/>
      <c r="B844" s="219"/>
      <c r="C844" s="219"/>
      <c r="D844" s="219"/>
      <c r="E844" s="219"/>
      <c r="F844" s="219"/>
      <c r="G844" s="219"/>
      <c r="H844" s="219"/>
      <c r="I844" s="219"/>
      <c r="J844" s="219"/>
      <c r="K844" s="219"/>
      <c r="L844" s="219"/>
      <c r="M844" s="219"/>
      <c r="N844" s="219"/>
      <c r="O844" s="219"/>
      <c r="P844" s="219"/>
      <c r="Q844" s="219"/>
      <c r="R844" s="219"/>
      <c r="S844" s="219"/>
      <c r="T844" s="219"/>
      <c r="U844" s="219"/>
      <c r="V844" s="219"/>
      <c r="W844" s="219"/>
      <c r="X844" s="219"/>
      <c r="Y844" s="219"/>
      <c r="Z844" s="219"/>
      <c r="AA844" s="219"/>
    </row>
    <row r="845">
      <c r="A845" s="219"/>
      <c r="B845" s="219"/>
      <c r="C845" s="219"/>
      <c r="D845" s="219"/>
      <c r="E845" s="219"/>
      <c r="F845" s="219"/>
      <c r="G845" s="219"/>
      <c r="H845" s="219"/>
      <c r="I845" s="219"/>
      <c r="J845" s="219"/>
      <c r="K845" s="219"/>
      <c r="L845" s="219"/>
      <c r="M845" s="219"/>
      <c r="N845" s="219"/>
      <c r="O845" s="219"/>
      <c r="P845" s="219"/>
      <c r="Q845" s="219"/>
      <c r="R845" s="219"/>
      <c r="S845" s="219"/>
      <c r="T845" s="219"/>
      <c r="U845" s="219"/>
      <c r="V845" s="219"/>
      <c r="W845" s="219"/>
      <c r="X845" s="219"/>
      <c r="Y845" s="219"/>
      <c r="Z845" s="219"/>
      <c r="AA845" s="219"/>
    </row>
    <row r="846">
      <c r="A846" s="219"/>
      <c r="B846" s="219"/>
      <c r="C846" s="219"/>
      <c r="D846" s="219"/>
      <c r="E846" s="219"/>
      <c r="F846" s="219"/>
      <c r="G846" s="219"/>
      <c r="H846" s="219"/>
      <c r="I846" s="219"/>
      <c r="J846" s="219"/>
      <c r="K846" s="219"/>
      <c r="L846" s="219"/>
      <c r="M846" s="219"/>
      <c r="N846" s="219"/>
      <c r="O846" s="219"/>
      <c r="P846" s="219"/>
      <c r="Q846" s="219"/>
      <c r="R846" s="219"/>
      <c r="S846" s="219"/>
      <c r="T846" s="219"/>
      <c r="U846" s="219"/>
      <c r="V846" s="219"/>
      <c r="W846" s="219"/>
      <c r="X846" s="219"/>
      <c r="Y846" s="219"/>
      <c r="Z846" s="219"/>
      <c r="AA846" s="219"/>
    </row>
    <row r="847">
      <c r="A847" s="219"/>
      <c r="B847" s="219"/>
      <c r="C847" s="219"/>
      <c r="D847" s="219"/>
      <c r="E847" s="219"/>
      <c r="F847" s="219"/>
      <c r="G847" s="219"/>
      <c r="H847" s="219"/>
      <c r="I847" s="219"/>
      <c r="J847" s="219"/>
      <c r="K847" s="219"/>
      <c r="L847" s="219"/>
      <c r="M847" s="219"/>
      <c r="N847" s="219"/>
      <c r="O847" s="219"/>
      <c r="P847" s="219"/>
      <c r="Q847" s="219"/>
      <c r="R847" s="219"/>
      <c r="S847" s="219"/>
      <c r="T847" s="219"/>
      <c r="U847" s="219"/>
      <c r="V847" s="219"/>
      <c r="W847" s="219"/>
      <c r="X847" s="219"/>
      <c r="Y847" s="219"/>
      <c r="Z847" s="219"/>
      <c r="AA847" s="219"/>
    </row>
    <row r="848">
      <c r="A848" s="219"/>
      <c r="B848" s="219"/>
      <c r="C848" s="219"/>
      <c r="D848" s="219"/>
      <c r="E848" s="219"/>
      <c r="F848" s="219"/>
      <c r="G848" s="219"/>
      <c r="H848" s="219"/>
      <c r="I848" s="219"/>
      <c r="J848" s="219"/>
      <c r="K848" s="219"/>
      <c r="L848" s="219"/>
      <c r="M848" s="219"/>
      <c r="N848" s="219"/>
      <c r="O848" s="219"/>
      <c r="P848" s="219"/>
      <c r="Q848" s="219"/>
      <c r="R848" s="219"/>
      <c r="S848" s="219"/>
      <c r="T848" s="219"/>
      <c r="U848" s="219"/>
      <c r="V848" s="219"/>
      <c r="W848" s="219"/>
      <c r="X848" s="219"/>
      <c r="Y848" s="219"/>
      <c r="Z848" s="219"/>
      <c r="AA848" s="219"/>
    </row>
    <row r="849">
      <c r="A849" s="219"/>
      <c r="B849" s="219"/>
      <c r="C849" s="219"/>
      <c r="D849" s="219"/>
      <c r="E849" s="219"/>
      <c r="F849" s="219"/>
      <c r="G849" s="219"/>
      <c r="H849" s="219"/>
      <c r="I849" s="219"/>
      <c r="J849" s="219"/>
      <c r="K849" s="219"/>
      <c r="L849" s="219"/>
      <c r="M849" s="219"/>
      <c r="N849" s="219"/>
      <c r="O849" s="219"/>
      <c r="P849" s="219"/>
      <c r="Q849" s="219"/>
      <c r="R849" s="219"/>
      <c r="S849" s="219"/>
      <c r="T849" s="219"/>
      <c r="U849" s="219"/>
      <c r="V849" s="219"/>
      <c r="W849" s="219"/>
      <c r="X849" s="219"/>
      <c r="Y849" s="219"/>
      <c r="Z849" s="219"/>
      <c r="AA849" s="219"/>
    </row>
    <row r="850">
      <c r="A850" s="219"/>
      <c r="B850" s="219"/>
      <c r="C850" s="219"/>
      <c r="D850" s="219"/>
      <c r="E850" s="219"/>
      <c r="F850" s="219"/>
      <c r="G850" s="219"/>
      <c r="H850" s="219"/>
      <c r="I850" s="219"/>
      <c r="J850" s="219"/>
      <c r="K850" s="219"/>
      <c r="L850" s="219"/>
      <c r="M850" s="219"/>
      <c r="N850" s="219"/>
      <c r="O850" s="219"/>
      <c r="P850" s="219"/>
      <c r="Q850" s="219"/>
      <c r="R850" s="219"/>
      <c r="S850" s="219"/>
      <c r="T850" s="219"/>
      <c r="U850" s="219"/>
      <c r="V850" s="219"/>
      <c r="W850" s="219"/>
      <c r="X850" s="219"/>
      <c r="Y850" s="219"/>
      <c r="Z850" s="219"/>
      <c r="AA850" s="219"/>
    </row>
    <row r="851">
      <c r="A851" s="219"/>
      <c r="B851" s="219"/>
      <c r="C851" s="219"/>
      <c r="D851" s="219"/>
      <c r="E851" s="219"/>
      <c r="F851" s="219"/>
      <c r="G851" s="219"/>
      <c r="H851" s="219"/>
      <c r="I851" s="219"/>
      <c r="J851" s="219"/>
      <c r="K851" s="219"/>
      <c r="L851" s="219"/>
      <c r="M851" s="219"/>
      <c r="N851" s="219"/>
      <c r="O851" s="219"/>
      <c r="P851" s="219"/>
      <c r="Q851" s="219"/>
      <c r="R851" s="219"/>
      <c r="S851" s="219"/>
      <c r="T851" s="219"/>
      <c r="U851" s="219"/>
      <c r="V851" s="219"/>
      <c r="W851" s="219"/>
      <c r="X851" s="219"/>
      <c r="Y851" s="219"/>
      <c r="Z851" s="219"/>
      <c r="AA851" s="219"/>
    </row>
    <row r="852">
      <c r="A852" s="219"/>
      <c r="B852" s="219"/>
      <c r="C852" s="219"/>
      <c r="D852" s="219"/>
      <c r="E852" s="219"/>
      <c r="F852" s="219"/>
      <c r="G852" s="219"/>
      <c r="H852" s="219"/>
      <c r="I852" s="219"/>
      <c r="J852" s="219"/>
      <c r="K852" s="219"/>
      <c r="L852" s="219"/>
      <c r="M852" s="219"/>
      <c r="N852" s="219"/>
      <c r="O852" s="219"/>
      <c r="P852" s="219"/>
      <c r="Q852" s="219"/>
      <c r="R852" s="219"/>
      <c r="S852" s="219"/>
      <c r="T852" s="219"/>
      <c r="U852" s="219"/>
      <c r="V852" s="219"/>
      <c r="W852" s="219"/>
      <c r="X852" s="219"/>
      <c r="Y852" s="219"/>
      <c r="Z852" s="219"/>
      <c r="AA852" s="219"/>
    </row>
    <row r="853">
      <c r="A853" s="219"/>
      <c r="B853" s="219"/>
      <c r="C853" s="219"/>
      <c r="D853" s="219"/>
      <c r="E853" s="219"/>
      <c r="F853" s="219"/>
      <c r="G853" s="219"/>
      <c r="H853" s="219"/>
      <c r="I853" s="219"/>
      <c r="J853" s="219"/>
      <c r="K853" s="219"/>
      <c r="L853" s="219"/>
      <c r="M853" s="219"/>
      <c r="N853" s="219"/>
      <c r="O853" s="219"/>
      <c r="P853" s="219"/>
      <c r="Q853" s="219"/>
      <c r="R853" s="219"/>
      <c r="S853" s="219"/>
      <c r="T853" s="219"/>
      <c r="U853" s="219"/>
      <c r="V853" s="219"/>
      <c r="W853" s="219"/>
      <c r="X853" s="219"/>
      <c r="Y853" s="219"/>
      <c r="Z853" s="219"/>
      <c r="AA853" s="219"/>
    </row>
    <row r="854">
      <c r="A854" s="219"/>
      <c r="B854" s="219"/>
      <c r="C854" s="219"/>
      <c r="D854" s="219"/>
      <c r="E854" s="219"/>
      <c r="F854" s="219"/>
      <c r="G854" s="219"/>
      <c r="H854" s="219"/>
      <c r="I854" s="219"/>
      <c r="J854" s="219"/>
      <c r="K854" s="219"/>
      <c r="L854" s="219"/>
      <c r="M854" s="219"/>
      <c r="N854" s="219"/>
      <c r="O854" s="219"/>
      <c r="P854" s="219"/>
      <c r="Q854" s="219"/>
      <c r="R854" s="219"/>
      <c r="S854" s="219"/>
      <c r="T854" s="219"/>
      <c r="U854" s="219"/>
      <c r="V854" s="219"/>
      <c r="W854" s="219"/>
      <c r="X854" s="219"/>
      <c r="Y854" s="219"/>
      <c r="Z854" s="219"/>
      <c r="AA854" s="219"/>
    </row>
    <row r="855">
      <c r="A855" s="219"/>
      <c r="B855" s="219"/>
      <c r="C855" s="219"/>
      <c r="D855" s="219"/>
      <c r="E855" s="219"/>
      <c r="F855" s="219"/>
      <c r="G855" s="219"/>
      <c r="H855" s="219"/>
      <c r="I855" s="219"/>
      <c r="J855" s="219"/>
      <c r="K855" s="219"/>
      <c r="L855" s="219"/>
      <c r="M855" s="219"/>
      <c r="N855" s="219"/>
      <c r="O855" s="219"/>
      <c r="P855" s="219"/>
      <c r="Q855" s="219"/>
      <c r="R855" s="219"/>
      <c r="S855" s="219"/>
      <c r="T855" s="219"/>
      <c r="U855" s="219"/>
      <c r="V855" s="219"/>
      <c r="W855" s="219"/>
      <c r="X855" s="219"/>
      <c r="Y855" s="219"/>
      <c r="Z855" s="219"/>
      <c r="AA855" s="219"/>
    </row>
    <row r="856">
      <c r="A856" s="219"/>
      <c r="B856" s="219"/>
      <c r="C856" s="219"/>
      <c r="D856" s="219"/>
      <c r="E856" s="219"/>
      <c r="F856" s="219"/>
      <c r="G856" s="219"/>
      <c r="H856" s="219"/>
      <c r="I856" s="219"/>
      <c r="J856" s="219"/>
      <c r="K856" s="219"/>
      <c r="L856" s="219"/>
      <c r="M856" s="219"/>
      <c r="N856" s="219"/>
      <c r="O856" s="219"/>
      <c r="P856" s="219"/>
      <c r="Q856" s="219"/>
      <c r="R856" s="219"/>
      <c r="S856" s="219"/>
      <c r="T856" s="219"/>
      <c r="U856" s="219"/>
      <c r="V856" s="219"/>
      <c r="W856" s="219"/>
      <c r="X856" s="219"/>
      <c r="Y856" s="219"/>
      <c r="Z856" s="219"/>
      <c r="AA856" s="219"/>
    </row>
    <row r="857">
      <c r="A857" s="219"/>
      <c r="B857" s="219"/>
      <c r="C857" s="219"/>
      <c r="D857" s="219"/>
      <c r="E857" s="219"/>
      <c r="F857" s="219"/>
      <c r="G857" s="219"/>
      <c r="H857" s="219"/>
      <c r="I857" s="219"/>
      <c r="J857" s="219"/>
      <c r="K857" s="219"/>
      <c r="L857" s="219"/>
      <c r="M857" s="219"/>
      <c r="N857" s="219"/>
      <c r="O857" s="219"/>
      <c r="P857" s="219"/>
      <c r="Q857" s="219"/>
      <c r="R857" s="219"/>
      <c r="S857" s="219"/>
      <c r="T857" s="219"/>
      <c r="U857" s="219"/>
      <c r="V857" s="219"/>
      <c r="W857" s="219"/>
      <c r="X857" s="219"/>
      <c r="Y857" s="219"/>
      <c r="Z857" s="219"/>
      <c r="AA857" s="219"/>
    </row>
    <row r="858">
      <c r="A858" s="219"/>
      <c r="B858" s="219"/>
      <c r="C858" s="219"/>
      <c r="D858" s="219"/>
      <c r="E858" s="219"/>
      <c r="F858" s="219"/>
      <c r="G858" s="219"/>
      <c r="H858" s="219"/>
      <c r="I858" s="219"/>
      <c r="J858" s="219"/>
      <c r="K858" s="219"/>
      <c r="L858" s="219"/>
      <c r="M858" s="219"/>
      <c r="N858" s="219"/>
      <c r="O858" s="219"/>
      <c r="P858" s="219"/>
      <c r="Q858" s="219"/>
      <c r="R858" s="219"/>
      <c r="S858" s="219"/>
      <c r="T858" s="219"/>
      <c r="U858" s="219"/>
      <c r="V858" s="219"/>
      <c r="W858" s="219"/>
      <c r="X858" s="219"/>
      <c r="Y858" s="219"/>
      <c r="Z858" s="219"/>
      <c r="AA858" s="219"/>
    </row>
    <row r="859">
      <c r="A859" s="219"/>
      <c r="B859" s="219"/>
      <c r="C859" s="219"/>
      <c r="D859" s="219"/>
      <c r="E859" s="219"/>
      <c r="F859" s="219"/>
      <c r="G859" s="219"/>
      <c r="H859" s="219"/>
      <c r="I859" s="219"/>
      <c r="J859" s="219"/>
      <c r="K859" s="219"/>
      <c r="L859" s="219"/>
      <c r="M859" s="219"/>
      <c r="N859" s="219"/>
      <c r="O859" s="219"/>
      <c r="P859" s="219"/>
      <c r="Q859" s="219"/>
      <c r="R859" s="219"/>
      <c r="S859" s="219"/>
      <c r="T859" s="219"/>
      <c r="U859" s="219"/>
      <c r="V859" s="219"/>
      <c r="W859" s="219"/>
      <c r="X859" s="219"/>
      <c r="Y859" s="219"/>
      <c r="Z859" s="219"/>
      <c r="AA859" s="219"/>
    </row>
    <row r="860">
      <c r="A860" s="219"/>
      <c r="B860" s="219"/>
      <c r="C860" s="219"/>
      <c r="D860" s="219"/>
      <c r="E860" s="219"/>
      <c r="F860" s="219"/>
      <c r="G860" s="219"/>
      <c r="H860" s="219"/>
      <c r="I860" s="219"/>
      <c r="J860" s="219"/>
      <c r="K860" s="219"/>
      <c r="L860" s="219"/>
      <c r="M860" s="219"/>
      <c r="N860" s="219"/>
      <c r="O860" s="219"/>
      <c r="P860" s="219"/>
      <c r="Q860" s="219"/>
      <c r="R860" s="219"/>
      <c r="S860" s="219"/>
      <c r="T860" s="219"/>
      <c r="U860" s="219"/>
      <c r="V860" s="219"/>
      <c r="W860" s="219"/>
      <c r="X860" s="219"/>
      <c r="Y860" s="219"/>
      <c r="Z860" s="219"/>
      <c r="AA860" s="219"/>
    </row>
    <row r="861">
      <c r="A861" s="219"/>
      <c r="B861" s="219"/>
      <c r="C861" s="219"/>
      <c r="D861" s="219"/>
      <c r="E861" s="219"/>
      <c r="F861" s="219"/>
      <c r="G861" s="219"/>
      <c r="H861" s="219"/>
      <c r="I861" s="219"/>
      <c r="J861" s="219"/>
      <c r="K861" s="219"/>
      <c r="L861" s="219"/>
      <c r="M861" s="219"/>
      <c r="N861" s="219"/>
      <c r="O861" s="219"/>
      <c r="P861" s="219"/>
      <c r="Q861" s="219"/>
      <c r="R861" s="219"/>
      <c r="S861" s="219"/>
      <c r="T861" s="219"/>
      <c r="U861" s="219"/>
      <c r="V861" s="219"/>
      <c r="W861" s="219"/>
      <c r="X861" s="219"/>
      <c r="Y861" s="219"/>
      <c r="Z861" s="219"/>
      <c r="AA861" s="219"/>
    </row>
    <row r="862">
      <c r="A862" s="219"/>
      <c r="B862" s="219"/>
      <c r="C862" s="219"/>
      <c r="D862" s="219"/>
      <c r="E862" s="219"/>
      <c r="F862" s="219"/>
      <c r="G862" s="219"/>
      <c r="H862" s="219"/>
      <c r="I862" s="219"/>
      <c r="J862" s="219"/>
      <c r="K862" s="219"/>
      <c r="L862" s="219"/>
      <c r="M862" s="219"/>
      <c r="N862" s="219"/>
      <c r="O862" s="219"/>
      <c r="P862" s="219"/>
      <c r="Q862" s="219"/>
      <c r="R862" s="219"/>
      <c r="S862" s="219"/>
      <c r="T862" s="219"/>
      <c r="U862" s="219"/>
      <c r="V862" s="219"/>
      <c r="W862" s="219"/>
      <c r="X862" s="219"/>
      <c r="Y862" s="219"/>
      <c r="Z862" s="219"/>
      <c r="AA862" s="219"/>
    </row>
    <row r="863">
      <c r="A863" s="219"/>
      <c r="B863" s="219"/>
      <c r="C863" s="219"/>
      <c r="D863" s="219"/>
      <c r="E863" s="219"/>
      <c r="F863" s="219"/>
      <c r="G863" s="219"/>
      <c r="H863" s="219"/>
      <c r="I863" s="219"/>
      <c r="J863" s="219"/>
      <c r="K863" s="219"/>
      <c r="L863" s="219"/>
      <c r="M863" s="219"/>
      <c r="N863" s="219"/>
      <c r="O863" s="219"/>
      <c r="P863" s="219"/>
      <c r="Q863" s="219"/>
      <c r="R863" s="219"/>
      <c r="S863" s="219"/>
      <c r="T863" s="219"/>
      <c r="U863" s="219"/>
      <c r="V863" s="219"/>
      <c r="W863" s="219"/>
      <c r="X863" s="219"/>
      <c r="Y863" s="219"/>
      <c r="Z863" s="219"/>
      <c r="AA863" s="219"/>
    </row>
    <row r="864">
      <c r="A864" s="219"/>
      <c r="B864" s="219"/>
      <c r="C864" s="219"/>
      <c r="D864" s="219"/>
      <c r="E864" s="219"/>
      <c r="F864" s="219"/>
      <c r="G864" s="219"/>
      <c r="H864" s="219"/>
      <c r="I864" s="219"/>
      <c r="J864" s="219"/>
      <c r="K864" s="219"/>
      <c r="L864" s="219"/>
      <c r="M864" s="219"/>
      <c r="N864" s="219"/>
      <c r="O864" s="219"/>
      <c r="P864" s="219"/>
      <c r="Q864" s="219"/>
      <c r="R864" s="219"/>
      <c r="S864" s="219"/>
      <c r="T864" s="219"/>
      <c r="U864" s="219"/>
      <c r="V864" s="219"/>
      <c r="W864" s="219"/>
      <c r="X864" s="219"/>
      <c r="Y864" s="219"/>
      <c r="Z864" s="219"/>
      <c r="AA864" s="219"/>
    </row>
    <row r="865">
      <c r="A865" s="219"/>
      <c r="B865" s="219"/>
      <c r="C865" s="219"/>
      <c r="D865" s="219"/>
      <c r="E865" s="219"/>
      <c r="F865" s="219"/>
      <c r="G865" s="219"/>
      <c r="H865" s="219"/>
      <c r="I865" s="219"/>
      <c r="J865" s="219"/>
      <c r="K865" s="219"/>
      <c r="L865" s="219"/>
      <c r="M865" s="219"/>
      <c r="N865" s="219"/>
      <c r="O865" s="219"/>
      <c r="P865" s="219"/>
      <c r="Q865" s="219"/>
      <c r="R865" s="219"/>
      <c r="S865" s="219"/>
      <c r="T865" s="219"/>
      <c r="U865" s="219"/>
      <c r="V865" s="219"/>
      <c r="W865" s="219"/>
      <c r="X865" s="219"/>
      <c r="Y865" s="219"/>
      <c r="Z865" s="219"/>
      <c r="AA865" s="219"/>
    </row>
    <row r="866">
      <c r="A866" s="219"/>
      <c r="B866" s="219"/>
      <c r="C866" s="219"/>
      <c r="D866" s="219"/>
      <c r="E866" s="219"/>
      <c r="F866" s="219"/>
      <c r="G866" s="219"/>
      <c r="H866" s="219"/>
      <c r="I866" s="219"/>
      <c r="J866" s="219"/>
      <c r="K866" s="219"/>
      <c r="L866" s="219"/>
      <c r="M866" s="219"/>
      <c r="N866" s="219"/>
      <c r="O866" s="219"/>
      <c r="P866" s="219"/>
      <c r="Q866" s="219"/>
      <c r="R866" s="219"/>
      <c r="S866" s="219"/>
      <c r="T866" s="219"/>
      <c r="U866" s="219"/>
      <c r="V866" s="219"/>
      <c r="W866" s="219"/>
      <c r="X866" s="219"/>
      <c r="Y866" s="219"/>
      <c r="Z866" s="219"/>
      <c r="AA866" s="219"/>
    </row>
    <row r="867">
      <c r="A867" s="219"/>
      <c r="B867" s="219"/>
      <c r="C867" s="219"/>
      <c r="D867" s="219"/>
      <c r="E867" s="219"/>
      <c r="F867" s="219"/>
      <c r="G867" s="219"/>
      <c r="H867" s="219"/>
      <c r="I867" s="219"/>
      <c r="J867" s="219"/>
      <c r="K867" s="219"/>
      <c r="L867" s="219"/>
      <c r="M867" s="219"/>
      <c r="N867" s="219"/>
      <c r="O867" s="219"/>
      <c r="P867" s="219"/>
      <c r="Q867" s="219"/>
      <c r="R867" s="219"/>
      <c r="S867" s="219"/>
      <c r="T867" s="219"/>
      <c r="U867" s="219"/>
      <c r="V867" s="219"/>
      <c r="W867" s="219"/>
      <c r="X867" s="219"/>
      <c r="Y867" s="219"/>
      <c r="Z867" s="219"/>
      <c r="AA867" s="219"/>
    </row>
    <row r="868">
      <c r="A868" s="219"/>
      <c r="B868" s="219"/>
      <c r="C868" s="219"/>
      <c r="D868" s="219"/>
      <c r="E868" s="219"/>
      <c r="F868" s="219"/>
      <c r="G868" s="219"/>
      <c r="H868" s="219"/>
      <c r="I868" s="219"/>
      <c r="J868" s="219"/>
      <c r="K868" s="219"/>
      <c r="L868" s="219"/>
      <c r="M868" s="219"/>
      <c r="N868" s="219"/>
      <c r="O868" s="219"/>
      <c r="P868" s="219"/>
      <c r="Q868" s="219"/>
      <c r="R868" s="219"/>
      <c r="S868" s="219"/>
      <c r="T868" s="219"/>
      <c r="U868" s="219"/>
      <c r="V868" s="219"/>
      <c r="W868" s="219"/>
      <c r="X868" s="219"/>
      <c r="Y868" s="219"/>
      <c r="Z868" s="219"/>
      <c r="AA868" s="219"/>
    </row>
    <row r="869">
      <c r="A869" s="219"/>
      <c r="B869" s="219"/>
      <c r="C869" s="219"/>
      <c r="D869" s="219"/>
      <c r="E869" s="219"/>
      <c r="F869" s="219"/>
      <c r="G869" s="219"/>
      <c r="H869" s="219"/>
      <c r="I869" s="219"/>
      <c r="J869" s="219"/>
      <c r="K869" s="219"/>
      <c r="L869" s="219"/>
      <c r="M869" s="219"/>
      <c r="N869" s="219"/>
      <c r="O869" s="219"/>
      <c r="P869" s="219"/>
      <c r="Q869" s="219"/>
      <c r="R869" s="219"/>
      <c r="S869" s="219"/>
      <c r="T869" s="219"/>
      <c r="U869" s="219"/>
      <c r="V869" s="219"/>
      <c r="W869" s="219"/>
      <c r="X869" s="219"/>
      <c r="Y869" s="219"/>
      <c r="Z869" s="219"/>
      <c r="AA869" s="219"/>
    </row>
    <row r="870">
      <c r="A870" s="219"/>
      <c r="B870" s="219"/>
      <c r="C870" s="219"/>
      <c r="D870" s="219"/>
      <c r="E870" s="219"/>
      <c r="F870" s="219"/>
      <c r="G870" s="219"/>
      <c r="H870" s="219"/>
      <c r="I870" s="219"/>
      <c r="J870" s="219"/>
      <c r="K870" s="219"/>
      <c r="L870" s="219"/>
      <c r="M870" s="219"/>
      <c r="N870" s="219"/>
      <c r="O870" s="219"/>
      <c r="P870" s="219"/>
      <c r="Q870" s="219"/>
      <c r="R870" s="219"/>
      <c r="S870" s="219"/>
      <c r="T870" s="219"/>
      <c r="U870" s="219"/>
      <c r="V870" s="219"/>
      <c r="W870" s="219"/>
      <c r="X870" s="219"/>
      <c r="Y870" s="219"/>
      <c r="Z870" s="219"/>
      <c r="AA870" s="219"/>
    </row>
    <row r="871">
      <c r="A871" s="219"/>
      <c r="B871" s="219"/>
      <c r="C871" s="219"/>
      <c r="D871" s="219"/>
      <c r="E871" s="219"/>
      <c r="F871" s="219"/>
      <c r="G871" s="219"/>
      <c r="H871" s="219"/>
      <c r="I871" s="219"/>
      <c r="J871" s="219"/>
      <c r="K871" s="219"/>
      <c r="L871" s="219"/>
      <c r="M871" s="219"/>
      <c r="N871" s="219"/>
      <c r="O871" s="219"/>
      <c r="P871" s="219"/>
      <c r="Q871" s="219"/>
      <c r="R871" s="219"/>
      <c r="S871" s="219"/>
      <c r="T871" s="219"/>
      <c r="U871" s="219"/>
      <c r="V871" s="219"/>
      <c r="W871" s="219"/>
      <c r="X871" s="219"/>
      <c r="Y871" s="219"/>
      <c r="Z871" s="219"/>
      <c r="AA871" s="219"/>
    </row>
    <row r="872">
      <c r="A872" s="219"/>
      <c r="B872" s="219"/>
      <c r="C872" s="219"/>
      <c r="D872" s="219"/>
      <c r="E872" s="219"/>
      <c r="F872" s="219"/>
      <c r="G872" s="219"/>
      <c r="H872" s="219"/>
      <c r="I872" s="219"/>
      <c r="J872" s="219"/>
      <c r="K872" s="219"/>
      <c r="L872" s="219"/>
      <c r="M872" s="219"/>
      <c r="N872" s="219"/>
      <c r="O872" s="219"/>
      <c r="P872" s="219"/>
      <c r="Q872" s="219"/>
      <c r="R872" s="219"/>
      <c r="S872" s="219"/>
      <c r="T872" s="219"/>
      <c r="U872" s="219"/>
      <c r="V872" s="219"/>
      <c r="W872" s="219"/>
      <c r="X872" s="219"/>
      <c r="Y872" s="219"/>
      <c r="Z872" s="219"/>
      <c r="AA872" s="219"/>
    </row>
    <row r="873">
      <c r="A873" s="219"/>
      <c r="B873" s="219"/>
      <c r="C873" s="219"/>
      <c r="D873" s="219"/>
      <c r="E873" s="219"/>
      <c r="F873" s="219"/>
      <c r="G873" s="219"/>
      <c r="H873" s="219"/>
      <c r="I873" s="219"/>
      <c r="J873" s="219"/>
      <c r="K873" s="219"/>
      <c r="L873" s="219"/>
      <c r="M873" s="219"/>
      <c r="N873" s="219"/>
      <c r="O873" s="219"/>
      <c r="P873" s="219"/>
      <c r="Q873" s="219"/>
      <c r="R873" s="219"/>
      <c r="S873" s="219"/>
      <c r="T873" s="219"/>
      <c r="U873" s="219"/>
      <c r="V873" s="219"/>
      <c r="W873" s="219"/>
      <c r="X873" s="219"/>
      <c r="Y873" s="219"/>
      <c r="Z873" s="219"/>
      <c r="AA873" s="219"/>
    </row>
    <row r="874">
      <c r="A874" s="219"/>
      <c r="B874" s="219"/>
      <c r="C874" s="219"/>
      <c r="D874" s="219"/>
      <c r="E874" s="219"/>
      <c r="F874" s="219"/>
      <c r="G874" s="219"/>
      <c r="H874" s="219"/>
      <c r="I874" s="219"/>
      <c r="J874" s="219"/>
      <c r="K874" s="219"/>
      <c r="L874" s="219"/>
      <c r="M874" s="219"/>
      <c r="N874" s="219"/>
      <c r="O874" s="219"/>
      <c r="P874" s="219"/>
      <c r="Q874" s="219"/>
      <c r="R874" s="219"/>
      <c r="S874" s="219"/>
      <c r="T874" s="219"/>
      <c r="U874" s="219"/>
      <c r="V874" s="219"/>
      <c r="W874" s="219"/>
      <c r="X874" s="219"/>
      <c r="Y874" s="219"/>
      <c r="Z874" s="219"/>
      <c r="AA874" s="219"/>
    </row>
    <row r="875">
      <c r="A875" s="219"/>
      <c r="B875" s="219"/>
      <c r="C875" s="219"/>
      <c r="D875" s="219"/>
      <c r="E875" s="219"/>
      <c r="F875" s="219"/>
      <c r="G875" s="219"/>
      <c r="H875" s="219"/>
      <c r="I875" s="219"/>
      <c r="J875" s="219"/>
      <c r="K875" s="219"/>
      <c r="L875" s="219"/>
      <c r="M875" s="219"/>
      <c r="N875" s="219"/>
      <c r="O875" s="219"/>
      <c r="P875" s="219"/>
      <c r="Q875" s="219"/>
      <c r="R875" s="219"/>
      <c r="S875" s="219"/>
      <c r="T875" s="219"/>
      <c r="U875" s="219"/>
      <c r="V875" s="219"/>
      <c r="W875" s="219"/>
      <c r="X875" s="219"/>
      <c r="Y875" s="219"/>
      <c r="Z875" s="219"/>
      <c r="AA875" s="219"/>
    </row>
    <row r="876">
      <c r="A876" s="219"/>
      <c r="B876" s="219"/>
      <c r="C876" s="219"/>
      <c r="D876" s="219"/>
      <c r="E876" s="219"/>
      <c r="F876" s="219"/>
      <c r="G876" s="219"/>
      <c r="H876" s="219"/>
      <c r="I876" s="219"/>
      <c r="J876" s="219"/>
      <c r="K876" s="219"/>
      <c r="L876" s="219"/>
      <c r="M876" s="219"/>
      <c r="N876" s="219"/>
      <c r="O876" s="219"/>
      <c r="P876" s="219"/>
      <c r="Q876" s="219"/>
      <c r="R876" s="219"/>
      <c r="S876" s="219"/>
      <c r="T876" s="219"/>
      <c r="U876" s="219"/>
      <c r="V876" s="219"/>
      <c r="W876" s="219"/>
      <c r="X876" s="219"/>
      <c r="Y876" s="219"/>
      <c r="Z876" s="219"/>
      <c r="AA876" s="219"/>
    </row>
    <row r="877">
      <c r="A877" s="219"/>
      <c r="B877" s="219"/>
      <c r="C877" s="219"/>
      <c r="D877" s="219"/>
      <c r="E877" s="219"/>
      <c r="F877" s="219"/>
      <c r="G877" s="219"/>
      <c r="H877" s="219"/>
      <c r="I877" s="219"/>
      <c r="J877" s="219"/>
      <c r="K877" s="219"/>
      <c r="L877" s="219"/>
      <c r="M877" s="219"/>
      <c r="N877" s="219"/>
      <c r="O877" s="219"/>
      <c r="P877" s="219"/>
      <c r="Q877" s="219"/>
      <c r="R877" s="219"/>
      <c r="S877" s="219"/>
      <c r="T877" s="219"/>
      <c r="U877" s="219"/>
      <c r="V877" s="219"/>
      <c r="W877" s="219"/>
      <c r="X877" s="219"/>
      <c r="Y877" s="219"/>
      <c r="Z877" s="219"/>
      <c r="AA877" s="219"/>
    </row>
    <row r="878">
      <c r="A878" s="219"/>
      <c r="B878" s="219"/>
      <c r="C878" s="219"/>
      <c r="D878" s="219"/>
      <c r="E878" s="219"/>
      <c r="F878" s="219"/>
      <c r="G878" s="219"/>
      <c r="H878" s="219"/>
      <c r="I878" s="219"/>
      <c r="J878" s="219"/>
      <c r="K878" s="219"/>
      <c r="L878" s="219"/>
      <c r="M878" s="219"/>
      <c r="N878" s="219"/>
      <c r="O878" s="219"/>
      <c r="P878" s="219"/>
      <c r="Q878" s="219"/>
      <c r="R878" s="219"/>
      <c r="S878" s="219"/>
      <c r="T878" s="219"/>
      <c r="U878" s="219"/>
      <c r="V878" s="219"/>
      <c r="W878" s="219"/>
      <c r="X878" s="219"/>
      <c r="Y878" s="219"/>
      <c r="Z878" s="219"/>
      <c r="AA878" s="219"/>
    </row>
    <row r="879">
      <c r="A879" s="219"/>
      <c r="B879" s="219"/>
      <c r="C879" s="219"/>
      <c r="D879" s="219"/>
      <c r="E879" s="219"/>
      <c r="F879" s="219"/>
      <c r="G879" s="219"/>
      <c r="H879" s="219"/>
      <c r="I879" s="219"/>
      <c r="J879" s="219"/>
      <c r="K879" s="219"/>
      <c r="L879" s="219"/>
      <c r="M879" s="219"/>
      <c r="N879" s="219"/>
      <c r="O879" s="219"/>
      <c r="P879" s="219"/>
      <c r="Q879" s="219"/>
      <c r="R879" s="219"/>
      <c r="S879" s="219"/>
      <c r="T879" s="219"/>
      <c r="U879" s="219"/>
      <c r="V879" s="219"/>
      <c r="W879" s="219"/>
      <c r="X879" s="219"/>
      <c r="Y879" s="219"/>
      <c r="Z879" s="219"/>
      <c r="AA879" s="219"/>
    </row>
    <row r="880">
      <c r="A880" s="219"/>
      <c r="B880" s="219"/>
      <c r="C880" s="219"/>
      <c r="D880" s="219"/>
      <c r="E880" s="219"/>
      <c r="F880" s="219"/>
      <c r="G880" s="219"/>
      <c r="H880" s="219"/>
      <c r="I880" s="219"/>
      <c r="J880" s="219"/>
      <c r="K880" s="219"/>
      <c r="L880" s="219"/>
      <c r="M880" s="219"/>
      <c r="N880" s="219"/>
      <c r="O880" s="219"/>
      <c r="P880" s="219"/>
      <c r="Q880" s="219"/>
      <c r="R880" s="219"/>
      <c r="S880" s="219"/>
      <c r="T880" s="219"/>
      <c r="U880" s="219"/>
      <c r="V880" s="219"/>
      <c r="W880" s="219"/>
      <c r="X880" s="219"/>
      <c r="Y880" s="219"/>
      <c r="Z880" s="219"/>
      <c r="AA880" s="219"/>
    </row>
    <row r="881">
      <c r="A881" s="219"/>
      <c r="B881" s="219"/>
      <c r="C881" s="219"/>
      <c r="D881" s="219"/>
      <c r="E881" s="219"/>
      <c r="F881" s="219"/>
      <c r="G881" s="219"/>
      <c r="H881" s="219"/>
      <c r="I881" s="219"/>
      <c r="J881" s="219"/>
      <c r="K881" s="219"/>
      <c r="L881" s="219"/>
      <c r="M881" s="219"/>
      <c r="N881" s="219"/>
      <c r="O881" s="219"/>
      <c r="P881" s="219"/>
      <c r="Q881" s="219"/>
      <c r="R881" s="219"/>
      <c r="S881" s="219"/>
      <c r="T881" s="219"/>
      <c r="U881" s="219"/>
      <c r="V881" s="219"/>
      <c r="W881" s="219"/>
      <c r="X881" s="219"/>
      <c r="Y881" s="219"/>
      <c r="Z881" s="219"/>
      <c r="AA881" s="219"/>
    </row>
    <row r="882">
      <c r="A882" s="219"/>
      <c r="B882" s="219"/>
      <c r="C882" s="219"/>
      <c r="D882" s="219"/>
      <c r="E882" s="219"/>
      <c r="F882" s="219"/>
      <c r="G882" s="219"/>
      <c r="H882" s="219"/>
      <c r="I882" s="219"/>
      <c r="J882" s="219"/>
      <c r="K882" s="219"/>
      <c r="L882" s="219"/>
      <c r="M882" s="219"/>
      <c r="N882" s="219"/>
      <c r="O882" s="219"/>
      <c r="P882" s="219"/>
      <c r="Q882" s="219"/>
      <c r="R882" s="219"/>
      <c r="S882" s="219"/>
      <c r="T882" s="219"/>
      <c r="U882" s="219"/>
      <c r="V882" s="219"/>
      <c r="W882" s="219"/>
      <c r="X882" s="219"/>
      <c r="Y882" s="219"/>
      <c r="Z882" s="219"/>
      <c r="AA882" s="219"/>
    </row>
    <row r="883">
      <c r="A883" s="219"/>
      <c r="B883" s="219"/>
      <c r="C883" s="219"/>
      <c r="D883" s="219"/>
      <c r="E883" s="219"/>
      <c r="F883" s="219"/>
      <c r="G883" s="219"/>
      <c r="H883" s="219"/>
      <c r="I883" s="219"/>
      <c r="J883" s="219"/>
      <c r="K883" s="219"/>
      <c r="L883" s="219"/>
      <c r="M883" s="219"/>
      <c r="N883" s="219"/>
      <c r="O883" s="219"/>
      <c r="P883" s="219"/>
      <c r="Q883" s="219"/>
      <c r="R883" s="219"/>
      <c r="S883" s="219"/>
      <c r="T883" s="219"/>
      <c r="U883" s="219"/>
      <c r="V883" s="219"/>
      <c r="W883" s="219"/>
      <c r="X883" s="219"/>
      <c r="Y883" s="219"/>
      <c r="Z883" s="219"/>
      <c r="AA883" s="219"/>
    </row>
    <row r="884">
      <c r="A884" s="219"/>
      <c r="B884" s="219"/>
      <c r="C884" s="219"/>
      <c r="D884" s="219"/>
      <c r="E884" s="219"/>
      <c r="F884" s="219"/>
      <c r="G884" s="219"/>
      <c r="H884" s="219"/>
      <c r="I884" s="219"/>
      <c r="J884" s="219"/>
      <c r="K884" s="219"/>
      <c r="L884" s="219"/>
      <c r="M884" s="219"/>
      <c r="N884" s="219"/>
      <c r="O884" s="219"/>
      <c r="P884" s="219"/>
      <c r="Q884" s="219"/>
      <c r="R884" s="219"/>
      <c r="S884" s="219"/>
      <c r="T884" s="219"/>
      <c r="U884" s="219"/>
      <c r="V884" s="219"/>
      <c r="W884" s="219"/>
      <c r="X884" s="219"/>
      <c r="Y884" s="219"/>
      <c r="Z884" s="219"/>
      <c r="AA884" s="219"/>
    </row>
    <row r="885">
      <c r="A885" s="219"/>
      <c r="B885" s="219"/>
      <c r="C885" s="219"/>
      <c r="D885" s="219"/>
      <c r="E885" s="219"/>
      <c r="F885" s="219"/>
      <c r="G885" s="219"/>
      <c r="H885" s="219"/>
      <c r="I885" s="219"/>
      <c r="J885" s="219"/>
      <c r="K885" s="219"/>
      <c r="L885" s="219"/>
      <c r="M885" s="219"/>
      <c r="N885" s="219"/>
      <c r="O885" s="219"/>
      <c r="P885" s="219"/>
      <c r="Q885" s="219"/>
      <c r="R885" s="219"/>
      <c r="S885" s="219"/>
      <c r="T885" s="219"/>
      <c r="U885" s="219"/>
      <c r="V885" s="219"/>
      <c r="W885" s="219"/>
      <c r="X885" s="219"/>
      <c r="Y885" s="219"/>
      <c r="Z885" s="219"/>
      <c r="AA885" s="219"/>
    </row>
    <row r="886">
      <c r="A886" s="219"/>
      <c r="B886" s="219"/>
      <c r="C886" s="219"/>
      <c r="D886" s="219"/>
      <c r="E886" s="219"/>
      <c r="F886" s="219"/>
      <c r="G886" s="219"/>
      <c r="H886" s="219"/>
      <c r="I886" s="219"/>
      <c r="J886" s="219"/>
      <c r="K886" s="219"/>
      <c r="L886" s="219"/>
      <c r="M886" s="219"/>
      <c r="N886" s="219"/>
      <c r="O886" s="219"/>
      <c r="P886" s="219"/>
      <c r="Q886" s="219"/>
      <c r="R886" s="219"/>
      <c r="S886" s="219"/>
      <c r="T886" s="219"/>
      <c r="U886" s="219"/>
      <c r="V886" s="219"/>
      <c r="W886" s="219"/>
      <c r="X886" s="219"/>
      <c r="Y886" s="219"/>
      <c r="Z886" s="219"/>
      <c r="AA886" s="219"/>
    </row>
    <row r="887">
      <c r="A887" s="219"/>
      <c r="B887" s="219"/>
      <c r="C887" s="219"/>
      <c r="D887" s="219"/>
      <c r="E887" s="219"/>
      <c r="F887" s="219"/>
      <c r="G887" s="219"/>
      <c r="H887" s="219"/>
      <c r="I887" s="219"/>
      <c r="J887" s="219"/>
      <c r="K887" s="219"/>
      <c r="L887" s="219"/>
      <c r="M887" s="219"/>
      <c r="N887" s="219"/>
      <c r="O887" s="219"/>
      <c r="P887" s="219"/>
      <c r="Q887" s="219"/>
      <c r="R887" s="219"/>
      <c r="S887" s="219"/>
      <c r="T887" s="219"/>
      <c r="U887" s="219"/>
      <c r="V887" s="219"/>
      <c r="W887" s="219"/>
      <c r="X887" s="219"/>
      <c r="Y887" s="219"/>
      <c r="Z887" s="219"/>
      <c r="AA887" s="219"/>
    </row>
    <row r="888">
      <c r="A888" s="219"/>
      <c r="B888" s="219"/>
      <c r="C888" s="219"/>
      <c r="D888" s="219"/>
      <c r="E888" s="219"/>
      <c r="F888" s="219"/>
      <c r="G888" s="219"/>
      <c r="H888" s="219"/>
      <c r="I888" s="219"/>
      <c r="J888" s="219"/>
      <c r="K888" s="219"/>
      <c r="L888" s="219"/>
      <c r="M888" s="219"/>
      <c r="N888" s="219"/>
      <c r="O888" s="219"/>
      <c r="P888" s="219"/>
      <c r="Q888" s="219"/>
      <c r="R888" s="219"/>
      <c r="S888" s="219"/>
      <c r="T888" s="219"/>
      <c r="U888" s="219"/>
      <c r="V888" s="219"/>
      <c r="W888" s="219"/>
      <c r="X888" s="219"/>
      <c r="Y888" s="219"/>
      <c r="Z888" s="219"/>
      <c r="AA888" s="219"/>
    </row>
    <row r="889">
      <c r="A889" s="219"/>
      <c r="B889" s="219"/>
      <c r="C889" s="219"/>
      <c r="D889" s="219"/>
      <c r="E889" s="219"/>
      <c r="F889" s="219"/>
      <c r="G889" s="219"/>
      <c r="H889" s="219"/>
      <c r="I889" s="219"/>
      <c r="J889" s="219"/>
      <c r="K889" s="219"/>
      <c r="L889" s="219"/>
      <c r="M889" s="219"/>
      <c r="N889" s="219"/>
      <c r="O889" s="219"/>
      <c r="P889" s="219"/>
      <c r="Q889" s="219"/>
      <c r="R889" s="219"/>
      <c r="S889" s="219"/>
      <c r="T889" s="219"/>
      <c r="U889" s="219"/>
      <c r="V889" s="219"/>
      <c r="W889" s="219"/>
      <c r="X889" s="219"/>
      <c r="Y889" s="219"/>
      <c r="Z889" s="219"/>
      <c r="AA889" s="219"/>
    </row>
    <row r="890">
      <c r="A890" s="219"/>
      <c r="B890" s="219"/>
      <c r="C890" s="219"/>
      <c r="D890" s="219"/>
      <c r="E890" s="219"/>
      <c r="F890" s="219"/>
      <c r="G890" s="219"/>
      <c r="H890" s="219"/>
      <c r="I890" s="219"/>
      <c r="J890" s="219"/>
      <c r="K890" s="219"/>
      <c r="L890" s="219"/>
      <c r="M890" s="219"/>
      <c r="N890" s="219"/>
      <c r="O890" s="219"/>
      <c r="P890" s="219"/>
      <c r="Q890" s="219"/>
      <c r="R890" s="219"/>
      <c r="S890" s="219"/>
      <c r="T890" s="219"/>
      <c r="U890" s="219"/>
      <c r="V890" s="219"/>
      <c r="W890" s="219"/>
      <c r="X890" s="219"/>
      <c r="Y890" s="219"/>
      <c r="Z890" s="219"/>
      <c r="AA890" s="219"/>
    </row>
    <row r="891">
      <c r="A891" s="219"/>
      <c r="B891" s="219"/>
      <c r="C891" s="219"/>
      <c r="D891" s="219"/>
      <c r="E891" s="219"/>
      <c r="F891" s="219"/>
      <c r="G891" s="219"/>
      <c r="H891" s="219"/>
      <c r="I891" s="219"/>
      <c r="J891" s="219"/>
      <c r="K891" s="219"/>
      <c r="L891" s="219"/>
      <c r="M891" s="219"/>
      <c r="N891" s="219"/>
      <c r="O891" s="219"/>
      <c r="P891" s="219"/>
      <c r="Q891" s="219"/>
      <c r="R891" s="219"/>
      <c r="S891" s="219"/>
      <c r="T891" s="219"/>
      <c r="U891" s="219"/>
      <c r="V891" s="219"/>
      <c r="W891" s="219"/>
      <c r="X891" s="219"/>
      <c r="Y891" s="219"/>
      <c r="Z891" s="219"/>
      <c r="AA891" s="219"/>
    </row>
    <row r="892">
      <c r="A892" s="219"/>
      <c r="B892" s="219"/>
      <c r="C892" s="219"/>
      <c r="D892" s="219"/>
      <c r="E892" s="219"/>
      <c r="F892" s="219"/>
      <c r="G892" s="219"/>
      <c r="H892" s="219"/>
      <c r="I892" s="219"/>
      <c r="J892" s="219"/>
      <c r="K892" s="219"/>
      <c r="L892" s="219"/>
      <c r="M892" s="219"/>
      <c r="N892" s="219"/>
      <c r="O892" s="219"/>
      <c r="P892" s="219"/>
      <c r="Q892" s="219"/>
      <c r="R892" s="219"/>
      <c r="S892" s="219"/>
      <c r="T892" s="219"/>
      <c r="U892" s="219"/>
      <c r="V892" s="219"/>
      <c r="W892" s="219"/>
      <c r="X892" s="219"/>
      <c r="Y892" s="219"/>
      <c r="Z892" s="219"/>
      <c r="AA892" s="219"/>
    </row>
    <row r="893">
      <c r="A893" s="219"/>
      <c r="B893" s="219"/>
      <c r="C893" s="219"/>
      <c r="D893" s="219"/>
      <c r="E893" s="219"/>
      <c r="F893" s="219"/>
      <c r="G893" s="219"/>
      <c r="H893" s="219"/>
      <c r="I893" s="219"/>
      <c r="J893" s="219"/>
      <c r="K893" s="219"/>
      <c r="L893" s="219"/>
      <c r="M893" s="219"/>
      <c r="N893" s="219"/>
      <c r="O893" s="219"/>
      <c r="P893" s="219"/>
      <c r="Q893" s="219"/>
      <c r="R893" s="219"/>
      <c r="S893" s="219"/>
      <c r="T893" s="219"/>
      <c r="U893" s="219"/>
      <c r="V893" s="219"/>
      <c r="W893" s="219"/>
      <c r="X893" s="219"/>
      <c r="Y893" s="219"/>
      <c r="Z893" s="219"/>
      <c r="AA893" s="219"/>
    </row>
    <row r="894">
      <c r="A894" s="219"/>
      <c r="B894" s="219"/>
      <c r="C894" s="219"/>
      <c r="D894" s="219"/>
      <c r="E894" s="219"/>
      <c r="F894" s="219"/>
      <c r="G894" s="219"/>
      <c r="H894" s="219"/>
      <c r="I894" s="219"/>
      <c r="J894" s="219"/>
      <c r="K894" s="219"/>
      <c r="L894" s="219"/>
      <c r="M894" s="219"/>
      <c r="N894" s="219"/>
      <c r="O894" s="219"/>
      <c r="P894" s="219"/>
      <c r="Q894" s="219"/>
      <c r="R894" s="219"/>
      <c r="S894" s="219"/>
      <c r="T894" s="219"/>
      <c r="U894" s="219"/>
      <c r="V894" s="219"/>
      <c r="W894" s="219"/>
      <c r="X894" s="219"/>
      <c r="Y894" s="219"/>
      <c r="Z894" s="219"/>
      <c r="AA894" s="219"/>
    </row>
    <row r="895">
      <c r="A895" s="219"/>
      <c r="B895" s="219"/>
      <c r="C895" s="219"/>
      <c r="D895" s="219"/>
      <c r="E895" s="219"/>
      <c r="F895" s="219"/>
      <c r="G895" s="219"/>
      <c r="H895" s="219"/>
      <c r="I895" s="219"/>
      <c r="J895" s="219"/>
      <c r="K895" s="219"/>
      <c r="L895" s="219"/>
      <c r="M895" s="219"/>
      <c r="N895" s="219"/>
      <c r="O895" s="219"/>
      <c r="P895" s="219"/>
      <c r="Q895" s="219"/>
      <c r="R895" s="219"/>
      <c r="S895" s="219"/>
      <c r="T895" s="219"/>
      <c r="U895" s="219"/>
      <c r="V895" s="219"/>
      <c r="W895" s="219"/>
      <c r="X895" s="219"/>
      <c r="Y895" s="219"/>
      <c r="Z895" s="219"/>
      <c r="AA895" s="219"/>
    </row>
    <row r="896">
      <c r="A896" s="219"/>
      <c r="B896" s="219"/>
      <c r="C896" s="219"/>
      <c r="D896" s="219"/>
      <c r="E896" s="219"/>
      <c r="F896" s="219"/>
      <c r="G896" s="219"/>
      <c r="H896" s="219"/>
      <c r="I896" s="219"/>
      <c r="J896" s="219"/>
      <c r="K896" s="219"/>
      <c r="L896" s="219"/>
      <c r="M896" s="219"/>
      <c r="N896" s="219"/>
      <c r="O896" s="219"/>
      <c r="P896" s="219"/>
      <c r="Q896" s="219"/>
      <c r="R896" s="219"/>
      <c r="S896" s="219"/>
      <c r="T896" s="219"/>
      <c r="U896" s="219"/>
      <c r="V896" s="219"/>
      <c r="W896" s="219"/>
      <c r="X896" s="219"/>
      <c r="Y896" s="219"/>
      <c r="Z896" s="219"/>
      <c r="AA896" s="219"/>
    </row>
    <row r="897">
      <c r="A897" s="219"/>
      <c r="B897" s="219"/>
      <c r="C897" s="219"/>
      <c r="D897" s="219"/>
      <c r="E897" s="219"/>
      <c r="F897" s="219"/>
      <c r="G897" s="219"/>
      <c r="H897" s="219"/>
      <c r="I897" s="219"/>
      <c r="J897" s="219"/>
      <c r="K897" s="219"/>
      <c r="L897" s="219"/>
      <c r="M897" s="219"/>
      <c r="N897" s="219"/>
      <c r="O897" s="219"/>
      <c r="P897" s="219"/>
      <c r="Q897" s="219"/>
      <c r="R897" s="219"/>
      <c r="S897" s="219"/>
      <c r="T897" s="219"/>
      <c r="U897" s="219"/>
      <c r="V897" s="219"/>
      <c r="W897" s="219"/>
      <c r="X897" s="219"/>
      <c r="Y897" s="219"/>
      <c r="Z897" s="219"/>
      <c r="AA897" s="219"/>
    </row>
    <row r="898">
      <c r="A898" s="219"/>
      <c r="B898" s="219"/>
      <c r="C898" s="219"/>
      <c r="D898" s="219"/>
      <c r="E898" s="219"/>
      <c r="F898" s="219"/>
      <c r="G898" s="219"/>
      <c r="H898" s="219"/>
      <c r="I898" s="219"/>
      <c r="J898" s="219"/>
      <c r="K898" s="219"/>
      <c r="L898" s="219"/>
      <c r="M898" s="219"/>
      <c r="N898" s="219"/>
      <c r="O898" s="219"/>
      <c r="P898" s="219"/>
      <c r="Q898" s="219"/>
      <c r="R898" s="219"/>
      <c r="S898" s="219"/>
      <c r="T898" s="219"/>
      <c r="U898" s="219"/>
      <c r="V898" s="219"/>
      <c r="W898" s="219"/>
      <c r="X898" s="219"/>
      <c r="Y898" s="219"/>
      <c r="Z898" s="219"/>
      <c r="AA898" s="219"/>
    </row>
    <row r="899">
      <c r="A899" s="219"/>
      <c r="B899" s="219"/>
      <c r="C899" s="219"/>
      <c r="D899" s="219"/>
      <c r="E899" s="219"/>
      <c r="F899" s="219"/>
      <c r="G899" s="219"/>
      <c r="H899" s="219"/>
      <c r="I899" s="219"/>
      <c r="J899" s="219"/>
      <c r="K899" s="219"/>
      <c r="L899" s="219"/>
      <c r="M899" s="219"/>
      <c r="N899" s="219"/>
      <c r="O899" s="219"/>
      <c r="P899" s="219"/>
      <c r="Q899" s="219"/>
      <c r="R899" s="219"/>
      <c r="S899" s="219"/>
      <c r="T899" s="219"/>
      <c r="U899" s="219"/>
      <c r="V899" s="219"/>
      <c r="W899" s="219"/>
      <c r="X899" s="219"/>
      <c r="Y899" s="219"/>
      <c r="Z899" s="219"/>
      <c r="AA899" s="219"/>
    </row>
    <row r="900">
      <c r="A900" s="219"/>
      <c r="B900" s="219"/>
      <c r="C900" s="219"/>
      <c r="D900" s="219"/>
      <c r="E900" s="219"/>
      <c r="F900" s="219"/>
      <c r="G900" s="219"/>
      <c r="H900" s="219"/>
      <c r="I900" s="219"/>
      <c r="J900" s="219"/>
      <c r="K900" s="219"/>
      <c r="L900" s="219"/>
      <c r="M900" s="219"/>
      <c r="N900" s="219"/>
      <c r="O900" s="219"/>
      <c r="P900" s="219"/>
      <c r="Q900" s="219"/>
      <c r="R900" s="219"/>
      <c r="S900" s="219"/>
      <c r="T900" s="219"/>
      <c r="U900" s="219"/>
      <c r="V900" s="219"/>
      <c r="W900" s="219"/>
      <c r="X900" s="219"/>
      <c r="Y900" s="219"/>
      <c r="Z900" s="219"/>
      <c r="AA900" s="219"/>
    </row>
    <row r="901">
      <c r="A901" s="219"/>
      <c r="B901" s="219"/>
      <c r="C901" s="219"/>
      <c r="D901" s="219"/>
      <c r="E901" s="219"/>
      <c r="F901" s="219"/>
      <c r="G901" s="219"/>
      <c r="H901" s="219"/>
      <c r="I901" s="219"/>
      <c r="J901" s="219"/>
      <c r="K901" s="219"/>
      <c r="L901" s="219"/>
      <c r="M901" s="219"/>
      <c r="N901" s="219"/>
      <c r="O901" s="219"/>
      <c r="P901" s="219"/>
      <c r="Q901" s="219"/>
      <c r="R901" s="219"/>
      <c r="S901" s="219"/>
      <c r="T901" s="219"/>
      <c r="U901" s="219"/>
      <c r="V901" s="219"/>
      <c r="W901" s="219"/>
      <c r="X901" s="219"/>
      <c r="Y901" s="219"/>
      <c r="Z901" s="219"/>
      <c r="AA901" s="219"/>
    </row>
    <row r="902">
      <c r="A902" s="219"/>
      <c r="B902" s="219"/>
      <c r="C902" s="219"/>
      <c r="D902" s="219"/>
      <c r="E902" s="219"/>
      <c r="F902" s="219"/>
      <c r="G902" s="219"/>
      <c r="H902" s="219"/>
      <c r="I902" s="219"/>
      <c r="J902" s="219"/>
      <c r="K902" s="219"/>
      <c r="L902" s="219"/>
      <c r="M902" s="219"/>
      <c r="N902" s="219"/>
      <c r="O902" s="219"/>
      <c r="P902" s="219"/>
      <c r="Q902" s="219"/>
      <c r="R902" s="219"/>
      <c r="S902" s="219"/>
      <c r="T902" s="219"/>
      <c r="U902" s="219"/>
      <c r="V902" s="219"/>
      <c r="W902" s="219"/>
      <c r="X902" s="219"/>
      <c r="Y902" s="219"/>
      <c r="Z902" s="219"/>
      <c r="AA902" s="219"/>
    </row>
    <row r="903">
      <c r="A903" s="219"/>
      <c r="B903" s="219"/>
      <c r="C903" s="219"/>
      <c r="D903" s="219"/>
      <c r="E903" s="219"/>
      <c r="F903" s="219"/>
      <c r="G903" s="219"/>
      <c r="H903" s="219"/>
      <c r="I903" s="219"/>
      <c r="J903" s="219"/>
      <c r="K903" s="219"/>
      <c r="L903" s="219"/>
      <c r="M903" s="219"/>
      <c r="N903" s="219"/>
      <c r="O903" s="219"/>
      <c r="P903" s="219"/>
      <c r="Q903" s="219"/>
      <c r="R903" s="219"/>
      <c r="S903" s="219"/>
      <c r="T903" s="219"/>
      <c r="U903" s="219"/>
      <c r="V903" s="219"/>
      <c r="W903" s="219"/>
      <c r="X903" s="219"/>
      <c r="Y903" s="219"/>
      <c r="Z903" s="219"/>
      <c r="AA903" s="219"/>
    </row>
    <row r="904">
      <c r="A904" s="219"/>
      <c r="B904" s="219"/>
      <c r="C904" s="219"/>
      <c r="D904" s="219"/>
      <c r="E904" s="219"/>
      <c r="F904" s="219"/>
      <c r="G904" s="219"/>
      <c r="H904" s="219"/>
      <c r="I904" s="219"/>
      <c r="J904" s="219"/>
      <c r="K904" s="219"/>
      <c r="L904" s="219"/>
      <c r="M904" s="219"/>
      <c r="N904" s="219"/>
      <c r="O904" s="219"/>
      <c r="P904" s="219"/>
      <c r="Q904" s="219"/>
      <c r="R904" s="219"/>
      <c r="S904" s="219"/>
      <c r="T904" s="219"/>
      <c r="U904" s="219"/>
      <c r="V904" s="219"/>
      <c r="W904" s="219"/>
      <c r="X904" s="219"/>
      <c r="Y904" s="219"/>
      <c r="Z904" s="219"/>
      <c r="AA904" s="219"/>
    </row>
    <row r="905">
      <c r="A905" s="219"/>
      <c r="B905" s="219"/>
      <c r="C905" s="219"/>
      <c r="D905" s="219"/>
      <c r="E905" s="219"/>
      <c r="F905" s="219"/>
      <c r="G905" s="219"/>
      <c r="H905" s="219"/>
      <c r="I905" s="219"/>
      <c r="J905" s="219"/>
      <c r="K905" s="219"/>
      <c r="L905" s="219"/>
      <c r="M905" s="219"/>
      <c r="N905" s="219"/>
      <c r="O905" s="219"/>
      <c r="P905" s="219"/>
      <c r="Q905" s="219"/>
      <c r="R905" s="219"/>
      <c r="S905" s="219"/>
      <c r="T905" s="219"/>
      <c r="U905" s="219"/>
      <c r="V905" s="219"/>
      <c r="W905" s="219"/>
      <c r="X905" s="219"/>
      <c r="Y905" s="219"/>
      <c r="Z905" s="219"/>
      <c r="AA905" s="219"/>
    </row>
    <row r="906">
      <c r="A906" s="219"/>
      <c r="B906" s="219"/>
      <c r="C906" s="219"/>
      <c r="D906" s="219"/>
      <c r="E906" s="219"/>
      <c r="F906" s="219"/>
      <c r="G906" s="219"/>
      <c r="H906" s="219"/>
      <c r="I906" s="219"/>
      <c r="J906" s="219"/>
      <c r="K906" s="219"/>
      <c r="L906" s="219"/>
      <c r="M906" s="219"/>
      <c r="N906" s="219"/>
      <c r="O906" s="219"/>
      <c r="P906" s="219"/>
      <c r="Q906" s="219"/>
      <c r="R906" s="219"/>
      <c r="S906" s="219"/>
      <c r="T906" s="219"/>
      <c r="U906" s="219"/>
      <c r="V906" s="219"/>
      <c r="W906" s="219"/>
      <c r="X906" s="219"/>
      <c r="Y906" s="219"/>
      <c r="Z906" s="219"/>
      <c r="AA906" s="219"/>
    </row>
    <row r="907">
      <c r="A907" s="219"/>
      <c r="B907" s="219"/>
      <c r="C907" s="219"/>
      <c r="D907" s="219"/>
      <c r="E907" s="219"/>
      <c r="F907" s="219"/>
      <c r="G907" s="219"/>
      <c r="H907" s="219"/>
      <c r="I907" s="219"/>
      <c r="J907" s="219"/>
      <c r="K907" s="219"/>
      <c r="L907" s="219"/>
      <c r="M907" s="219"/>
      <c r="N907" s="219"/>
      <c r="O907" s="219"/>
      <c r="P907" s="219"/>
      <c r="Q907" s="219"/>
      <c r="R907" s="219"/>
      <c r="S907" s="219"/>
      <c r="T907" s="219"/>
      <c r="U907" s="219"/>
      <c r="V907" s="219"/>
      <c r="W907" s="219"/>
      <c r="X907" s="219"/>
      <c r="Y907" s="219"/>
      <c r="Z907" s="219"/>
      <c r="AA907" s="219"/>
    </row>
    <row r="908">
      <c r="A908" s="219"/>
      <c r="B908" s="219"/>
      <c r="C908" s="219"/>
      <c r="D908" s="219"/>
      <c r="E908" s="219"/>
      <c r="F908" s="219"/>
      <c r="G908" s="219"/>
      <c r="H908" s="219"/>
      <c r="I908" s="219"/>
      <c r="J908" s="219"/>
      <c r="K908" s="219"/>
      <c r="L908" s="219"/>
      <c r="M908" s="219"/>
      <c r="N908" s="219"/>
      <c r="O908" s="219"/>
      <c r="P908" s="219"/>
      <c r="Q908" s="219"/>
      <c r="R908" s="219"/>
      <c r="S908" s="219"/>
      <c r="T908" s="219"/>
      <c r="U908" s="219"/>
      <c r="V908" s="219"/>
      <c r="W908" s="219"/>
      <c r="X908" s="219"/>
      <c r="Y908" s="219"/>
      <c r="Z908" s="219"/>
      <c r="AA908" s="219"/>
    </row>
    <row r="909">
      <c r="A909" s="219"/>
      <c r="B909" s="219"/>
      <c r="C909" s="219"/>
      <c r="D909" s="219"/>
      <c r="E909" s="219"/>
      <c r="F909" s="219"/>
      <c r="G909" s="219"/>
      <c r="H909" s="219"/>
      <c r="I909" s="219"/>
      <c r="J909" s="219"/>
      <c r="K909" s="219"/>
      <c r="L909" s="219"/>
      <c r="M909" s="219"/>
      <c r="N909" s="219"/>
      <c r="O909" s="219"/>
      <c r="P909" s="219"/>
      <c r="Q909" s="219"/>
      <c r="R909" s="219"/>
      <c r="S909" s="219"/>
      <c r="T909" s="219"/>
      <c r="U909" s="219"/>
      <c r="V909" s="219"/>
      <c r="W909" s="219"/>
      <c r="X909" s="219"/>
      <c r="Y909" s="219"/>
      <c r="Z909" s="219"/>
      <c r="AA909" s="219"/>
    </row>
    <row r="910">
      <c r="A910" s="219"/>
      <c r="B910" s="219"/>
      <c r="C910" s="219"/>
      <c r="D910" s="219"/>
      <c r="E910" s="219"/>
      <c r="F910" s="219"/>
      <c r="G910" s="219"/>
      <c r="H910" s="219"/>
      <c r="I910" s="219"/>
      <c r="J910" s="219"/>
      <c r="K910" s="219"/>
      <c r="L910" s="219"/>
      <c r="M910" s="219"/>
      <c r="N910" s="219"/>
      <c r="O910" s="219"/>
      <c r="P910" s="219"/>
      <c r="Q910" s="219"/>
      <c r="R910" s="219"/>
      <c r="S910" s="219"/>
      <c r="T910" s="219"/>
      <c r="U910" s="219"/>
      <c r="V910" s="219"/>
      <c r="W910" s="219"/>
      <c r="X910" s="219"/>
      <c r="Y910" s="219"/>
      <c r="Z910" s="219"/>
      <c r="AA910" s="219"/>
    </row>
    <row r="911">
      <c r="A911" s="219"/>
      <c r="B911" s="219"/>
      <c r="C911" s="219"/>
      <c r="D911" s="219"/>
      <c r="E911" s="219"/>
      <c r="F911" s="219"/>
      <c r="G911" s="219"/>
      <c r="H911" s="219"/>
      <c r="I911" s="219"/>
      <c r="J911" s="219"/>
      <c r="K911" s="219"/>
      <c r="L911" s="219"/>
      <c r="M911" s="219"/>
      <c r="N911" s="219"/>
      <c r="O911" s="219"/>
      <c r="P911" s="219"/>
      <c r="Q911" s="219"/>
      <c r="R911" s="219"/>
      <c r="S911" s="219"/>
      <c r="T911" s="219"/>
      <c r="U911" s="219"/>
      <c r="V911" s="219"/>
      <c r="W911" s="219"/>
      <c r="X911" s="219"/>
      <c r="Y911" s="219"/>
      <c r="Z911" s="219"/>
      <c r="AA911" s="219"/>
    </row>
    <row r="912">
      <c r="A912" s="219"/>
      <c r="B912" s="219"/>
      <c r="C912" s="219"/>
      <c r="D912" s="219"/>
      <c r="E912" s="219"/>
      <c r="F912" s="219"/>
      <c r="G912" s="219"/>
      <c r="H912" s="219"/>
      <c r="I912" s="219"/>
      <c r="J912" s="219"/>
      <c r="K912" s="219"/>
      <c r="L912" s="219"/>
      <c r="M912" s="219"/>
      <c r="N912" s="219"/>
      <c r="O912" s="219"/>
      <c r="P912" s="219"/>
      <c r="Q912" s="219"/>
      <c r="R912" s="219"/>
      <c r="S912" s="219"/>
      <c r="T912" s="219"/>
      <c r="U912" s="219"/>
      <c r="V912" s="219"/>
      <c r="W912" s="219"/>
      <c r="X912" s="219"/>
      <c r="Y912" s="219"/>
      <c r="Z912" s="219"/>
      <c r="AA912" s="219"/>
    </row>
    <row r="913">
      <c r="A913" s="219"/>
      <c r="B913" s="219"/>
      <c r="C913" s="219"/>
      <c r="D913" s="219"/>
      <c r="E913" s="219"/>
      <c r="F913" s="219"/>
      <c r="G913" s="219"/>
      <c r="H913" s="219"/>
      <c r="I913" s="219"/>
      <c r="J913" s="219"/>
      <c r="K913" s="219"/>
      <c r="L913" s="219"/>
      <c r="M913" s="219"/>
      <c r="N913" s="219"/>
      <c r="O913" s="219"/>
      <c r="P913" s="219"/>
      <c r="Q913" s="219"/>
      <c r="R913" s="219"/>
      <c r="S913" s="219"/>
      <c r="T913" s="219"/>
      <c r="U913" s="219"/>
      <c r="V913" s="219"/>
      <c r="W913" s="219"/>
      <c r="X913" s="219"/>
      <c r="Y913" s="219"/>
      <c r="Z913" s="219"/>
      <c r="AA913" s="219"/>
    </row>
    <row r="914">
      <c r="A914" s="219"/>
      <c r="B914" s="219"/>
      <c r="C914" s="219"/>
      <c r="D914" s="219"/>
      <c r="E914" s="219"/>
      <c r="F914" s="219"/>
      <c r="G914" s="219"/>
      <c r="H914" s="219"/>
      <c r="I914" s="219"/>
      <c r="J914" s="219"/>
      <c r="K914" s="219"/>
      <c r="L914" s="219"/>
      <c r="M914" s="219"/>
      <c r="N914" s="219"/>
      <c r="O914" s="219"/>
      <c r="P914" s="219"/>
      <c r="Q914" s="219"/>
      <c r="R914" s="219"/>
      <c r="S914" s="219"/>
      <c r="T914" s="219"/>
      <c r="U914" s="219"/>
      <c r="V914" s="219"/>
      <c r="W914" s="219"/>
      <c r="X914" s="219"/>
      <c r="Y914" s="219"/>
      <c r="Z914" s="219"/>
      <c r="AA914" s="219"/>
    </row>
    <row r="915">
      <c r="A915" s="219"/>
      <c r="B915" s="219"/>
      <c r="C915" s="219"/>
      <c r="D915" s="219"/>
      <c r="E915" s="219"/>
      <c r="F915" s="219"/>
      <c r="G915" s="219"/>
      <c r="H915" s="219"/>
      <c r="I915" s="219"/>
      <c r="J915" s="219"/>
      <c r="K915" s="219"/>
      <c r="L915" s="219"/>
      <c r="M915" s="219"/>
      <c r="N915" s="219"/>
      <c r="O915" s="219"/>
      <c r="P915" s="219"/>
      <c r="Q915" s="219"/>
      <c r="R915" s="219"/>
      <c r="S915" s="219"/>
      <c r="T915" s="219"/>
      <c r="U915" s="219"/>
      <c r="V915" s="219"/>
      <c r="W915" s="219"/>
      <c r="X915" s="219"/>
      <c r="Y915" s="219"/>
      <c r="Z915" s="219"/>
      <c r="AA915" s="219"/>
    </row>
    <row r="916">
      <c r="A916" s="219"/>
      <c r="B916" s="219"/>
      <c r="C916" s="219"/>
      <c r="D916" s="219"/>
      <c r="E916" s="219"/>
      <c r="F916" s="219"/>
      <c r="G916" s="219"/>
      <c r="H916" s="219"/>
      <c r="I916" s="219"/>
      <c r="J916" s="219"/>
      <c r="K916" s="219"/>
      <c r="L916" s="219"/>
      <c r="M916" s="219"/>
      <c r="N916" s="219"/>
      <c r="O916" s="219"/>
      <c r="P916" s="219"/>
      <c r="Q916" s="219"/>
      <c r="R916" s="219"/>
      <c r="S916" s="219"/>
      <c r="T916" s="219"/>
      <c r="U916" s="219"/>
      <c r="V916" s="219"/>
      <c r="W916" s="219"/>
      <c r="X916" s="219"/>
      <c r="Y916" s="219"/>
      <c r="Z916" s="219"/>
      <c r="AA916" s="219"/>
    </row>
    <row r="917">
      <c r="A917" s="219"/>
      <c r="B917" s="219"/>
      <c r="C917" s="219"/>
      <c r="D917" s="219"/>
      <c r="E917" s="219"/>
      <c r="F917" s="219"/>
      <c r="G917" s="219"/>
      <c r="H917" s="219"/>
      <c r="I917" s="219"/>
      <c r="J917" s="219"/>
      <c r="K917" s="219"/>
      <c r="L917" s="219"/>
      <c r="M917" s="219"/>
      <c r="N917" s="219"/>
      <c r="O917" s="219"/>
      <c r="P917" s="219"/>
      <c r="Q917" s="219"/>
      <c r="R917" s="219"/>
      <c r="S917" s="219"/>
      <c r="T917" s="219"/>
      <c r="U917" s="219"/>
      <c r="V917" s="219"/>
      <c r="W917" s="219"/>
      <c r="X917" s="219"/>
      <c r="Y917" s="219"/>
      <c r="Z917" s="219"/>
      <c r="AA917" s="219"/>
    </row>
    <row r="918">
      <c r="A918" s="219"/>
      <c r="B918" s="219"/>
      <c r="C918" s="219"/>
      <c r="D918" s="219"/>
      <c r="E918" s="219"/>
      <c r="F918" s="219"/>
      <c r="G918" s="219"/>
      <c r="H918" s="219"/>
      <c r="I918" s="219"/>
      <c r="J918" s="219"/>
      <c r="K918" s="219"/>
      <c r="L918" s="219"/>
      <c r="M918" s="219"/>
      <c r="N918" s="219"/>
      <c r="O918" s="219"/>
      <c r="P918" s="219"/>
      <c r="Q918" s="219"/>
      <c r="R918" s="219"/>
      <c r="S918" s="219"/>
      <c r="T918" s="219"/>
      <c r="U918" s="219"/>
      <c r="V918" s="219"/>
      <c r="W918" s="219"/>
      <c r="X918" s="219"/>
      <c r="Y918" s="219"/>
      <c r="Z918" s="219"/>
      <c r="AA918" s="219"/>
    </row>
    <row r="919">
      <c r="A919" s="219"/>
      <c r="B919" s="219"/>
      <c r="C919" s="219"/>
      <c r="D919" s="219"/>
      <c r="E919" s="219"/>
      <c r="F919" s="219"/>
      <c r="G919" s="219"/>
      <c r="H919" s="219"/>
      <c r="I919" s="219"/>
      <c r="J919" s="219"/>
      <c r="K919" s="219"/>
      <c r="L919" s="219"/>
      <c r="M919" s="219"/>
      <c r="N919" s="219"/>
      <c r="O919" s="219"/>
      <c r="P919" s="219"/>
      <c r="Q919" s="219"/>
      <c r="R919" s="219"/>
      <c r="S919" s="219"/>
      <c r="T919" s="219"/>
      <c r="U919" s="219"/>
      <c r="V919" s="219"/>
      <c r="W919" s="219"/>
      <c r="X919" s="219"/>
      <c r="Y919" s="219"/>
      <c r="Z919" s="219"/>
      <c r="AA919" s="219"/>
    </row>
    <row r="920">
      <c r="A920" s="219"/>
      <c r="B920" s="219"/>
      <c r="C920" s="219"/>
      <c r="D920" s="219"/>
      <c r="E920" s="219"/>
      <c r="F920" s="219"/>
      <c r="G920" s="219"/>
      <c r="H920" s="219"/>
      <c r="I920" s="219"/>
      <c r="J920" s="219"/>
      <c r="K920" s="219"/>
      <c r="L920" s="219"/>
      <c r="M920" s="219"/>
      <c r="N920" s="219"/>
      <c r="O920" s="219"/>
      <c r="P920" s="219"/>
      <c r="Q920" s="219"/>
      <c r="R920" s="219"/>
      <c r="S920" s="219"/>
      <c r="T920" s="219"/>
      <c r="U920" s="219"/>
      <c r="V920" s="219"/>
      <c r="W920" s="219"/>
      <c r="X920" s="219"/>
      <c r="Y920" s="219"/>
      <c r="Z920" s="219"/>
      <c r="AA920" s="219"/>
    </row>
    <row r="921">
      <c r="A921" s="219"/>
      <c r="B921" s="219"/>
      <c r="C921" s="219"/>
      <c r="D921" s="219"/>
      <c r="E921" s="219"/>
      <c r="F921" s="219"/>
      <c r="G921" s="219"/>
      <c r="H921" s="219"/>
      <c r="I921" s="219"/>
      <c r="J921" s="219"/>
      <c r="K921" s="219"/>
      <c r="L921" s="219"/>
      <c r="M921" s="219"/>
      <c r="N921" s="219"/>
      <c r="O921" s="219"/>
      <c r="P921" s="219"/>
      <c r="Q921" s="219"/>
      <c r="R921" s="219"/>
      <c r="S921" s="219"/>
      <c r="T921" s="219"/>
      <c r="U921" s="219"/>
      <c r="V921" s="219"/>
      <c r="W921" s="219"/>
      <c r="X921" s="219"/>
      <c r="Y921" s="219"/>
      <c r="Z921" s="219"/>
      <c r="AA921" s="219"/>
    </row>
    <row r="922">
      <c r="A922" s="219"/>
      <c r="B922" s="219"/>
      <c r="C922" s="219"/>
      <c r="D922" s="219"/>
      <c r="E922" s="219"/>
      <c r="F922" s="219"/>
      <c r="G922" s="219"/>
      <c r="H922" s="219"/>
      <c r="I922" s="219"/>
      <c r="J922" s="219"/>
      <c r="K922" s="219"/>
      <c r="L922" s="219"/>
      <c r="M922" s="219"/>
      <c r="N922" s="219"/>
      <c r="O922" s="219"/>
      <c r="P922" s="219"/>
      <c r="Q922" s="219"/>
      <c r="R922" s="219"/>
      <c r="S922" s="219"/>
      <c r="T922" s="219"/>
      <c r="U922" s="219"/>
      <c r="V922" s="219"/>
      <c r="W922" s="219"/>
      <c r="X922" s="219"/>
      <c r="Y922" s="219"/>
      <c r="Z922" s="219"/>
      <c r="AA922" s="219"/>
    </row>
    <row r="923">
      <c r="A923" s="219"/>
      <c r="B923" s="219"/>
      <c r="C923" s="219"/>
      <c r="D923" s="219"/>
      <c r="E923" s="219"/>
      <c r="F923" s="219"/>
      <c r="G923" s="219"/>
      <c r="H923" s="219"/>
      <c r="I923" s="219"/>
      <c r="J923" s="219"/>
      <c r="K923" s="219"/>
      <c r="L923" s="219"/>
      <c r="M923" s="219"/>
      <c r="N923" s="219"/>
      <c r="O923" s="219"/>
      <c r="P923" s="219"/>
      <c r="Q923" s="219"/>
      <c r="R923" s="219"/>
      <c r="S923" s="219"/>
      <c r="T923" s="219"/>
      <c r="U923" s="219"/>
      <c r="V923" s="219"/>
      <c r="W923" s="219"/>
      <c r="X923" s="219"/>
      <c r="Y923" s="219"/>
      <c r="Z923" s="219"/>
      <c r="AA923" s="219"/>
    </row>
    <row r="924">
      <c r="A924" s="219"/>
      <c r="B924" s="219"/>
      <c r="C924" s="219"/>
      <c r="D924" s="219"/>
      <c r="E924" s="219"/>
      <c r="F924" s="219"/>
      <c r="G924" s="219"/>
      <c r="H924" s="219"/>
      <c r="I924" s="219"/>
      <c r="J924" s="219"/>
      <c r="K924" s="219"/>
      <c r="L924" s="219"/>
      <c r="M924" s="219"/>
      <c r="N924" s="219"/>
      <c r="O924" s="219"/>
      <c r="P924" s="219"/>
      <c r="Q924" s="219"/>
      <c r="R924" s="219"/>
      <c r="S924" s="219"/>
      <c r="T924" s="219"/>
      <c r="U924" s="219"/>
      <c r="V924" s="219"/>
      <c r="W924" s="219"/>
      <c r="X924" s="219"/>
      <c r="Y924" s="219"/>
      <c r="Z924" s="219"/>
      <c r="AA924" s="219"/>
    </row>
    <row r="925">
      <c r="A925" s="219"/>
      <c r="B925" s="219"/>
      <c r="C925" s="219"/>
      <c r="D925" s="219"/>
      <c r="E925" s="219"/>
      <c r="F925" s="219"/>
      <c r="G925" s="219"/>
      <c r="H925" s="219"/>
      <c r="I925" s="219"/>
      <c r="J925" s="219"/>
      <c r="K925" s="219"/>
      <c r="L925" s="219"/>
      <c r="M925" s="219"/>
      <c r="N925" s="219"/>
      <c r="O925" s="219"/>
      <c r="P925" s="219"/>
      <c r="Q925" s="219"/>
      <c r="R925" s="219"/>
      <c r="S925" s="219"/>
      <c r="T925" s="219"/>
      <c r="U925" s="219"/>
      <c r="V925" s="219"/>
      <c r="W925" s="219"/>
      <c r="X925" s="219"/>
      <c r="Y925" s="219"/>
      <c r="Z925" s="219"/>
      <c r="AA925" s="219"/>
    </row>
    <row r="926">
      <c r="A926" s="219"/>
      <c r="B926" s="219"/>
      <c r="C926" s="219"/>
      <c r="D926" s="219"/>
      <c r="E926" s="219"/>
      <c r="F926" s="219"/>
      <c r="G926" s="219"/>
      <c r="H926" s="219"/>
      <c r="I926" s="219"/>
      <c r="J926" s="219"/>
      <c r="K926" s="219"/>
      <c r="L926" s="219"/>
      <c r="M926" s="219"/>
      <c r="N926" s="219"/>
      <c r="O926" s="219"/>
      <c r="P926" s="219"/>
      <c r="Q926" s="219"/>
      <c r="R926" s="219"/>
      <c r="S926" s="219"/>
      <c r="T926" s="219"/>
      <c r="U926" s="219"/>
      <c r="V926" s="219"/>
      <c r="W926" s="219"/>
      <c r="X926" s="219"/>
      <c r="Y926" s="219"/>
      <c r="Z926" s="219"/>
      <c r="AA926" s="219"/>
    </row>
    <row r="927">
      <c r="A927" s="219"/>
      <c r="B927" s="219"/>
      <c r="C927" s="219"/>
      <c r="D927" s="219"/>
      <c r="E927" s="219"/>
      <c r="F927" s="219"/>
      <c r="G927" s="219"/>
      <c r="H927" s="219"/>
      <c r="I927" s="219"/>
      <c r="J927" s="219"/>
      <c r="K927" s="219"/>
      <c r="L927" s="219"/>
      <c r="M927" s="219"/>
      <c r="N927" s="219"/>
      <c r="O927" s="219"/>
      <c r="P927" s="219"/>
      <c r="Q927" s="219"/>
      <c r="R927" s="219"/>
      <c r="S927" s="219"/>
      <c r="T927" s="219"/>
      <c r="U927" s="219"/>
      <c r="V927" s="219"/>
      <c r="W927" s="219"/>
      <c r="X927" s="219"/>
      <c r="Y927" s="219"/>
      <c r="Z927" s="219"/>
      <c r="AA927" s="219"/>
    </row>
    <row r="928">
      <c r="A928" s="219"/>
      <c r="B928" s="219"/>
      <c r="C928" s="219"/>
      <c r="D928" s="219"/>
      <c r="E928" s="219"/>
      <c r="F928" s="219"/>
      <c r="G928" s="219"/>
      <c r="H928" s="219"/>
      <c r="I928" s="219"/>
      <c r="J928" s="219"/>
      <c r="K928" s="219"/>
      <c r="L928" s="219"/>
      <c r="M928" s="219"/>
      <c r="N928" s="219"/>
      <c r="O928" s="219"/>
      <c r="P928" s="219"/>
      <c r="Q928" s="219"/>
      <c r="R928" s="219"/>
      <c r="S928" s="219"/>
      <c r="T928" s="219"/>
      <c r="U928" s="219"/>
      <c r="V928" s="219"/>
      <c r="W928" s="219"/>
      <c r="X928" s="219"/>
      <c r="Y928" s="219"/>
      <c r="Z928" s="219"/>
      <c r="AA928" s="219"/>
    </row>
    <row r="929">
      <c r="A929" s="219"/>
      <c r="B929" s="219"/>
      <c r="C929" s="219"/>
      <c r="D929" s="219"/>
      <c r="E929" s="219"/>
      <c r="F929" s="219"/>
      <c r="G929" s="219"/>
      <c r="H929" s="219"/>
      <c r="I929" s="219"/>
      <c r="J929" s="219"/>
      <c r="K929" s="219"/>
      <c r="L929" s="219"/>
      <c r="M929" s="219"/>
      <c r="N929" s="219"/>
      <c r="O929" s="219"/>
      <c r="P929" s="219"/>
      <c r="Q929" s="219"/>
      <c r="R929" s="219"/>
      <c r="S929" s="219"/>
      <c r="T929" s="219"/>
      <c r="U929" s="219"/>
      <c r="V929" s="219"/>
      <c r="W929" s="219"/>
      <c r="X929" s="219"/>
      <c r="Y929" s="219"/>
      <c r="Z929" s="219"/>
      <c r="AA929" s="219"/>
    </row>
    <row r="930">
      <c r="A930" s="219"/>
      <c r="B930" s="219"/>
      <c r="C930" s="219"/>
      <c r="D930" s="219"/>
      <c r="E930" s="219"/>
      <c r="F930" s="219"/>
      <c r="G930" s="219"/>
      <c r="H930" s="219"/>
      <c r="I930" s="219"/>
      <c r="J930" s="219"/>
      <c r="K930" s="219"/>
      <c r="L930" s="219"/>
      <c r="M930" s="219"/>
      <c r="N930" s="219"/>
      <c r="O930" s="219"/>
      <c r="P930" s="219"/>
      <c r="Q930" s="219"/>
      <c r="R930" s="219"/>
      <c r="S930" s="219"/>
      <c r="T930" s="219"/>
      <c r="U930" s="219"/>
      <c r="V930" s="219"/>
      <c r="W930" s="219"/>
      <c r="X930" s="219"/>
      <c r="Y930" s="219"/>
      <c r="Z930" s="219"/>
      <c r="AA930" s="219"/>
    </row>
    <row r="931">
      <c r="A931" s="219"/>
      <c r="B931" s="219"/>
      <c r="C931" s="219"/>
      <c r="D931" s="219"/>
      <c r="E931" s="219"/>
      <c r="F931" s="219"/>
      <c r="G931" s="219"/>
      <c r="H931" s="219"/>
      <c r="I931" s="219"/>
      <c r="J931" s="219"/>
      <c r="K931" s="219"/>
      <c r="L931" s="219"/>
      <c r="M931" s="219"/>
      <c r="N931" s="219"/>
      <c r="O931" s="219"/>
      <c r="P931" s="219"/>
      <c r="Q931" s="219"/>
      <c r="R931" s="219"/>
      <c r="S931" s="219"/>
      <c r="T931" s="219"/>
      <c r="U931" s="219"/>
      <c r="V931" s="219"/>
      <c r="W931" s="219"/>
      <c r="X931" s="219"/>
      <c r="Y931" s="219"/>
      <c r="Z931" s="219"/>
      <c r="AA931" s="219"/>
    </row>
    <row r="932">
      <c r="A932" s="219"/>
      <c r="B932" s="219"/>
      <c r="C932" s="219"/>
      <c r="D932" s="219"/>
      <c r="E932" s="219"/>
      <c r="F932" s="219"/>
      <c r="G932" s="219"/>
      <c r="H932" s="219"/>
      <c r="I932" s="219"/>
      <c r="J932" s="219"/>
      <c r="K932" s="219"/>
      <c r="L932" s="219"/>
      <c r="M932" s="219"/>
      <c r="N932" s="219"/>
      <c r="O932" s="219"/>
      <c r="P932" s="219"/>
      <c r="Q932" s="219"/>
      <c r="R932" s="219"/>
      <c r="S932" s="219"/>
      <c r="T932" s="219"/>
      <c r="U932" s="219"/>
      <c r="V932" s="219"/>
      <c r="W932" s="219"/>
      <c r="X932" s="219"/>
      <c r="Y932" s="219"/>
      <c r="Z932" s="219"/>
      <c r="AA932" s="219"/>
    </row>
    <row r="933">
      <c r="A933" s="219"/>
      <c r="B933" s="219"/>
      <c r="C933" s="219"/>
      <c r="D933" s="219"/>
      <c r="E933" s="219"/>
      <c r="F933" s="219"/>
      <c r="G933" s="219"/>
      <c r="H933" s="219"/>
      <c r="I933" s="219"/>
      <c r="J933" s="219"/>
      <c r="K933" s="219"/>
      <c r="L933" s="219"/>
      <c r="M933" s="219"/>
      <c r="N933" s="219"/>
      <c r="O933" s="219"/>
      <c r="P933" s="219"/>
      <c r="Q933" s="219"/>
      <c r="R933" s="219"/>
      <c r="S933" s="219"/>
      <c r="T933" s="219"/>
      <c r="U933" s="219"/>
      <c r="V933" s="219"/>
      <c r="W933" s="219"/>
      <c r="X933" s="219"/>
      <c r="Y933" s="219"/>
      <c r="Z933" s="219"/>
      <c r="AA933" s="219"/>
    </row>
    <row r="934">
      <c r="A934" s="219"/>
      <c r="B934" s="219"/>
      <c r="C934" s="219"/>
      <c r="D934" s="219"/>
      <c r="E934" s="219"/>
      <c r="F934" s="219"/>
      <c r="G934" s="219"/>
      <c r="H934" s="219"/>
      <c r="I934" s="219"/>
      <c r="J934" s="219"/>
      <c r="K934" s="219"/>
      <c r="L934" s="219"/>
      <c r="M934" s="219"/>
      <c r="N934" s="219"/>
      <c r="O934" s="219"/>
      <c r="P934" s="219"/>
      <c r="Q934" s="219"/>
      <c r="R934" s="219"/>
      <c r="S934" s="219"/>
      <c r="T934" s="219"/>
      <c r="U934" s="219"/>
      <c r="V934" s="219"/>
      <c r="W934" s="219"/>
      <c r="X934" s="219"/>
      <c r="Y934" s="219"/>
      <c r="Z934" s="219"/>
      <c r="AA934" s="219"/>
    </row>
    <row r="935">
      <c r="A935" s="219"/>
      <c r="B935" s="219"/>
      <c r="C935" s="219"/>
      <c r="D935" s="219"/>
      <c r="E935" s="219"/>
      <c r="F935" s="219"/>
      <c r="G935" s="219"/>
      <c r="H935" s="219"/>
      <c r="I935" s="219"/>
      <c r="J935" s="219"/>
      <c r="K935" s="219"/>
      <c r="L935" s="219"/>
      <c r="M935" s="219"/>
      <c r="N935" s="219"/>
      <c r="O935" s="219"/>
      <c r="P935" s="219"/>
      <c r="Q935" s="219"/>
      <c r="R935" s="219"/>
      <c r="S935" s="219"/>
      <c r="T935" s="219"/>
      <c r="U935" s="219"/>
      <c r="V935" s="219"/>
      <c r="W935" s="219"/>
      <c r="X935" s="219"/>
      <c r="Y935" s="219"/>
      <c r="Z935" s="219"/>
      <c r="AA935" s="219"/>
    </row>
    <row r="936">
      <c r="A936" s="219"/>
      <c r="B936" s="219"/>
      <c r="C936" s="219"/>
      <c r="D936" s="219"/>
      <c r="E936" s="219"/>
      <c r="F936" s="219"/>
      <c r="G936" s="219"/>
      <c r="H936" s="219"/>
      <c r="I936" s="219"/>
      <c r="J936" s="219"/>
      <c r="K936" s="219"/>
      <c r="L936" s="219"/>
      <c r="M936" s="219"/>
      <c r="N936" s="219"/>
      <c r="O936" s="219"/>
      <c r="P936" s="219"/>
      <c r="Q936" s="219"/>
      <c r="R936" s="219"/>
      <c r="S936" s="219"/>
      <c r="T936" s="219"/>
      <c r="U936" s="219"/>
      <c r="V936" s="219"/>
      <c r="W936" s="219"/>
      <c r="X936" s="219"/>
      <c r="Y936" s="219"/>
      <c r="Z936" s="219"/>
      <c r="AA936" s="219"/>
    </row>
    <row r="937">
      <c r="A937" s="219"/>
      <c r="B937" s="219"/>
      <c r="C937" s="219"/>
      <c r="D937" s="219"/>
      <c r="E937" s="219"/>
      <c r="F937" s="219"/>
      <c r="G937" s="219"/>
      <c r="H937" s="219"/>
      <c r="I937" s="219"/>
      <c r="J937" s="219"/>
      <c r="K937" s="219"/>
      <c r="L937" s="219"/>
      <c r="M937" s="219"/>
      <c r="N937" s="219"/>
      <c r="O937" s="219"/>
      <c r="P937" s="219"/>
      <c r="Q937" s="219"/>
      <c r="R937" s="219"/>
      <c r="S937" s="219"/>
      <c r="T937" s="219"/>
      <c r="U937" s="219"/>
      <c r="V937" s="219"/>
      <c r="W937" s="219"/>
      <c r="X937" s="219"/>
      <c r="Y937" s="219"/>
      <c r="Z937" s="219"/>
      <c r="AA937" s="219"/>
    </row>
    <row r="938">
      <c r="A938" s="219"/>
      <c r="B938" s="219"/>
      <c r="C938" s="219"/>
      <c r="D938" s="219"/>
      <c r="E938" s="219"/>
      <c r="F938" s="219"/>
      <c r="G938" s="219"/>
      <c r="H938" s="219"/>
      <c r="I938" s="219"/>
      <c r="J938" s="219"/>
      <c r="K938" s="219"/>
      <c r="L938" s="219"/>
      <c r="M938" s="219"/>
      <c r="N938" s="219"/>
      <c r="O938" s="219"/>
      <c r="P938" s="219"/>
      <c r="Q938" s="219"/>
      <c r="R938" s="219"/>
      <c r="S938" s="219"/>
      <c r="T938" s="219"/>
      <c r="U938" s="219"/>
      <c r="V938" s="219"/>
      <c r="W938" s="219"/>
      <c r="X938" s="219"/>
      <c r="Y938" s="219"/>
      <c r="Z938" s="219"/>
      <c r="AA938" s="219"/>
    </row>
    <row r="939">
      <c r="A939" s="219"/>
      <c r="B939" s="219"/>
      <c r="C939" s="219"/>
      <c r="D939" s="219"/>
      <c r="E939" s="219"/>
      <c r="F939" s="219"/>
      <c r="G939" s="219"/>
      <c r="H939" s="219"/>
      <c r="I939" s="219"/>
      <c r="J939" s="219"/>
      <c r="K939" s="219"/>
      <c r="L939" s="219"/>
      <c r="M939" s="219"/>
      <c r="N939" s="219"/>
      <c r="O939" s="219"/>
      <c r="P939" s="219"/>
      <c r="Q939" s="219"/>
      <c r="R939" s="219"/>
      <c r="S939" s="219"/>
      <c r="T939" s="219"/>
      <c r="U939" s="219"/>
      <c r="V939" s="219"/>
      <c r="W939" s="219"/>
      <c r="X939" s="219"/>
      <c r="Y939" s="219"/>
      <c r="Z939" s="219"/>
      <c r="AA939" s="219"/>
    </row>
    <row r="940">
      <c r="A940" s="219"/>
      <c r="B940" s="219"/>
      <c r="C940" s="219"/>
      <c r="D940" s="219"/>
      <c r="E940" s="219"/>
      <c r="F940" s="219"/>
      <c r="G940" s="219"/>
      <c r="H940" s="219"/>
      <c r="I940" s="219"/>
      <c r="J940" s="219"/>
      <c r="K940" s="219"/>
      <c r="L940" s="219"/>
      <c r="M940" s="219"/>
      <c r="N940" s="219"/>
      <c r="O940" s="219"/>
      <c r="P940" s="219"/>
      <c r="Q940" s="219"/>
      <c r="R940" s="219"/>
      <c r="S940" s="219"/>
      <c r="T940" s="219"/>
      <c r="U940" s="219"/>
      <c r="V940" s="219"/>
      <c r="W940" s="219"/>
      <c r="X940" s="219"/>
      <c r="Y940" s="219"/>
      <c r="Z940" s="219"/>
      <c r="AA940" s="219"/>
    </row>
    <row r="941">
      <c r="A941" s="219"/>
      <c r="B941" s="219"/>
      <c r="C941" s="219"/>
      <c r="D941" s="219"/>
      <c r="E941" s="219"/>
      <c r="F941" s="219"/>
      <c r="G941" s="219"/>
      <c r="H941" s="219"/>
      <c r="I941" s="219"/>
      <c r="J941" s="219"/>
      <c r="K941" s="219"/>
      <c r="L941" s="219"/>
      <c r="M941" s="219"/>
      <c r="N941" s="219"/>
      <c r="O941" s="219"/>
      <c r="P941" s="219"/>
      <c r="Q941" s="219"/>
      <c r="R941" s="219"/>
      <c r="S941" s="219"/>
      <c r="T941" s="219"/>
      <c r="U941" s="219"/>
      <c r="V941" s="219"/>
      <c r="W941" s="219"/>
      <c r="X941" s="219"/>
      <c r="Y941" s="219"/>
      <c r="Z941" s="219"/>
      <c r="AA941" s="219"/>
    </row>
    <row r="942">
      <c r="A942" s="219"/>
      <c r="B942" s="219"/>
      <c r="C942" s="219"/>
      <c r="D942" s="219"/>
      <c r="E942" s="219"/>
      <c r="F942" s="219"/>
      <c r="G942" s="219"/>
      <c r="H942" s="219"/>
      <c r="I942" s="219"/>
      <c r="J942" s="219"/>
      <c r="K942" s="219"/>
      <c r="L942" s="219"/>
      <c r="M942" s="219"/>
      <c r="N942" s="219"/>
      <c r="O942" s="219"/>
      <c r="P942" s="219"/>
      <c r="Q942" s="219"/>
      <c r="R942" s="219"/>
      <c r="S942" s="219"/>
      <c r="T942" s="219"/>
      <c r="U942" s="219"/>
      <c r="V942" s="219"/>
      <c r="W942" s="219"/>
      <c r="X942" s="219"/>
      <c r="Y942" s="219"/>
      <c r="Z942" s="219"/>
      <c r="AA942" s="219"/>
    </row>
    <row r="943">
      <c r="A943" s="219"/>
      <c r="B943" s="219"/>
      <c r="C943" s="219"/>
      <c r="D943" s="219"/>
      <c r="E943" s="219"/>
      <c r="F943" s="219"/>
      <c r="G943" s="219"/>
      <c r="H943" s="219"/>
      <c r="I943" s="219"/>
      <c r="J943" s="219"/>
      <c r="K943" s="219"/>
      <c r="L943" s="219"/>
      <c r="M943" s="219"/>
      <c r="N943" s="219"/>
      <c r="O943" s="219"/>
      <c r="P943" s="219"/>
      <c r="Q943" s="219"/>
      <c r="R943" s="219"/>
      <c r="S943" s="219"/>
      <c r="T943" s="219"/>
      <c r="U943" s="219"/>
      <c r="V943" s="219"/>
      <c r="W943" s="219"/>
      <c r="X943" s="219"/>
      <c r="Y943" s="219"/>
      <c r="Z943" s="219"/>
      <c r="AA943" s="219"/>
    </row>
    <row r="944">
      <c r="A944" s="219"/>
      <c r="B944" s="219"/>
      <c r="C944" s="219"/>
      <c r="D944" s="219"/>
      <c r="E944" s="219"/>
      <c r="F944" s="219"/>
      <c r="G944" s="219"/>
      <c r="H944" s="219"/>
      <c r="I944" s="219"/>
      <c r="J944" s="219"/>
      <c r="K944" s="219"/>
      <c r="L944" s="219"/>
      <c r="M944" s="219"/>
      <c r="N944" s="219"/>
      <c r="O944" s="219"/>
      <c r="P944" s="219"/>
      <c r="Q944" s="219"/>
      <c r="R944" s="219"/>
      <c r="S944" s="219"/>
      <c r="T944" s="219"/>
      <c r="U944" s="219"/>
      <c r="V944" s="219"/>
      <c r="W944" s="219"/>
      <c r="X944" s="219"/>
      <c r="Y944" s="219"/>
      <c r="Z944" s="219"/>
      <c r="AA944" s="219"/>
    </row>
    <row r="945">
      <c r="A945" s="219"/>
      <c r="B945" s="219"/>
      <c r="C945" s="219"/>
      <c r="D945" s="219"/>
      <c r="E945" s="219"/>
      <c r="F945" s="219"/>
      <c r="G945" s="219"/>
      <c r="H945" s="219"/>
      <c r="I945" s="219"/>
      <c r="J945" s="219"/>
      <c r="K945" s="219"/>
      <c r="L945" s="219"/>
      <c r="M945" s="219"/>
      <c r="N945" s="219"/>
      <c r="O945" s="219"/>
      <c r="P945" s="219"/>
      <c r="Q945" s="219"/>
      <c r="R945" s="219"/>
      <c r="S945" s="219"/>
      <c r="T945" s="219"/>
      <c r="U945" s="219"/>
      <c r="V945" s="219"/>
      <c r="W945" s="219"/>
      <c r="X945" s="219"/>
      <c r="Y945" s="219"/>
      <c r="Z945" s="219"/>
      <c r="AA945" s="219"/>
    </row>
    <row r="946">
      <c r="A946" s="219"/>
      <c r="B946" s="219"/>
      <c r="C946" s="219"/>
      <c r="D946" s="219"/>
      <c r="E946" s="219"/>
      <c r="F946" s="219"/>
      <c r="G946" s="219"/>
      <c r="H946" s="219"/>
      <c r="I946" s="219"/>
      <c r="J946" s="219"/>
      <c r="K946" s="219"/>
      <c r="L946" s="219"/>
      <c r="M946" s="219"/>
      <c r="N946" s="219"/>
      <c r="O946" s="219"/>
      <c r="P946" s="219"/>
      <c r="Q946" s="219"/>
      <c r="R946" s="219"/>
      <c r="S946" s="219"/>
      <c r="T946" s="219"/>
      <c r="U946" s="219"/>
      <c r="V946" s="219"/>
      <c r="W946" s="219"/>
      <c r="X946" s="219"/>
      <c r="Y946" s="219"/>
      <c r="Z946" s="219"/>
      <c r="AA946" s="219"/>
    </row>
    <row r="947">
      <c r="A947" s="219"/>
      <c r="B947" s="219"/>
      <c r="C947" s="219"/>
      <c r="D947" s="219"/>
      <c r="E947" s="219"/>
      <c r="F947" s="219"/>
      <c r="G947" s="219"/>
      <c r="H947" s="219"/>
      <c r="I947" s="219"/>
      <c r="J947" s="219"/>
      <c r="K947" s="219"/>
      <c r="L947" s="219"/>
      <c r="M947" s="219"/>
      <c r="N947" s="219"/>
      <c r="O947" s="219"/>
      <c r="P947" s="219"/>
      <c r="Q947" s="219"/>
      <c r="R947" s="219"/>
      <c r="S947" s="219"/>
      <c r="T947" s="219"/>
      <c r="U947" s="219"/>
      <c r="V947" s="219"/>
      <c r="W947" s="219"/>
      <c r="X947" s="219"/>
      <c r="Y947" s="219"/>
      <c r="Z947" s="219"/>
      <c r="AA947" s="219"/>
    </row>
    <row r="948">
      <c r="A948" s="219"/>
      <c r="B948" s="219"/>
      <c r="C948" s="219"/>
      <c r="D948" s="219"/>
      <c r="E948" s="219"/>
      <c r="F948" s="219"/>
      <c r="G948" s="219"/>
      <c r="H948" s="219"/>
      <c r="I948" s="219"/>
      <c r="J948" s="219"/>
      <c r="K948" s="219"/>
      <c r="L948" s="219"/>
      <c r="M948" s="219"/>
      <c r="N948" s="219"/>
      <c r="O948" s="219"/>
      <c r="P948" s="219"/>
      <c r="Q948" s="219"/>
      <c r="R948" s="219"/>
      <c r="S948" s="219"/>
      <c r="T948" s="219"/>
      <c r="U948" s="219"/>
      <c r="V948" s="219"/>
      <c r="W948" s="219"/>
      <c r="X948" s="219"/>
      <c r="Y948" s="219"/>
      <c r="Z948" s="219"/>
      <c r="AA948" s="219"/>
    </row>
    <row r="949">
      <c r="A949" s="219"/>
      <c r="B949" s="219"/>
      <c r="C949" s="219"/>
      <c r="D949" s="219"/>
      <c r="E949" s="219"/>
      <c r="F949" s="219"/>
      <c r="G949" s="219"/>
      <c r="H949" s="219"/>
      <c r="I949" s="219"/>
      <c r="J949" s="219"/>
      <c r="K949" s="219"/>
      <c r="L949" s="219"/>
      <c r="M949" s="219"/>
      <c r="N949" s="219"/>
      <c r="O949" s="219"/>
      <c r="P949" s="219"/>
      <c r="Q949" s="219"/>
      <c r="R949" s="219"/>
      <c r="S949" s="219"/>
      <c r="T949" s="219"/>
      <c r="U949" s="219"/>
      <c r="V949" s="219"/>
      <c r="W949" s="219"/>
      <c r="X949" s="219"/>
      <c r="Y949" s="219"/>
      <c r="Z949" s="219"/>
      <c r="AA949" s="219"/>
    </row>
    <row r="950">
      <c r="A950" s="219"/>
      <c r="B950" s="219"/>
      <c r="C950" s="219"/>
      <c r="D950" s="219"/>
      <c r="E950" s="219"/>
      <c r="F950" s="219"/>
      <c r="G950" s="219"/>
      <c r="H950" s="219"/>
      <c r="I950" s="219"/>
      <c r="J950" s="219"/>
      <c r="K950" s="219"/>
      <c r="L950" s="219"/>
      <c r="M950" s="219"/>
      <c r="N950" s="219"/>
      <c r="O950" s="219"/>
      <c r="P950" s="219"/>
      <c r="Q950" s="219"/>
      <c r="R950" s="219"/>
      <c r="S950" s="219"/>
      <c r="T950" s="219"/>
      <c r="U950" s="219"/>
      <c r="V950" s="219"/>
      <c r="W950" s="219"/>
      <c r="X950" s="219"/>
      <c r="Y950" s="219"/>
      <c r="Z950" s="219"/>
      <c r="AA950" s="219"/>
    </row>
    <row r="951">
      <c r="A951" s="219"/>
      <c r="B951" s="219"/>
      <c r="C951" s="219"/>
      <c r="D951" s="219"/>
      <c r="E951" s="219"/>
      <c r="F951" s="219"/>
      <c r="G951" s="219"/>
      <c r="H951" s="219"/>
      <c r="I951" s="219"/>
      <c r="J951" s="219"/>
      <c r="K951" s="219"/>
      <c r="L951" s="219"/>
      <c r="M951" s="219"/>
      <c r="N951" s="219"/>
      <c r="O951" s="219"/>
      <c r="P951" s="219"/>
      <c r="Q951" s="219"/>
      <c r="R951" s="219"/>
      <c r="S951" s="219"/>
      <c r="T951" s="219"/>
      <c r="U951" s="219"/>
      <c r="V951" s="219"/>
      <c r="W951" s="219"/>
      <c r="X951" s="219"/>
      <c r="Y951" s="219"/>
      <c r="Z951" s="219"/>
      <c r="AA951" s="219"/>
    </row>
    <row r="952">
      <c r="A952" s="219"/>
      <c r="B952" s="219"/>
      <c r="C952" s="219"/>
      <c r="D952" s="219"/>
      <c r="E952" s="219"/>
      <c r="F952" s="219"/>
      <c r="G952" s="219"/>
      <c r="H952" s="219"/>
      <c r="I952" s="219"/>
      <c r="J952" s="219"/>
      <c r="K952" s="219"/>
      <c r="L952" s="219"/>
      <c r="M952" s="219"/>
      <c r="N952" s="219"/>
      <c r="O952" s="219"/>
      <c r="P952" s="219"/>
      <c r="Q952" s="219"/>
      <c r="R952" s="219"/>
      <c r="S952" s="219"/>
      <c r="T952" s="219"/>
      <c r="U952" s="219"/>
      <c r="V952" s="219"/>
      <c r="W952" s="219"/>
      <c r="X952" s="219"/>
      <c r="Y952" s="219"/>
      <c r="Z952" s="219"/>
      <c r="AA952" s="219"/>
    </row>
    <row r="953">
      <c r="A953" s="219"/>
      <c r="B953" s="219"/>
      <c r="C953" s="219"/>
      <c r="D953" s="219"/>
      <c r="E953" s="219"/>
      <c r="F953" s="219"/>
      <c r="G953" s="219"/>
      <c r="H953" s="219"/>
      <c r="I953" s="219"/>
      <c r="J953" s="219"/>
      <c r="K953" s="219"/>
      <c r="L953" s="219"/>
      <c r="M953" s="219"/>
      <c r="N953" s="219"/>
      <c r="O953" s="219"/>
      <c r="P953" s="219"/>
      <c r="Q953" s="219"/>
      <c r="R953" s="219"/>
      <c r="S953" s="219"/>
      <c r="T953" s="219"/>
      <c r="U953" s="219"/>
      <c r="V953" s="219"/>
      <c r="W953" s="219"/>
      <c r="X953" s="219"/>
      <c r="Y953" s="219"/>
      <c r="Z953" s="219"/>
      <c r="AA953" s="219"/>
    </row>
    <row r="954">
      <c r="A954" s="219"/>
      <c r="B954" s="219"/>
      <c r="C954" s="219"/>
      <c r="D954" s="219"/>
      <c r="E954" s="219"/>
      <c r="F954" s="219"/>
      <c r="G954" s="219"/>
      <c r="H954" s="219"/>
      <c r="I954" s="219"/>
      <c r="J954" s="219"/>
      <c r="K954" s="219"/>
      <c r="L954" s="219"/>
      <c r="M954" s="219"/>
      <c r="N954" s="219"/>
      <c r="O954" s="219"/>
      <c r="P954" s="219"/>
      <c r="Q954" s="219"/>
      <c r="R954" s="219"/>
      <c r="S954" s="219"/>
      <c r="T954" s="219"/>
      <c r="U954" s="219"/>
      <c r="V954" s="219"/>
      <c r="W954" s="219"/>
      <c r="X954" s="219"/>
      <c r="Y954" s="219"/>
      <c r="Z954" s="219"/>
      <c r="AA954" s="219"/>
    </row>
    <row r="955">
      <c r="A955" s="219"/>
      <c r="B955" s="219"/>
      <c r="C955" s="219"/>
      <c r="D955" s="219"/>
      <c r="E955" s="219"/>
      <c r="F955" s="219"/>
      <c r="G955" s="219"/>
      <c r="H955" s="219"/>
      <c r="I955" s="219"/>
      <c r="J955" s="219"/>
      <c r="K955" s="219"/>
      <c r="L955" s="219"/>
      <c r="M955" s="219"/>
      <c r="N955" s="219"/>
      <c r="O955" s="219"/>
      <c r="P955" s="219"/>
      <c r="Q955" s="219"/>
      <c r="R955" s="219"/>
      <c r="S955" s="219"/>
      <c r="T955" s="219"/>
      <c r="U955" s="219"/>
      <c r="V955" s="219"/>
      <c r="W955" s="219"/>
      <c r="X955" s="219"/>
      <c r="Y955" s="219"/>
      <c r="Z955" s="219"/>
      <c r="AA955" s="219"/>
    </row>
    <row r="956">
      <c r="A956" s="219"/>
      <c r="B956" s="219"/>
      <c r="C956" s="219"/>
      <c r="D956" s="219"/>
      <c r="E956" s="219"/>
      <c r="F956" s="219"/>
      <c r="G956" s="219"/>
      <c r="H956" s="219"/>
      <c r="I956" s="219"/>
      <c r="J956" s="219"/>
      <c r="K956" s="219"/>
      <c r="L956" s="219"/>
      <c r="M956" s="219"/>
      <c r="N956" s="219"/>
      <c r="O956" s="219"/>
      <c r="P956" s="219"/>
      <c r="Q956" s="219"/>
      <c r="R956" s="219"/>
      <c r="S956" s="219"/>
      <c r="T956" s="219"/>
      <c r="U956" s="219"/>
      <c r="V956" s="219"/>
      <c r="W956" s="219"/>
      <c r="X956" s="219"/>
      <c r="Y956" s="219"/>
      <c r="Z956" s="219"/>
      <c r="AA956" s="219"/>
    </row>
    <row r="957">
      <c r="A957" s="219"/>
      <c r="B957" s="219"/>
      <c r="C957" s="219"/>
      <c r="D957" s="219"/>
      <c r="E957" s="219"/>
      <c r="F957" s="219"/>
      <c r="G957" s="219"/>
      <c r="H957" s="219"/>
      <c r="I957" s="219"/>
      <c r="J957" s="219"/>
      <c r="K957" s="219"/>
      <c r="L957" s="219"/>
      <c r="M957" s="219"/>
      <c r="N957" s="219"/>
      <c r="O957" s="219"/>
      <c r="P957" s="219"/>
      <c r="Q957" s="219"/>
      <c r="R957" s="219"/>
      <c r="S957" s="219"/>
      <c r="T957" s="219"/>
      <c r="U957" s="219"/>
      <c r="V957" s="219"/>
      <c r="W957" s="219"/>
      <c r="X957" s="219"/>
      <c r="Y957" s="219"/>
      <c r="Z957" s="219"/>
      <c r="AA957" s="219"/>
    </row>
    <row r="958">
      <c r="A958" s="219"/>
      <c r="B958" s="219"/>
      <c r="C958" s="219"/>
      <c r="D958" s="219"/>
      <c r="E958" s="219"/>
      <c r="F958" s="219"/>
      <c r="G958" s="219"/>
      <c r="H958" s="219"/>
      <c r="I958" s="219"/>
      <c r="J958" s="219"/>
      <c r="K958" s="219"/>
      <c r="L958" s="219"/>
      <c r="M958" s="219"/>
      <c r="N958" s="219"/>
      <c r="O958" s="219"/>
      <c r="P958" s="219"/>
      <c r="Q958" s="219"/>
      <c r="R958" s="219"/>
      <c r="S958" s="219"/>
      <c r="T958" s="219"/>
      <c r="U958" s="219"/>
      <c r="V958" s="219"/>
      <c r="W958" s="219"/>
      <c r="X958" s="219"/>
      <c r="Y958" s="219"/>
      <c r="Z958" s="219"/>
      <c r="AA958" s="219"/>
    </row>
    <row r="959">
      <c r="A959" s="219"/>
      <c r="B959" s="219"/>
      <c r="C959" s="219"/>
      <c r="D959" s="219"/>
      <c r="E959" s="219"/>
      <c r="F959" s="219"/>
      <c r="G959" s="219"/>
      <c r="H959" s="219"/>
      <c r="I959" s="219"/>
      <c r="J959" s="219"/>
      <c r="K959" s="219"/>
      <c r="L959" s="219"/>
      <c r="M959" s="219"/>
      <c r="N959" s="219"/>
      <c r="O959" s="219"/>
      <c r="P959" s="219"/>
      <c r="Q959" s="219"/>
      <c r="R959" s="219"/>
      <c r="S959" s="219"/>
      <c r="T959" s="219"/>
      <c r="U959" s="219"/>
      <c r="V959" s="219"/>
      <c r="W959" s="219"/>
      <c r="X959" s="219"/>
      <c r="Y959" s="219"/>
      <c r="Z959" s="219"/>
      <c r="AA959" s="219"/>
    </row>
    <row r="960">
      <c r="A960" s="219"/>
      <c r="B960" s="219"/>
      <c r="C960" s="219"/>
      <c r="D960" s="219"/>
      <c r="E960" s="219"/>
      <c r="F960" s="219"/>
      <c r="G960" s="219"/>
      <c r="H960" s="219"/>
      <c r="I960" s="219"/>
      <c r="J960" s="219"/>
      <c r="K960" s="219"/>
      <c r="L960" s="219"/>
      <c r="M960" s="219"/>
      <c r="N960" s="219"/>
      <c r="O960" s="219"/>
      <c r="P960" s="219"/>
      <c r="Q960" s="219"/>
      <c r="R960" s="219"/>
      <c r="S960" s="219"/>
      <c r="T960" s="219"/>
      <c r="U960" s="219"/>
      <c r="V960" s="219"/>
      <c r="W960" s="219"/>
      <c r="X960" s="219"/>
      <c r="Y960" s="219"/>
      <c r="Z960" s="219"/>
      <c r="AA960" s="219"/>
    </row>
    <row r="961">
      <c r="A961" s="219"/>
      <c r="B961" s="219"/>
      <c r="C961" s="219"/>
      <c r="D961" s="219"/>
      <c r="E961" s="219"/>
      <c r="F961" s="219"/>
      <c r="G961" s="219"/>
      <c r="H961" s="219"/>
      <c r="I961" s="219"/>
      <c r="J961" s="219"/>
      <c r="K961" s="219"/>
      <c r="L961" s="219"/>
      <c r="M961" s="219"/>
      <c r="N961" s="219"/>
      <c r="O961" s="219"/>
      <c r="P961" s="219"/>
      <c r="Q961" s="219"/>
      <c r="R961" s="219"/>
      <c r="S961" s="219"/>
      <c r="T961" s="219"/>
      <c r="U961" s="219"/>
      <c r="V961" s="219"/>
      <c r="W961" s="219"/>
      <c r="X961" s="219"/>
      <c r="Y961" s="219"/>
      <c r="Z961" s="219"/>
      <c r="AA961" s="219"/>
    </row>
    <row r="962">
      <c r="A962" s="219"/>
      <c r="B962" s="219"/>
      <c r="C962" s="219"/>
      <c r="D962" s="219"/>
      <c r="E962" s="219"/>
      <c r="F962" s="219"/>
      <c r="G962" s="219"/>
      <c r="H962" s="219"/>
      <c r="I962" s="219"/>
      <c r="J962" s="219"/>
      <c r="K962" s="219"/>
      <c r="L962" s="219"/>
      <c r="M962" s="219"/>
      <c r="N962" s="219"/>
      <c r="O962" s="219"/>
      <c r="P962" s="219"/>
      <c r="Q962" s="219"/>
      <c r="R962" s="219"/>
      <c r="S962" s="219"/>
      <c r="T962" s="219"/>
      <c r="U962" s="219"/>
      <c r="V962" s="219"/>
      <c r="W962" s="219"/>
      <c r="X962" s="219"/>
      <c r="Y962" s="219"/>
      <c r="Z962" s="219"/>
      <c r="AA962" s="219"/>
    </row>
    <row r="963">
      <c r="A963" s="219"/>
      <c r="B963" s="219"/>
      <c r="C963" s="219"/>
      <c r="D963" s="219"/>
      <c r="E963" s="219"/>
      <c r="F963" s="219"/>
      <c r="G963" s="219"/>
      <c r="H963" s="219"/>
      <c r="I963" s="219"/>
      <c r="J963" s="219"/>
      <c r="K963" s="219"/>
      <c r="L963" s="219"/>
      <c r="M963" s="219"/>
      <c r="N963" s="219"/>
      <c r="O963" s="219"/>
      <c r="P963" s="219"/>
      <c r="Q963" s="219"/>
      <c r="R963" s="219"/>
      <c r="S963" s="219"/>
      <c r="T963" s="219"/>
      <c r="U963" s="219"/>
      <c r="V963" s="219"/>
      <c r="W963" s="219"/>
      <c r="X963" s="219"/>
      <c r="Y963" s="219"/>
      <c r="Z963" s="219"/>
      <c r="AA963" s="219"/>
    </row>
    <row r="964">
      <c r="A964" s="219"/>
      <c r="B964" s="219"/>
      <c r="C964" s="219"/>
      <c r="D964" s="219"/>
      <c r="E964" s="219"/>
      <c r="F964" s="219"/>
      <c r="G964" s="219"/>
      <c r="H964" s="219"/>
      <c r="I964" s="219"/>
      <c r="J964" s="219"/>
      <c r="K964" s="219"/>
      <c r="L964" s="219"/>
      <c r="M964" s="219"/>
      <c r="N964" s="219"/>
      <c r="O964" s="219"/>
      <c r="P964" s="219"/>
      <c r="Q964" s="219"/>
      <c r="R964" s="219"/>
      <c r="S964" s="219"/>
      <c r="T964" s="219"/>
      <c r="U964" s="219"/>
      <c r="V964" s="219"/>
      <c r="W964" s="219"/>
      <c r="X964" s="219"/>
      <c r="Y964" s="219"/>
      <c r="Z964" s="219"/>
      <c r="AA964" s="219"/>
    </row>
    <row r="965">
      <c r="A965" s="219"/>
      <c r="B965" s="219"/>
      <c r="C965" s="219"/>
      <c r="D965" s="219"/>
      <c r="E965" s="219"/>
      <c r="F965" s="219"/>
      <c r="G965" s="219"/>
      <c r="H965" s="219"/>
      <c r="I965" s="219"/>
      <c r="J965" s="219"/>
      <c r="K965" s="219"/>
      <c r="L965" s="219"/>
      <c r="M965" s="219"/>
      <c r="N965" s="219"/>
      <c r="O965" s="219"/>
      <c r="P965" s="219"/>
      <c r="Q965" s="219"/>
      <c r="R965" s="219"/>
      <c r="S965" s="219"/>
      <c r="T965" s="219"/>
      <c r="U965" s="219"/>
      <c r="V965" s="219"/>
      <c r="W965" s="219"/>
      <c r="X965" s="219"/>
      <c r="Y965" s="219"/>
      <c r="Z965" s="219"/>
      <c r="AA965" s="219"/>
    </row>
    <row r="966">
      <c r="A966" s="219"/>
      <c r="B966" s="219"/>
      <c r="C966" s="219"/>
      <c r="D966" s="219"/>
      <c r="E966" s="219"/>
      <c r="F966" s="219"/>
      <c r="G966" s="219"/>
      <c r="H966" s="219"/>
      <c r="I966" s="219"/>
      <c r="J966" s="219"/>
      <c r="K966" s="219"/>
      <c r="L966" s="219"/>
      <c r="M966" s="219"/>
      <c r="N966" s="219"/>
      <c r="O966" s="219"/>
      <c r="P966" s="219"/>
      <c r="Q966" s="219"/>
      <c r="R966" s="219"/>
      <c r="S966" s="219"/>
      <c r="T966" s="219"/>
      <c r="U966" s="219"/>
      <c r="V966" s="219"/>
      <c r="W966" s="219"/>
      <c r="X966" s="219"/>
      <c r="Y966" s="219"/>
      <c r="Z966" s="219"/>
      <c r="AA966" s="219"/>
    </row>
    <row r="967">
      <c r="A967" s="219"/>
      <c r="B967" s="219"/>
      <c r="C967" s="219"/>
      <c r="D967" s="219"/>
      <c r="E967" s="219"/>
      <c r="F967" s="219"/>
      <c r="G967" s="219"/>
      <c r="H967" s="219"/>
      <c r="I967" s="219"/>
      <c r="J967" s="219"/>
      <c r="K967" s="219"/>
      <c r="L967" s="219"/>
      <c r="M967" s="219"/>
      <c r="N967" s="219"/>
      <c r="O967" s="219"/>
      <c r="P967" s="219"/>
      <c r="Q967" s="219"/>
      <c r="R967" s="219"/>
      <c r="S967" s="219"/>
      <c r="T967" s="219"/>
      <c r="U967" s="219"/>
      <c r="V967" s="219"/>
      <c r="W967" s="219"/>
      <c r="X967" s="219"/>
      <c r="Y967" s="219"/>
      <c r="Z967" s="219"/>
      <c r="AA967" s="219"/>
    </row>
    <row r="968">
      <c r="A968" s="219"/>
      <c r="B968" s="219"/>
      <c r="C968" s="219"/>
      <c r="D968" s="219"/>
      <c r="E968" s="219"/>
      <c r="F968" s="219"/>
      <c r="G968" s="219"/>
      <c r="H968" s="219"/>
      <c r="I968" s="219"/>
      <c r="J968" s="219"/>
      <c r="K968" s="219"/>
      <c r="L968" s="219"/>
      <c r="M968" s="219"/>
      <c r="N968" s="219"/>
      <c r="O968" s="219"/>
      <c r="P968" s="219"/>
      <c r="Q968" s="219"/>
      <c r="R968" s="219"/>
      <c r="S968" s="219"/>
      <c r="T968" s="219"/>
      <c r="U968" s="219"/>
      <c r="V968" s="219"/>
      <c r="W968" s="219"/>
      <c r="X968" s="219"/>
      <c r="Y968" s="219"/>
      <c r="Z968" s="219"/>
      <c r="AA968" s="219"/>
    </row>
    <row r="969">
      <c r="A969" s="219"/>
      <c r="B969" s="219"/>
      <c r="C969" s="219"/>
      <c r="D969" s="219"/>
      <c r="E969" s="219"/>
      <c r="F969" s="219"/>
      <c r="G969" s="219"/>
      <c r="H969" s="219"/>
      <c r="I969" s="219"/>
      <c r="J969" s="219"/>
      <c r="K969" s="219"/>
      <c r="L969" s="219"/>
      <c r="M969" s="219"/>
      <c r="N969" s="219"/>
      <c r="O969" s="219"/>
      <c r="P969" s="219"/>
      <c r="Q969" s="219"/>
      <c r="R969" s="219"/>
      <c r="S969" s="219"/>
      <c r="T969" s="219"/>
      <c r="U969" s="219"/>
      <c r="V969" s="219"/>
      <c r="W969" s="219"/>
      <c r="X969" s="219"/>
      <c r="Y969" s="219"/>
      <c r="Z969" s="219"/>
      <c r="AA969" s="219"/>
    </row>
    <row r="970">
      <c r="A970" s="219"/>
      <c r="B970" s="219"/>
      <c r="C970" s="219"/>
      <c r="D970" s="219"/>
      <c r="E970" s="219"/>
      <c r="F970" s="219"/>
      <c r="G970" s="219"/>
      <c r="H970" s="219"/>
      <c r="I970" s="219"/>
      <c r="J970" s="219"/>
      <c r="K970" s="219"/>
      <c r="L970" s="219"/>
      <c r="M970" s="219"/>
      <c r="N970" s="219"/>
      <c r="O970" s="219"/>
      <c r="P970" s="219"/>
      <c r="Q970" s="219"/>
      <c r="R970" s="219"/>
      <c r="S970" s="219"/>
      <c r="T970" s="219"/>
      <c r="U970" s="219"/>
      <c r="V970" s="219"/>
      <c r="W970" s="219"/>
      <c r="X970" s="219"/>
      <c r="Y970" s="219"/>
      <c r="Z970" s="219"/>
      <c r="AA970" s="219"/>
    </row>
    <row r="971">
      <c r="A971" s="219"/>
      <c r="B971" s="219"/>
      <c r="C971" s="219"/>
      <c r="D971" s="219"/>
      <c r="E971" s="219"/>
      <c r="F971" s="219"/>
      <c r="G971" s="219"/>
      <c r="H971" s="219"/>
      <c r="I971" s="219"/>
      <c r="J971" s="219"/>
      <c r="K971" s="219"/>
      <c r="L971" s="219"/>
      <c r="M971" s="219"/>
      <c r="N971" s="219"/>
      <c r="O971" s="219"/>
      <c r="P971" s="219"/>
      <c r="Q971" s="219"/>
      <c r="R971" s="219"/>
      <c r="S971" s="219"/>
      <c r="T971" s="219"/>
      <c r="U971" s="219"/>
      <c r="V971" s="219"/>
      <c r="W971" s="219"/>
      <c r="X971" s="219"/>
      <c r="Y971" s="219"/>
      <c r="Z971" s="219"/>
      <c r="AA971" s="219"/>
    </row>
    <row r="972">
      <c r="A972" s="219"/>
      <c r="B972" s="219"/>
      <c r="C972" s="219"/>
      <c r="D972" s="219"/>
      <c r="E972" s="219"/>
      <c r="F972" s="219"/>
      <c r="G972" s="219"/>
      <c r="H972" s="219"/>
      <c r="I972" s="219"/>
      <c r="J972" s="219"/>
      <c r="K972" s="219"/>
      <c r="L972" s="219"/>
      <c r="M972" s="219"/>
      <c r="N972" s="219"/>
      <c r="O972" s="219"/>
      <c r="P972" s="219"/>
      <c r="Q972" s="219"/>
      <c r="R972" s="219"/>
      <c r="S972" s="219"/>
      <c r="T972" s="219"/>
      <c r="U972" s="219"/>
      <c r="V972" s="219"/>
      <c r="W972" s="219"/>
      <c r="X972" s="219"/>
      <c r="Y972" s="219"/>
      <c r="Z972" s="219"/>
      <c r="AA972" s="219"/>
    </row>
    <row r="973">
      <c r="A973" s="219"/>
      <c r="B973" s="219"/>
      <c r="C973" s="219"/>
      <c r="D973" s="219"/>
      <c r="E973" s="219"/>
      <c r="F973" s="219"/>
      <c r="G973" s="219"/>
      <c r="H973" s="219"/>
      <c r="I973" s="219"/>
      <c r="J973" s="219"/>
      <c r="K973" s="219"/>
      <c r="L973" s="219"/>
      <c r="M973" s="219"/>
      <c r="N973" s="219"/>
      <c r="O973" s="219"/>
      <c r="P973" s="219"/>
      <c r="Q973" s="219"/>
      <c r="R973" s="219"/>
      <c r="S973" s="219"/>
      <c r="T973" s="219"/>
      <c r="U973" s="219"/>
      <c r="V973" s="219"/>
      <c r="W973" s="219"/>
      <c r="X973" s="219"/>
      <c r="Y973" s="219"/>
      <c r="Z973" s="219"/>
      <c r="AA973" s="219"/>
    </row>
    <row r="974">
      <c r="A974" s="219"/>
      <c r="B974" s="219"/>
      <c r="C974" s="219"/>
      <c r="D974" s="219"/>
      <c r="E974" s="219"/>
      <c r="F974" s="219"/>
      <c r="G974" s="219"/>
      <c r="H974" s="219"/>
      <c r="I974" s="219"/>
      <c r="J974" s="219"/>
      <c r="K974" s="219"/>
      <c r="L974" s="219"/>
      <c r="M974" s="219"/>
      <c r="N974" s="219"/>
      <c r="O974" s="219"/>
      <c r="P974" s="219"/>
      <c r="Q974" s="219"/>
      <c r="R974" s="219"/>
      <c r="S974" s="219"/>
      <c r="T974" s="219"/>
      <c r="U974" s="219"/>
      <c r="V974" s="219"/>
      <c r="W974" s="219"/>
      <c r="X974" s="219"/>
      <c r="Y974" s="219"/>
      <c r="Z974" s="219"/>
      <c r="AA974" s="219"/>
    </row>
    <row r="975">
      <c r="A975" s="219"/>
      <c r="B975" s="219"/>
      <c r="C975" s="219"/>
      <c r="D975" s="219"/>
      <c r="E975" s="219"/>
      <c r="F975" s="219"/>
      <c r="G975" s="219"/>
      <c r="H975" s="219"/>
      <c r="I975" s="219"/>
      <c r="J975" s="219"/>
      <c r="K975" s="219"/>
      <c r="L975" s="219"/>
      <c r="M975" s="219"/>
      <c r="N975" s="219"/>
      <c r="O975" s="219"/>
      <c r="P975" s="219"/>
      <c r="Q975" s="219"/>
      <c r="R975" s="219"/>
      <c r="S975" s="219"/>
      <c r="T975" s="219"/>
      <c r="U975" s="219"/>
      <c r="V975" s="219"/>
      <c r="W975" s="219"/>
      <c r="X975" s="219"/>
      <c r="Y975" s="219"/>
      <c r="Z975" s="219"/>
      <c r="AA975" s="219"/>
    </row>
    <row r="976">
      <c r="A976" s="219"/>
      <c r="B976" s="219"/>
      <c r="C976" s="219"/>
      <c r="D976" s="219"/>
      <c r="E976" s="219"/>
      <c r="F976" s="219"/>
      <c r="G976" s="219"/>
      <c r="H976" s="219"/>
      <c r="I976" s="219"/>
      <c r="J976" s="219"/>
      <c r="K976" s="219"/>
      <c r="L976" s="219"/>
      <c r="M976" s="219"/>
      <c r="N976" s="219"/>
      <c r="O976" s="219"/>
      <c r="P976" s="219"/>
      <c r="Q976" s="219"/>
      <c r="R976" s="219"/>
      <c r="S976" s="219"/>
      <c r="T976" s="219"/>
      <c r="U976" s="219"/>
      <c r="V976" s="219"/>
      <c r="W976" s="219"/>
      <c r="X976" s="219"/>
      <c r="Y976" s="219"/>
      <c r="Z976" s="219"/>
      <c r="AA976" s="219"/>
    </row>
    <row r="977">
      <c r="A977" s="219"/>
      <c r="B977" s="219"/>
      <c r="C977" s="219"/>
      <c r="D977" s="219"/>
      <c r="E977" s="219"/>
      <c r="F977" s="219"/>
      <c r="G977" s="219"/>
      <c r="H977" s="219"/>
      <c r="I977" s="219"/>
      <c r="J977" s="219"/>
      <c r="K977" s="219"/>
      <c r="L977" s="219"/>
      <c r="M977" s="219"/>
      <c r="N977" s="219"/>
      <c r="O977" s="219"/>
      <c r="P977" s="219"/>
      <c r="Q977" s="219"/>
      <c r="R977" s="219"/>
      <c r="S977" s="219"/>
      <c r="T977" s="219"/>
      <c r="U977" s="219"/>
      <c r="V977" s="219"/>
      <c r="W977" s="219"/>
      <c r="X977" s="219"/>
      <c r="Y977" s="219"/>
      <c r="Z977" s="219"/>
      <c r="AA977" s="219"/>
    </row>
    <row r="978">
      <c r="A978" s="219"/>
      <c r="B978" s="219"/>
      <c r="C978" s="219"/>
      <c r="D978" s="219"/>
      <c r="E978" s="219"/>
      <c r="F978" s="219"/>
      <c r="G978" s="219"/>
      <c r="H978" s="219"/>
      <c r="I978" s="219"/>
      <c r="J978" s="219"/>
      <c r="K978" s="219"/>
      <c r="L978" s="219"/>
      <c r="M978" s="219"/>
      <c r="N978" s="219"/>
      <c r="O978" s="219"/>
      <c r="P978" s="219"/>
      <c r="Q978" s="219"/>
      <c r="R978" s="219"/>
      <c r="S978" s="219"/>
      <c r="T978" s="219"/>
      <c r="U978" s="219"/>
      <c r="V978" s="219"/>
      <c r="W978" s="219"/>
      <c r="X978" s="219"/>
      <c r="Y978" s="219"/>
      <c r="Z978" s="219"/>
      <c r="AA978" s="219"/>
    </row>
    <row r="979">
      <c r="A979" s="219"/>
      <c r="B979" s="219"/>
      <c r="C979" s="219"/>
      <c r="D979" s="219"/>
      <c r="E979" s="219"/>
      <c r="F979" s="219"/>
      <c r="G979" s="219"/>
      <c r="H979" s="219"/>
      <c r="I979" s="219"/>
      <c r="J979" s="219"/>
      <c r="K979" s="219"/>
      <c r="L979" s="219"/>
      <c r="M979" s="219"/>
      <c r="N979" s="219"/>
      <c r="O979" s="219"/>
      <c r="P979" s="219"/>
      <c r="Q979" s="219"/>
      <c r="R979" s="219"/>
      <c r="S979" s="219"/>
      <c r="T979" s="219"/>
      <c r="U979" s="219"/>
      <c r="V979" s="219"/>
      <c r="W979" s="219"/>
      <c r="X979" s="219"/>
      <c r="Y979" s="219"/>
      <c r="Z979" s="219"/>
      <c r="AA979" s="219"/>
    </row>
    <row r="980">
      <c r="A980" s="219"/>
      <c r="B980" s="219"/>
      <c r="C980" s="219"/>
      <c r="D980" s="219"/>
      <c r="E980" s="219"/>
      <c r="F980" s="219"/>
      <c r="G980" s="219"/>
      <c r="H980" s="219"/>
      <c r="I980" s="219"/>
      <c r="J980" s="219"/>
      <c r="K980" s="219"/>
      <c r="L980" s="219"/>
      <c r="M980" s="219"/>
      <c r="N980" s="219"/>
      <c r="O980" s="219"/>
      <c r="P980" s="219"/>
      <c r="Q980" s="219"/>
      <c r="R980" s="219"/>
      <c r="S980" s="219"/>
      <c r="T980" s="219"/>
      <c r="U980" s="219"/>
      <c r="V980" s="219"/>
      <c r="W980" s="219"/>
      <c r="X980" s="219"/>
      <c r="Y980" s="219"/>
      <c r="Z980" s="219"/>
      <c r="AA980" s="219"/>
    </row>
    <row r="981">
      <c r="A981" s="219"/>
      <c r="B981" s="219"/>
      <c r="C981" s="219"/>
      <c r="D981" s="219"/>
      <c r="E981" s="219"/>
      <c r="F981" s="219"/>
      <c r="G981" s="219"/>
      <c r="H981" s="219"/>
      <c r="I981" s="219"/>
      <c r="J981" s="219"/>
      <c r="K981" s="219"/>
      <c r="L981" s="219"/>
      <c r="M981" s="219"/>
      <c r="N981" s="219"/>
      <c r="O981" s="219"/>
      <c r="P981" s="219"/>
      <c r="Q981" s="219"/>
      <c r="R981" s="219"/>
      <c r="S981" s="219"/>
      <c r="T981" s="219"/>
      <c r="U981" s="219"/>
      <c r="V981" s="219"/>
      <c r="W981" s="219"/>
      <c r="X981" s="219"/>
      <c r="Y981" s="219"/>
      <c r="Z981" s="219"/>
      <c r="AA981" s="219"/>
    </row>
    <row r="982">
      <c r="A982" s="219"/>
      <c r="B982" s="219"/>
      <c r="C982" s="219"/>
      <c r="D982" s="219"/>
      <c r="E982" s="219"/>
      <c r="F982" s="219"/>
      <c r="G982" s="219"/>
      <c r="H982" s="219"/>
      <c r="I982" s="219"/>
      <c r="J982" s="219"/>
      <c r="K982" s="219"/>
      <c r="L982" s="219"/>
      <c r="M982" s="219"/>
      <c r="N982" s="219"/>
      <c r="O982" s="219"/>
      <c r="P982" s="219"/>
      <c r="Q982" s="219"/>
      <c r="R982" s="219"/>
      <c r="S982" s="219"/>
      <c r="T982" s="219"/>
      <c r="U982" s="219"/>
      <c r="V982" s="219"/>
      <c r="W982" s="219"/>
      <c r="X982" s="219"/>
      <c r="Y982" s="219"/>
      <c r="Z982" s="219"/>
      <c r="AA982" s="219"/>
    </row>
    <row r="983">
      <c r="A983" s="219"/>
      <c r="B983" s="219"/>
      <c r="C983" s="219"/>
      <c r="D983" s="219"/>
      <c r="E983" s="219"/>
      <c r="F983" s="219"/>
      <c r="G983" s="219"/>
      <c r="H983" s="219"/>
      <c r="I983" s="219"/>
      <c r="J983" s="219"/>
      <c r="K983" s="219"/>
      <c r="L983" s="219"/>
      <c r="M983" s="219"/>
      <c r="N983" s="219"/>
      <c r="O983" s="219"/>
      <c r="P983" s="219"/>
      <c r="Q983" s="219"/>
      <c r="R983" s="219"/>
      <c r="S983" s="219"/>
      <c r="T983" s="219"/>
      <c r="U983" s="219"/>
      <c r="V983" s="219"/>
      <c r="W983" s="219"/>
      <c r="X983" s="219"/>
      <c r="Y983" s="219"/>
      <c r="Z983" s="219"/>
      <c r="AA983" s="219"/>
    </row>
    <row r="984">
      <c r="A984" s="219"/>
      <c r="B984" s="219"/>
      <c r="C984" s="219"/>
      <c r="D984" s="219"/>
      <c r="E984" s="219"/>
      <c r="F984" s="219"/>
      <c r="G984" s="219"/>
      <c r="H984" s="219"/>
      <c r="I984" s="219"/>
      <c r="J984" s="219"/>
      <c r="K984" s="219"/>
      <c r="L984" s="219"/>
      <c r="M984" s="219"/>
      <c r="N984" s="219"/>
      <c r="O984" s="219"/>
      <c r="P984" s="219"/>
      <c r="Q984" s="219"/>
      <c r="R984" s="219"/>
      <c r="S984" s="219"/>
      <c r="T984" s="219"/>
      <c r="U984" s="219"/>
      <c r="V984" s="219"/>
      <c r="W984" s="219"/>
      <c r="X984" s="219"/>
      <c r="Y984" s="219"/>
      <c r="Z984" s="219"/>
      <c r="AA984" s="219"/>
    </row>
    <row r="985">
      <c r="A985" s="219"/>
      <c r="B985" s="219"/>
      <c r="C985" s="219"/>
      <c r="D985" s="219"/>
      <c r="E985" s="219"/>
      <c r="F985" s="219"/>
      <c r="G985" s="219"/>
      <c r="H985" s="219"/>
      <c r="I985" s="219"/>
      <c r="J985" s="219"/>
      <c r="K985" s="219"/>
      <c r="L985" s="219"/>
      <c r="M985" s="219"/>
      <c r="N985" s="219"/>
      <c r="O985" s="219"/>
      <c r="P985" s="219"/>
      <c r="Q985" s="219"/>
      <c r="R985" s="219"/>
      <c r="S985" s="219"/>
      <c r="T985" s="219"/>
      <c r="U985" s="219"/>
      <c r="V985" s="219"/>
      <c r="W985" s="219"/>
      <c r="X985" s="219"/>
      <c r="Y985" s="219"/>
      <c r="Z985" s="219"/>
      <c r="AA985" s="219"/>
    </row>
    <row r="986">
      <c r="A986" s="219"/>
      <c r="B986" s="219"/>
      <c r="C986" s="219"/>
      <c r="D986" s="219"/>
      <c r="E986" s="219"/>
      <c r="F986" s="219"/>
      <c r="G986" s="219"/>
      <c r="H986" s="219"/>
      <c r="I986" s="219"/>
      <c r="J986" s="219"/>
      <c r="K986" s="219"/>
      <c r="L986" s="219"/>
      <c r="M986" s="219"/>
      <c r="N986" s="219"/>
      <c r="O986" s="219"/>
      <c r="P986" s="219"/>
      <c r="Q986" s="219"/>
      <c r="R986" s="219"/>
      <c r="S986" s="219"/>
      <c r="T986" s="219"/>
      <c r="U986" s="219"/>
      <c r="V986" s="219"/>
      <c r="W986" s="219"/>
      <c r="X986" s="219"/>
      <c r="Y986" s="219"/>
      <c r="Z986" s="219"/>
      <c r="AA986" s="219"/>
    </row>
    <row r="987">
      <c r="A987" s="219"/>
      <c r="B987" s="219"/>
      <c r="C987" s="219"/>
      <c r="D987" s="219"/>
      <c r="E987" s="219"/>
      <c r="F987" s="219"/>
      <c r="G987" s="219"/>
      <c r="H987" s="219"/>
      <c r="I987" s="219"/>
      <c r="J987" s="219"/>
      <c r="K987" s="219"/>
      <c r="L987" s="219"/>
      <c r="M987" s="219"/>
      <c r="N987" s="219"/>
      <c r="O987" s="219"/>
      <c r="P987" s="219"/>
      <c r="Q987" s="219"/>
      <c r="R987" s="219"/>
      <c r="S987" s="219"/>
      <c r="T987" s="219"/>
      <c r="U987" s="219"/>
      <c r="V987" s="219"/>
      <c r="W987" s="219"/>
      <c r="X987" s="219"/>
      <c r="Y987" s="219"/>
      <c r="Z987" s="219"/>
      <c r="AA987" s="219"/>
    </row>
    <row r="988">
      <c r="A988" s="219"/>
      <c r="B988" s="219"/>
      <c r="C988" s="219"/>
      <c r="D988" s="219"/>
      <c r="E988" s="219"/>
      <c r="F988" s="219"/>
      <c r="G988" s="219"/>
      <c r="H988" s="219"/>
      <c r="I988" s="219"/>
      <c r="J988" s="219"/>
      <c r="K988" s="219"/>
      <c r="L988" s="219"/>
      <c r="M988" s="219"/>
      <c r="N988" s="219"/>
      <c r="O988" s="219"/>
      <c r="P988" s="219"/>
      <c r="Q988" s="219"/>
      <c r="R988" s="219"/>
      <c r="S988" s="219"/>
      <c r="T988" s="219"/>
      <c r="U988" s="219"/>
      <c r="V988" s="219"/>
      <c r="W988" s="219"/>
      <c r="X988" s="219"/>
      <c r="Y988" s="219"/>
      <c r="Z988" s="219"/>
      <c r="AA988" s="219"/>
    </row>
    <row r="989">
      <c r="A989" s="219"/>
      <c r="B989" s="219"/>
      <c r="C989" s="219"/>
      <c r="D989" s="219"/>
      <c r="E989" s="219"/>
      <c r="F989" s="219"/>
      <c r="G989" s="219"/>
      <c r="H989" s="219"/>
      <c r="I989" s="219"/>
      <c r="J989" s="219"/>
      <c r="K989" s="219"/>
      <c r="L989" s="219"/>
      <c r="M989" s="219"/>
      <c r="N989" s="219"/>
      <c r="O989" s="219"/>
      <c r="P989" s="219"/>
      <c r="Q989" s="219"/>
      <c r="R989" s="219"/>
      <c r="S989" s="219"/>
      <c r="T989" s="219"/>
      <c r="U989" s="219"/>
      <c r="V989" s="219"/>
      <c r="W989" s="219"/>
      <c r="X989" s="219"/>
      <c r="Y989" s="219"/>
      <c r="Z989" s="219"/>
      <c r="AA989" s="219"/>
    </row>
    <row r="990">
      <c r="A990" s="219"/>
      <c r="B990" s="219"/>
      <c r="C990" s="219"/>
      <c r="D990" s="219"/>
      <c r="E990" s="219"/>
      <c r="F990" s="219"/>
      <c r="G990" s="219"/>
      <c r="H990" s="219"/>
      <c r="I990" s="219"/>
      <c r="J990" s="219"/>
      <c r="K990" s="219"/>
      <c r="L990" s="219"/>
      <c r="M990" s="219"/>
      <c r="N990" s="219"/>
      <c r="O990" s="219"/>
      <c r="P990" s="219"/>
      <c r="Q990" s="219"/>
      <c r="R990" s="219"/>
      <c r="S990" s="219"/>
      <c r="T990" s="219"/>
      <c r="U990" s="219"/>
      <c r="V990" s="219"/>
      <c r="W990" s="219"/>
      <c r="X990" s="219"/>
      <c r="Y990" s="219"/>
      <c r="Z990" s="219"/>
      <c r="AA990" s="219"/>
    </row>
    <row r="991">
      <c r="A991" s="219"/>
      <c r="B991" s="219"/>
      <c r="C991" s="219"/>
      <c r="D991" s="219"/>
      <c r="E991" s="219"/>
      <c r="F991" s="219"/>
      <c r="G991" s="219"/>
      <c r="H991" s="219"/>
      <c r="I991" s="219"/>
      <c r="J991" s="219"/>
      <c r="K991" s="219"/>
      <c r="L991" s="219"/>
      <c r="M991" s="219"/>
      <c r="N991" s="219"/>
      <c r="O991" s="219"/>
      <c r="P991" s="219"/>
      <c r="Q991" s="219"/>
      <c r="R991" s="219"/>
      <c r="S991" s="219"/>
      <c r="T991" s="219"/>
      <c r="U991" s="219"/>
      <c r="V991" s="219"/>
      <c r="W991" s="219"/>
      <c r="X991" s="219"/>
      <c r="Y991" s="219"/>
      <c r="Z991" s="219"/>
      <c r="AA991" s="219"/>
    </row>
    <row r="992">
      <c r="A992" s="219"/>
      <c r="B992" s="219"/>
      <c r="C992" s="219"/>
      <c r="D992" s="219"/>
      <c r="E992" s="219"/>
      <c r="F992" s="219"/>
      <c r="G992" s="219"/>
      <c r="H992" s="219"/>
      <c r="I992" s="219"/>
      <c r="J992" s="219"/>
      <c r="K992" s="219"/>
      <c r="L992" s="219"/>
      <c r="M992" s="219"/>
      <c r="N992" s="219"/>
      <c r="O992" s="219"/>
      <c r="P992" s="219"/>
      <c r="Q992" s="219"/>
      <c r="R992" s="219"/>
      <c r="S992" s="219"/>
      <c r="T992" s="219"/>
      <c r="U992" s="219"/>
      <c r="V992" s="219"/>
      <c r="W992" s="219"/>
      <c r="X992" s="219"/>
      <c r="Y992" s="219"/>
      <c r="Z992" s="219"/>
      <c r="AA992" s="219"/>
    </row>
    <row r="993">
      <c r="A993" s="219"/>
      <c r="B993" s="219"/>
      <c r="C993" s="219"/>
      <c r="D993" s="219"/>
      <c r="E993" s="219"/>
      <c r="F993" s="219"/>
      <c r="G993" s="219"/>
      <c r="H993" s="219"/>
      <c r="I993" s="219"/>
      <c r="J993" s="219"/>
      <c r="K993" s="219"/>
      <c r="L993" s="219"/>
      <c r="M993" s="219"/>
      <c r="N993" s="219"/>
      <c r="O993" s="219"/>
      <c r="P993" s="219"/>
      <c r="Q993" s="219"/>
      <c r="R993" s="219"/>
      <c r="S993" s="219"/>
      <c r="T993" s="219"/>
      <c r="U993" s="219"/>
      <c r="V993" s="219"/>
      <c r="W993" s="219"/>
      <c r="X993" s="219"/>
      <c r="Y993" s="219"/>
      <c r="Z993" s="219"/>
      <c r="AA993" s="219"/>
    </row>
    <row r="994">
      <c r="A994" s="219"/>
      <c r="B994" s="219"/>
      <c r="C994" s="219"/>
      <c r="D994" s="219"/>
      <c r="E994" s="219"/>
      <c r="F994" s="219"/>
      <c r="G994" s="219"/>
      <c r="H994" s="219"/>
      <c r="I994" s="219"/>
      <c r="J994" s="219"/>
      <c r="K994" s="219"/>
      <c r="L994" s="219"/>
      <c r="M994" s="219"/>
      <c r="N994" s="219"/>
      <c r="O994" s="219"/>
      <c r="P994" s="219"/>
      <c r="Q994" s="219"/>
      <c r="R994" s="219"/>
      <c r="S994" s="219"/>
      <c r="T994" s="219"/>
      <c r="U994" s="219"/>
      <c r="V994" s="219"/>
      <c r="W994" s="219"/>
      <c r="X994" s="219"/>
      <c r="Y994" s="219"/>
      <c r="Z994" s="219"/>
      <c r="AA994" s="219"/>
    </row>
    <row r="995">
      <c r="A995" s="219"/>
      <c r="B995" s="219"/>
      <c r="C995" s="219"/>
      <c r="D995" s="219"/>
      <c r="E995" s="219"/>
      <c r="F995" s="219"/>
      <c r="G995" s="219"/>
      <c r="H995" s="219"/>
      <c r="I995" s="219"/>
      <c r="J995" s="219"/>
      <c r="K995" s="219"/>
      <c r="L995" s="219"/>
      <c r="M995" s="219"/>
      <c r="N995" s="219"/>
      <c r="O995" s="219"/>
      <c r="P995" s="219"/>
      <c r="Q995" s="219"/>
      <c r="R995" s="219"/>
      <c r="S995" s="219"/>
      <c r="T995" s="219"/>
      <c r="U995" s="219"/>
      <c r="V995" s="219"/>
      <c r="W995" s="219"/>
      <c r="X995" s="219"/>
      <c r="Y995" s="219"/>
      <c r="Z995" s="219"/>
      <c r="AA995" s="219"/>
    </row>
    <row r="996">
      <c r="A996" s="219"/>
      <c r="B996" s="219"/>
      <c r="C996" s="219"/>
      <c r="D996" s="219"/>
      <c r="E996" s="219"/>
      <c r="F996" s="219"/>
      <c r="G996" s="219"/>
      <c r="H996" s="219"/>
      <c r="I996" s="219"/>
      <c r="J996" s="219"/>
      <c r="K996" s="219"/>
      <c r="L996" s="219"/>
      <c r="M996" s="219"/>
      <c r="N996" s="219"/>
      <c r="O996" s="219"/>
      <c r="P996" s="219"/>
      <c r="Q996" s="219"/>
      <c r="R996" s="219"/>
      <c r="S996" s="219"/>
      <c r="T996" s="219"/>
      <c r="U996" s="219"/>
      <c r="V996" s="219"/>
      <c r="W996" s="219"/>
      <c r="X996" s="219"/>
      <c r="Y996" s="219"/>
      <c r="Z996" s="219"/>
      <c r="AA996" s="219"/>
    </row>
    <row r="997">
      <c r="A997" s="219"/>
      <c r="B997" s="219"/>
      <c r="C997" s="219"/>
      <c r="D997" s="219"/>
      <c r="E997" s="219"/>
      <c r="F997" s="219"/>
      <c r="G997" s="219"/>
      <c r="H997" s="219"/>
      <c r="I997" s="219"/>
      <c r="J997" s="219"/>
      <c r="K997" s="219"/>
      <c r="L997" s="219"/>
      <c r="M997" s="219"/>
      <c r="N997" s="219"/>
      <c r="O997" s="219"/>
      <c r="P997" s="219"/>
      <c r="Q997" s="219"/>
      <c r="R997" s="219"/>
      <c r="S997" s="219"/>
      <c r="T997" s="219"/>
      <c r="U997" s="219"/>
      <c r="V997" s="219"/>
      <c r="W997" s="219"/>
      <c r="X997" s="219"/>
      <c r="Y997" s="219"/>
      <c r="Z997" s="219"/>
      <c r="AA997" s="219"/>
    </row>
    <row r="998">
      <c r="A998" s="219"/>
      <c r="B998" s="219"/>
      <c r="C998" s="219"/>
      <c r="D998" s="219"/>
      <c r="E998" s="219"/>
      <c r="F998" s="219"/>
      <c r="G998" s="219"/>
      <c r="H998" s="219"/>
      <c r="I998" s="219"/>
      <c r="J998" s="219"/>
      <c r="K998" s="219"/>
      <c r="L998" s="219"/>
      <c r="M998" s="219"/>
      <c r="N998" s="219"/>
      <c r="O998" s="219"/>
      <c r="P998" s="219"/>
      <c r="Q998" s="219"/>
      <c r="R998" s="219"/>
      <c r="S998" s="219"/>
      <c r="T998" s="219"/>
      <c r="U998" s="219"/>
      <c r="V998" s="219"/>
      <c r="W998" s="219"/>
      <c r="X998" s="219"/>
      <c r="Y998" s="219"/>
      <c r="Z998" s="219"/>
      <c r="AA998" s="219"/>
    </row>
    <row r="999">
      <c r="A999" s="219"/>
      <c r="B999" s="219"/>
      <c r="C999" s="219"/>
      <c r="D999" s="219"/>
      <c r="E999" s="219"/>
      <c r="F999" s="219"/>
      <c r="G999" s="219"/>
      <c r="H999" s="219"/>
      <c r="I999" s="219"/>
      <c r="J999" s="219"/>
      <c r="K999" s="219"/>
      <c r="L999" s="219"/>
      <c r="M999" s="219"/>
      <c r="N999" s="219"/>
      <c r="O999" s="219"/>
      <c r="P999" s="219"/>
      <c r="Q999" s="219"/>
      <c r="R999" s="219"/>
      <c r="S999" s="219"/>
      <c r="T999" s="219"/>
      <c r="U999" s="219"/>
      <c r="V999" s="219"/>
      <c r="W999" s="219"/>
      <c r="X999" s="219"/>
      <c r="Y999" s="219"/>
      <c r="Z999" s="219"/>
      <c r="AA999" s="219"/>
    </row>
    <row r="1000">
      <c r="A1000" s="219"/>
      <c r="B1000" s="219"/>
      <c r="C1000" s="219"/>
      <c r="D1000" s="219"/>
      <c r="E1000" s="219"/>
      <c r="F1000" s="219"/>
      <c r="G1000" s="219"/>
      <c r="H1000" s="219"/>
      <c r="I1000" s="219"/>
      <c r="J1000" s="219"/>
      <c r="K1000" s="219"/>
      <c r="L1000" s="219"/>
      <c r="M1000" s="219"/>
      <c r="N1000" s="219"/>
      <c r="O1000" s="219"/>
      <c r="P1000" s="219"/>
      <c r="Q1000" s="219"/>
      <c r="R1000" s="219"/>
      <c r="S1000" s="219"/>
      <c r="T1000" s="219"/>
      <c r="U1000" s="219"/>
      <c r="V1000" s="219"/>
      <c r="W1000" s="219"/>
      <c r="X1000" s="219"/>
      <c r="Y1000" s="219"/>
      <c r="Z1000" s="219"/>
      <c r="AA1000" s="219"/>
    </row>
    <row r="1001">
      <c r="A1001" s="219"/>
      <c r="B1001" s="219"/>
      <c r="C1001" s="219"/>
      <c r="D1001" s="219"/>
      <c r="E1001" s="219"/>
      <c r="F1001" s="219"/>
      <c r="G1001" s="219"/>
      <c r="H1001" s="219"/>
      <c r="I1001" s="219"/>
      <c r="J1001" s="219"/>
      <c r="K1001" s="219"/>
      <c r="L1001" s="219"/>
      <c r="M1001" s="219"/>
      <c r="N1001" s="219"/>
      <c r="O1001" s="219"/>
      <c r="P1001" s="219"/>
      <c r="Q1001" s="219"/>
      <c r="R1001" s="219"/>
      <c r="S1001" s="219"/>
      <c r="T1001" s="219"/>
      <c r="U1001" s="219"/>
      <c r="V1001" s="219"/>
      <c r="W1001" s="219"/>
      <c r="X1001" s="219"/>
      <c r="Y1001" s="219"/>
      <c r="Z1001" s="219"/>
      <c r="AA1001" s="219"/>
    </row>
    <row r="1002">
      <c r="A1002" s="219"/>
      <c r="B1002" s="219"/>
      <c r="C1002" s="219"/>
      <c r="D1002" s="219"/>
      <c r="E1002" s="219"/>
      <c r="F1002" s="219"/>
      <c r="G1002" s="219"/>
      <c r="H1002" s="219"/>
      <c r="I1002" s="219"/>
      <c r="J1002" s="219"/>
      <c r="K1002" s="219"/>
      <c r="L1002" s="219"/>
      <c r="M1002" s="219"/>
      <c r="N1002" s="219"/>
      <c r="O1002" s="219"/>
      <c r="P1002" s="219"/>
      <c r="Q1002" s="219"/>
      <c r="R1002" s="219"/>
      <c r="S1002" s="219"/>
      <c r="T1002" s="219"/>
      <c r="U1002" s="219"/>
      <c r="V1002" s="219"/>
      <c r="W1002" s="219"/>
      <c r="X1002" s="219"/>
      <c r="Y1002" s="219"/>
      <c r="Z1002" s="219"/>
      <c r="AA1002" s="219"/>
    </row>
    <row r="1003">
      <c r="A1003" s="219"/>
      <c r="B1003" s="219"/>
      <c r="C1003" s="219"/>
      <c r="D1003" s="219"/>
      <c r="E1003" s="219"/>
      <c r="F1003" s="219"/>
      <c r="G1003" s="219"/>
      <c r="H1003" s="219"/>
      <c r="I1003" s="219"/>
      <c r="J1003" s="219"/>
      <c r="K1003" s="219"/>
      <c r="L1003" s="219"/>
      <c r="M1003" s="219"/>
      <c r="N1003" s="219"/>
      <c r="O1003" s="219"/>
      <c r="P1003" s="219"/>
      <c r="Q1003" s="219"/>
      <c r="R1003" s="219"/>
      <c r="S1003" s="219"/>
      <c r="T1003" s="219"/>
      <c r="U1003" s="219"/>
      <c r="V1003" s="219"/>
      <c r="W1003" s="219"/>
      <c r="X1003" s="219"/>
      <c r="Y1003" s="219"/>
      <c r="Z1003" s="219"/>
      <c r="AA1003" s="219"/>
    </row>
    <row r="1004">
      <c r="A1004" s="219"/>
      <c r="B1004" s="219"/>
      <c r="C1004" s="219"/>
      <c r="D1004" s="219"/>
      <c r="E1004" s="219"/>
      <c r="F1004" s="219"/>
      <c r="G1004" s="219"/>
      <c r="H1004" s="219"/>
      <c r="I1004" s="219"/>
      <c r="J1004" s="219"/>
      <c r="K1004" s="219"/>
      <c r="L1004" s="219"/>
      <c r="M1004" s="219"/>
      <c r="N1004" s="219"/>
      <c r="O1004" s="219"/>
      <c r="P1004" s="219"/>
      <c r="Q1004" s="219"/>
      <c r="R1004" s="219"/>
      <c r="S1004" s="219"/>
      <c r="T1004" s="219"/>
      <c r="U1004" s="219"/>
      <c r="V1004" s="219"/>
      <c r="W1004" s="219"/>
      <c r="X1004" s="219"/>
      <c r="Y1004" s="219"/>
      <c r="Z1004" s="219"/>
      <c r="AA1004" s="219"/>
    </row>
    <row r="1005">
      <c r="A1005" s="219"/>
      <c r="B1005" s="219"/>
      <c r="C1005" s="219"/>
      <c r="D1005" s="219"/>
      <c r="E1005" s="219"/>
      <c r="F1005" s="219"/>
      <c r="G1005" s="219"/>
      <c r="H1005" s="219"/>
      <c r="I1005" s="219"/>
      <c r="J1005" s="219"/>
      <c r="K1005" s="219"/>
      <c r="L1005" s="219"/>
      <c r="M1005" s="219"/>
      <c r="N1005" s="219"/>
      <c r="O1005" s="219"/>
      <c r="P1005" s="219"/>
      <c r="Q1005" s="219"/>
      <c r="R1005" s="219"/>
      <c r="S1005" s="219"/>
      <c r="T1005" s="219"/>
      <c r="U1005" s="219"/>
      <c r="V1005" s="219"/>
      <c r="W1005" s="219"/>
      <c r="X1005" s="219"/>
      <c r="Y1005" s="219"/>
      <c r="Z1005" s="219"/>
      <c r="AA1005" s="219"/>
    </row>
    <row r="1006">
      <c r="A1006" s="219"/>
      <c r="B1006" s="219"/>
      <c r="C1006" s="219"/>
      <c r="D1006" s="219"/>
      <c r="E1006" s="219"/>
      <c r="F1006" s="219"/>
      <c r="G1006" s="219"/>
      <c r="H1006" s="219"/>
      <c r="I1006" s="219"/>
      <c r="J1006" s="219"/>
      <c r="K1006" s="219"/>
      <c r="L1006" s="219"/>
      <c r="M1006" s="219"/>
      <c r="N1006" s="219"/>
      <c r="O1006" s="219"/>
      <c r="P1006" s="219"/>
      <c r="Q1006" s="219"/>
      <c r="R1006" s="219"/>
      <c r="S1006" s="219"/>
      <c r="T1006" s="219"/>
      <c r="U1006" s="219"/>
      <c r="V1006" s="219"/>
      <c r="W1006" s="219"/>
      <c r="X1006" s="219"/>
      <c r="Y1006" s="219"/>
      <c r="Z1006" s="219"/>
      <c r="AA1006" s="219"/>
    </row>
    <row r="1007">
      <c r="A1007" s="219"/>
      <c r="B1007" s="219"/>
      <c r="C1007" s="219"/>
      <c r="D1007" s="219"/>
      <c r="E1007" s="219"/>
      <c r="F1007" s="219"/>
      <c r="G1007" s="219"/>
      <c r="H1007" s="219"/>
      <c r="I1007" s="219"/>
      <c r="J1007" s="219"/>
      <c r="K1007" s="219"/>
      <c r="L1007" s="219"/>
      <c r="M1007" s="219"/>
      <c r="N1007" s="219"/>
      <c r="O1007" s="219"/>
      <c r="P1007" s="219"/>
      <c r="Q1007" s="219"/>
      <c r="R1007" s="219"/>
      <c r="S1007" s="219"/>
      <c r="T1007" s="219"/>
      <c r="U1007" s="219"/>
      <c r="V1007" s="219"/>
      <c r="W1007" s="219"/>
      <c r="X1007" s="219"/>
      <c r="Y1007" s="219"/>
      <c r="Z1007" s="219"/>
      <c r="AA1007" s="219"/>
    </row>
    <row r="1008">
      <c r="A1008" s="268"/>
      <c r="B1008" s="268"/>
      <c r="C1008" s="268"/>
      <c r="D1008" s="268"/>
      <c r="E1008" s="268"/>
      <c r="F1008" s="268"/>
      <c r="G1008" s="268"/>
      <c r="H1008" s="268"/>
      <c r="I1008" s="268"/>
      <c r="J1008" s="268"/>
      <c r="K1008" s="268"/>
      <c r="L1008" s="268"/>
      <c r="M1008" s="268"/>
      <c r="N1008" s="268"/>
      <c r="O1008" s="268"/>
      <c r="P1008" s="268"/>
      <c r="Q1008" s="268"/>
      <c r="R1008" s="268"/>
      <c r="S1008" s="268"/>
      <c r="T1008" s="268"/>
      <c r="U1008" s="268"/>
      <c r="V1008" s="268"/>
      <c r="W1008" s="268"/>
      <c r="X1008" s="268"/>
      <c r="Y1008" s="268"/>
      <c r="Z1008" s="268"/>
      <c r="AA1008" s="268"/>
    </row>
    <row r="1009">
      <c r="A1009" s="268"/>
      <c r="B1009" s="268"/>
      <c r="C1009" s="268"/>
      <c r="D1009" s="268"/>
      <c r="E1009" s="268"/>
      <c r="F1009" s="268"/>
      <c r="G1009" s="268"/>
      <c r="H1009" s="268"/>
      <c r="I1009" s="268"/>
      <c r="J1009" s="268"/>
      <c r="K1009" s="268"/>
      <c r="L1009" s="268"/>
      <c r="M1009" s="268"/>
      <c r="N1009" s="268"/>
      <c r="O1009" s="268"/>
      <c r="P1009" s="268"/>
      <c r="Q1009" s="268"/>
      <c r="R1009" s="268"/>
      <c r="S1009" s="268"/>
      <c r="T1009" s="268"/>
      <c r="U1009" s="268"/>
      <c r="V1009" s="268"/>
      <c r="W1009" s="268"/>
      <c r="X1009" s="268"/>
      <c r="Y1009" s="268"/>
      <c r="Z1009" s="268"/>
      <c r="AA1009" s="268"/>
    </row>
    <row r="1010">
      <c r="A1010" s="268"/>
      <c r="B1010" s="268"/>
      <c r="C1010" s="268"/>
      <c r="D1010" s="268"/>
      <c r="E1010" s="268"/>
      <c r="F1010" s="268"/>
      <c r="G1010" s="268"/>
      <c r="H1010" s="268"/>
      <c r="I1010" s="268"/>
      <c r="J1010" s="268"/>
      <c r="K1010" s="268"/>
      <c r="L1010" s="268"/>
      <c r="M1010" s="268"/>
      <c r="N1010" s="268"/>
      <c r="O1010" s="268"/>
      <c r="P1010" s="268"/>
      <c r="Q1010" s="268"/>
      <c r="R1010" s="268"/>
      <c r="S1010" s="268"/>
      <c r="T1010" s="268"/>
      <c r="U1010" s="268"/>
      <c r="V1010" s="268"/>
      <c r="W1010" s="268"/>
      <c r="X1010" s="268"/>
      <c r="Y1010" s="268"/>
      <c r="Z1010" s="268"/>
      <c r="AA1010" s="268"/>
    </row>
  </sheetData>
  <mergeCells count="14">
    <mergeCell ref="D9:H9"/>
    <mergeCell ref="A11:E11"/>
    <mergeCell ref="D12:H12"/>
    <mergeCell ref="D13:H13"/>
    <mergeCell ref="D14:H14"/>
    <mergeCell ref="A22:E22"/>
    <mergeCell ref="A39:E39"/>
    <mergeCell ref="A1:D1"/>
    <mergeCell ref="D2:H2"/>
    <mergeCell ref="D3:H3"/>
    <mergeCell ref="D4:H4"/>
    <mergeCell ref="D5:H5"/>
    <mergeCell ref="D6:H6"/>
    <mergeCell ref="D7:H7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7.5"/>
    <col customWidth="1" min="3" max="3" width="24.13"/>
    <col customWidth="1" min="4" max="4" width="21.25"/>
  </cols>
  <sheetData>
    <row r="1" ht="44.25" customHeight="1">
      <c r="A1" s="269" t="s">
        <v>1420</v>
      </c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</row>
    <row r="2">
      <c r="A2" s="271" t="s">
        <v>1421</v>
      </c>
      <c r="B2" s="272"/>
      <c r="C2" s="273"/>
      <c r="D2" s="274" t="s">
        <v>1422</v>
      </c>
    </row>
    <row r="3">
      <c r="A3" s="275" t="s">
        <v>1423</v>
      </c>
    </row>
    <row r="4">
      <c r="A4" s="276" t="s">
        <v>1424</v>
      </c>
      <c r="B4" s="277" t="s">
        <v>16</v>
      </c>
      <c r="C4" s="276" t="s">
        <v>17</v>
      </c>
      <c r="D4" s="276" t="s">
        <v>19</v>
      </c>
    </row>
    <row r="5" ht="26.25" customHeight="1">
      <c r="A5" s="278" t="s">
        <v>1412</v>
      </c>
      <c r="B5" s="279">
        <v>81.0</v>
      </c>
      <c r="C5" s="280" t="str">
        <f>VLOOKUP(B5,Registrace!$A$2:$B$321,2,FALSE)</f>
        <v>Tomáš Urban</v>
      </c>
      <c r="D5" s="280" t="str">
        <f>VLOOKUP(B5,Registrace!$A$2:$E$321,5,FALSE)</f>
        <v>Škoda Fabia III</v>
      </c>
    </row>
    <row r="6" ht="26.25" customHeight="1">
      <c r="A6" s="278" t="s">
        <v>1415</v>
      </c>
      <c r="B6" s="281">
        <v>40.0</v>
      </c>
      <c r="C6" s="280" t="str">
        <f>VLOOKUP(B6,Registrace!$A$2:$B$321,2,FALSE)</f>
        <v>Johny Qwak</v>
      </c>
      <c r="D6" s="280">
        <f>VLOOKUP(B6,Registrace!$A$2:$E$321,5,FALSE)</f>
        <v>105</v>
      </c>
    </row>
    <row r="7" ht="26.25" customHeight="1">
      <c r="A7" s="278" t="s">
        <v>1417</v>
      </c>
      <c r="B7" s="281">
        <v>132.0</v>
      </c>
      <c r="C7" s="280" t="str">
        <f>VLOOKUP(B7,Registrace!$A$2:$B$321,2,FALSE)</f>
        <v>Richard Kučera</v>
      </c>
      <c r="D7" s="280" t="str">
        <f>VLOOKUP(B7,Registrace!$A$2:$E$321,5,FALSE)</f>
        <v>Škoda Fabia 3</v>
      </c>
    </row>
    <row r="8" ht="26.25" customHeight="1">
      <c r="A8" s="278" t="s">
        <v>1425</v>
      </c>
      <c r="B8" s="281"/>
      <c r="C8" s="280" t="str">
        <f>VLOOKUP(B8,Registrace!$A$2:$B$321,2,FALSE)</f>
        <v>#N/A</v>
      </c>
      <c r="D8" s="280" t="str">
        <f>VLOOKUP(B8,Registrace!$A$2:$E$321,5,FALSE)</f>
        <v>#N/A</v>
      </c>
    </row>
    <row r="9" ht="26.25" customHeight="1">
      <c r="A9" s="278">
        <v>5.0</v>
      </c>
      <c r="B9" s="281"/>
      <c r="C9" s="280" t="str">
        <f>VLOOKUP(B9,Registrace!$A$2:$B$321,2,FALSE)</f>
        <v>#N/A</v>
      </c>
      <c r="D9" s="280" t="str">
        <f>VLOOKUP(B9,Registrace!$A$2:$E$321,5,FALSE)</f>
        <v>#N/A</v>
      </c>
    </row>
    <row r="10" ht="26.25" customHeight="1">
      <c r="A10" s="278"/>
      <c r="B10" s="282"/>
      <c r="C10" s="280"/>
      <c r="D10" s="280"/>
    </row>
    <row r="11" ht="26.25" customHeight="1">
      <c r="A11" s="278"/>
      <c r="B11" s="282"/>
      <c r="C11" s="280"/>
      <c r="D11" s="280"/>
    </row>
    <row r="12" ht="26.25" customHeight="1">
      <c r="A12" s="278"/>
      <c r="B12" s="282"/>
      <c r="C12" s="280"/>
      <c r="D12" s="280"/>
    </row>
    <row r="13" ht="26.25" customHeight="1">
      <c r="A13" s="278"/>
      <c r="B13" s="282"/>
      <c r="C13" s="280"/>
      <c r="D13" s="280"/>
    </row>
    <row r="14" ht="26.25" customHeight="1">
      <c r="A14" s="278"/>
      <c r="B14" s="282"/>
      <c r="C14" s="280"/>
      <c r="D14" s="280"/>
    </row>
    <row r="15" ht="26.25" customHeight="1"/>
  </sheetData>
  <mergeCells count="2">
    <mergeCell ref="A1:I1"/>
    <mergeCell ref="A2:C2"/>
  </mergeCells>
  <hyperlinks>
    <hyperlink r:id="rId1" ref="A1"/>
  </hyperlin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75"/>
    <col customWidth="1" min="2" max="2" width="6.38"/>
    <col customWidth="1" min="3" max="3" width="26.0"/>
    <col customWidth="1" min="4" max="4" width="21.88"/>
    <col customWidth="1" min="5" max="5" width="7.5"/>
    <col customWidth="1" min="6" max="6" width="6.75"/>
    <col customWidth="1" min="7" max="7" width="6.38"/>
    <col customWidth="1" min="8" max="8" width="26.0"/>
    <col customWidth="1" min="9" max="9" width="21.88"/>
  </cols>
  <sheetData>
    <row r="1" ht="35.25" customHeight="1">
      <c r="A1" s="283" t="s">
        <v>1426</v>
      </c>
      <c r="F1" s="283"/>
      <c r="G1" s="283"/>
      <c r="H1" s="283"/>
      <c r="I1" s="283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</row>
    <row r="2" ht="19.5" customHeight="1">
      <c r="A2" s="284"/>
      <c r="B2" s="284"/>
      <c r="C2" s="284"/>
      <c r="D2" s="285"/>
      <c r="E2" s="286"/>
      <c r="F2" s="284"/>
      <c r="G2" s="284"/>
      <c r="H2" s="284"/>
      <c r="I2" s="285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</row>
    <row r="3" ht="19.5" customHeight="1">
      <c r="A3" s="287" t="s">
        <v>1427</v>
      </c>
      <c r="B3" s="272"/>
      <c r="C3" s="273"/>
      <c r="D3" s="288" t="s">
        <v>1428</v>
      </c>
      <c r="E3" s="270"/>
      <c r="F3" s="289" t="s">
        <v>1427</v>
      </c>
      <c r="G3" s="272"/>
      <c r="H3" s="273"/>
      <c r="I3" s="290" t="s">
        <v>1429</v>
      </c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</row>
    <row r="4">
      <c r="A4" s="276" t="s">
        <v>1424</v>
      </c>
      <c r="B4" s="277" t="s">
        <v>16</v>
      </c>
      <c r="C4" s="276" t="s">
        <v>17</v>
      </c>
      <c r="D4" s="276" t="s">
        <v>19</v>
      </c>
      <c r="E4" s="291"/>
      <c r="F4" s="276" t="s">
        <v>1424</v>
      </c>
      <c r="G4" s="277" t="s">
        <v>16</v>
      </c>
      <c r="H4" s="276" t="s">
        <v>17</v>
      </c>
      <c r="I4" s="276" t="s">
        <v>19</v>
      </c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</row>
    <row r="5" ht="24.75" customHeight="1">
      <c r="A5" s="278" t="s">
        <v>1412</v>
      </c>
      <c r="B5" s="279">
        <v>97.0</v>
      </c>
      <c r="C5" s="292" t="str">
        <f>VLOOKUP(B5,Registrace!$A$2:$B$321,2,FALSE)</f>
        <v>Marcel Černý</v>
      </c>
      <c r="D5" s="292" t="str">
        <f>VLOOKUP(B5,Registrace!$A$2:$E$321,5,FALSE)</f>
        <v>105l</v>
      </c>
      <c r="E5" s="286"/>
      <c r="F5" s="278" t="s">
        <v>1412</v>
      </c>
      <c r="G5" s="279">
        <v>28.0</v>
      </c>
      <c r="H5" s="280" t="str">
        <f>VLOOKUP(G5,Registrace!$A$2:$B$321,2,FALSE)</f>
        <v>Roman Hájek</v>
      </c>
      <c r="I5" s="280" t="str">
        <f>VLOOKUP(G5,Registrace!$A$2:$E$321,5,FALSE)</f>
        <v>Škoda 100</v>
      </c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</row>
    <row r="6" ht="24.75" customHeight="1">
      <c r="A6" s="278" t="s">
        <v>1415</v>
      </c>
      <c r="B6" s="281">
        <v>19.0</v>
      </c>
      <c r="C6" s="292" t="str">
        <f>VLOOKUP(B6,Registrace!$A$2:$B$321,2,FALSE)</f>
        <v>Petr Čechal</v>
      </c>
      <c r="D6" s="292" t="str">
        <f>VLOOKUP(B6,Registrace!$A$2:$E$321,5,FALSE)</f>
        <v>Škoda 120ls</v>
      </c>
      <c r="E6" s="286"/>
      <c r="F6" s="278" t="s">
        <v>1415</v>
      </c>
      <c r="G6" s="281">
        <v>167.0</v>
      </c>
      <c r="H6" s="280" t="str">
        <f>VLOOKUP(G6,Registrace!$A$2:$B$321,2,FALSE)</f>
        <v>Filip Kalina</v>
      </c>
      <c r="I6" s="280" t="str">
        <f>VLOOKUP(G6,Registrace!$A$2:$E$321,5,FALSE)</f>
        <v>skoda 125l</v>
      </c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</row>
    <row r="7" ht="24.75" customHeight="1">
      <c r="A7" s="278" t="s">
        <v>1417</v>
      </c>
      <c r="B7" s="281">
        <v>35.0</v>
      </c>
      <c r="C7" s="292" t="str">
        <f>VLOOKUP(B7,Registrace!$A$2:$B$321,2,FALSE)</f>
        <v>Tomáš Maier</v>
      </c>
      <c r="D7" s="292" t="str">
        <f>VLOOKUP(B7,Registrace!$A$2:$E$321,5,FALSE)</f>
        <v>Škoda 130</v>
      </c>
      <c r="E7" s="293"/>
      <c r="F7" s="278" t="s">
        <v>1417</v>
      </c>
      <c r="G7" s="281">
        <v>15.0</v>
      </c>
      <c r="H7" s="280" t="str">
        <f>VLOOKUP(G7,Registrace!$A$2:$B$321,2,FALSE)</f>
        <v>Zdeněk Jireček</v>
      </c>
      <c r="I7" s="280" t="str">
        <f>VLOOKUP(G7,Registrace!$A$2:$E$321,5,FALSE)</f>
        <v>100L</v>
      </c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</row>
    <row r="8" ht="24.75" customHeight="1">
      <c r="A8" s="278" t="s">
        <v>1425</v>
      </c>
      <c r="B8" s="281"/>
      <c r="C8" s="292" t="str">
        <f>VLOOKUP(B8,Registrace!$A$2:$B$321,2,FALSE)</f>
        <v>#N/A</v>
      </c>
      <c r="D8" s="292" t="str">
        <f>VLOOKUP(B8,Registrace!$A$2:$E$321,5,FALSE)</f>
        <v>#N/A</v>
      </c>
      <c r="E8" s="286"/>
      <c r="F8" s="278" t="s">
        <v>1425</v>
      </c>
      <c r="G8" s="281"/>
      <c r="H8" s="280" t="str">
        <f>VLOOKUP(G8,Registrace!$A$2:$B$321,2,FALSE)</f>
        <v>#N/A</v>
      </c>
      <c r="I8" s="280" t="str">
        <f>VLOOKUP(G8,Registrace!$A$2:$E$321,5,FALSE)</f>
        <v>#N/A</v>
      </c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</row>
    <row r="9" ht="24.75" customHeight="1">
      <c r="A9" s="278" t="s">
        <v>1430</v>
      </c>
      <c r="B9" s="281"/>
      <c r="C9" s="292" t="str">
        <f>VLOOKUP(B9,Registrace!$A$2:$B$321,2,FALSE)</f>
        <v>#N/A</v>
      </c>
      <c r="D9" s="292" t="str">
        <f>VLOOKUP(B9,Registrace!$A$2:$E$321,5,FALSE)</f>
        <v>#N/A</v>
      </c>
      <c r="E9" s="286"/>
      <c r="F9" s="278" t="s">
        <v>1430</v>
      </c>
      <c r="G9" s="281"/>
      <c r="H9" s="280" t="str">
        <f>VLOOKUP(G9,Registrace!$A$2:$B$321,2,FALSE)</f>
        <v>#N/A</v>
      </c>
      <c r="I9" s="280" t="str">
        <f>VLOOKUP(G9,Registrace!$A$2:$E$321,5,FALSE)</f>
        <v>#N/A</v>
      </c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</row>
    <row r="10">
      <c r="A10" s="294"/>
      <c r="B10" s="295"/>
      <c r="C10" s="286"/>
      <c r="D10" s="286"/>
      <c r="E10" s="286"/>
      <c r="F10" s="294"/>
      <c r="G10" s="295"/>
      <c r="H10" s="286"/>
      <c r="I10" s="286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</row>
    <row r="11" ht="19.5" customHeight="1">
      <c r="A11" s="296" t="s">
        <v>1431</v>
      </c>
      <c r="B11" s="272"/>
      <c r="C11" s="273"/>
      <c r="D11" s="297" t="s">
        <v>1428</v>
      </c>
      <c r="E11" s="270"/>
      <c r="F11" s="298" t="s">
        <v>1431</v>
      </c>
      <c r="G11" s="272"/>
      <c r="H11" s="273"/>
      <c r="I11" s="299" t="s">
        <v>1429</v>
      </c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</row>
    <row r="12">
      <c r="A12" s="276" t="s">
        <v>1424</v>
      </c>
      <c r="B12" s="277" t="s">
        <v>16</v>
      </c>
      <c r="C12" s="276" t="s">
        <v>17</v>
      </c>
      <c r="D12" s="276" t="s">
        <v>19</v>
      </c>
      <c r="E12" s="291"/>
      <c r="F12" s="276" t="s">
        <v>1424</v>
      </c>
      <c r="G12" s="277" t="s">
        <v>16</v>
      </c>
      <c r="H12" s="276" t="s">
        <v>17</v>
      </c>
      <c r="I12" s="276" t="s">
        <v>19</v>
      </c>
      <c r="J12" s="291"/>
      <c r="K12" s="300"/>
      <c r="L12" s="300"/>
      <c r="M12" s="300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</row>
    <row r="13" ht="24.75" customHeight="1">
      <c r="A13" s="278" t="s">
        <v>1412</v>
      </c>
      <c r="B13" s="281">
        <v>211.0</v>
      </c>
      <c r="C13" s="292" t="str">
        <f>VLOOKUP(B13,Registrace!$A$2:$B$321,2,FALSE)</f>
        <v>ota lender</v>
      </c>
      <c r="D13" s="292" t="str">
        <f>VLOOKUP(B13,Registrace!$A$2:$E$321,5,FALSE)</f>
        <v>favo pickup jezevčik</v>
      </c>
      <c r="E13" s="286"/>
      <c r="F13" s="278" t="s">
        <v>1412</v>
      </c>
      <c r="G13" s="281">
        <v>20.0</v>
      </c>
      <c r="H13" s="292" t="str">
        <f>VLOOKUP(G13,Registrace!$A$2:$B$321,2,FALSE)</f>
        <v>Petr Jílek</v>
      </c>
      <c r="I13" s="292" t="str">
        <f>VLOOKUP(G13,Registrace!$A$2:$E$321,5,FALSE)</f>
        <v>Škoda forman</v>
      </c>
      <c r="J13" s="270"/>
      <c r="K13" s="301"/>
      <c r="L13" s="301"/>
      <c r="M13" s="301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</row>
    <row r="14" ht="24.75" customHeight="1">
      <c r="A14" s="278" t="s">
        <v>1415</v>
      </c>
      <c r="B14" s="281">
        <v>66.0</v>
      </c>
      <c r="C14" s="292" t="str">
        <f>VLOOKUP(B14,Registrace!$A$2:$B$321,2,FALSE)</f>
        <v>Richard Agulár</v>
      </c>
      <c r="D14" s="292" t="str">
        <f>VLOOKUP(B14,Registrace!$A$2:$E$321,5,FALSE)</f>
        <v>Škoda Felicia</v>
      </c>
      <c r="E14" s="286"/>
      <c r="F14" s="278" t="s">
        <v>1415</v>
      </c>
      <c r="G14" s="281">
        <v>238.0</v>
      </c>
      <c r="H14" s="292" t="str">
        <f>VLOOKUP(G14,Registrace!$A$2:$B$321,2,FALSE)</f>
        <v>Jan Zikl</v>
      </c>
      <c r="I14" s="292" t="str">
        <f>VLOOKUP(G14,Registrace!$A$2:$E$321,5,FALSE)</f>
        <v>Octavia 2 RS</v>
      </c>
      <c r="J14" s="301"/>
      <c r="K14" s="301"/>
      <c r="L14" s="301"/>
      <c r="M14" s="301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</row>
    <row r="15" ht="24.75" customHeight="1">
      <c r="A15" s="278" t="s">
        <v>1417</v>
      </c>
      <c r="B15" s="281">
        <v>20.0</v>
      </c>
      <c r="C15" s="292" t="str">
        <f>VLOOKUP(B15,Registrace!$A$2:$B$321,2,FALSE)</f>
        <v>Petr Jílek</v>
      </c>
      <c r="D15" s="292" t="str">
        <f>VLOOKUP(B15,Registrace!$A$2:$E$321,5,FALSE)</f>
        <v>Škoda forman</v>
      </c>
      <c r="E15" s="286"/>
      <c r="F15" s="278" t="s">
        <v>1417</v>
      </c>
      <c r="G15" s="281">
        <v>51.0</v>
      </c>
      <c r="H15" s="292" t="str">
        <f>VLOOKUP(G15,Registrace!$A$2:$B$321,2,FALSE)</f>
        <v>Martin Šenkýř</v>
      </c>
      <c r="I15" s="292" t="str">
        <f>VLOOKUP(G15,Registrace!$A$2:$E$321,5,FALSE)</f>
        <v>kaipan</v>
      </c>
      <c r="J15" s="301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</row>
    <row r="16" ht="24.75" customHeight="1">
      <c r="A16" s="278" t="s">
        <v>1425</v>
      </c>
      <c r="B16" s="281"/>
      <c r="C16" s="292" t="str">
        <f>VLOOKUP(B16,Registrace!$A$2:$B$321,2,FALSE)</f>
        <v>#N/A</v>
      </c>
      <c r="D16" s="292" t="str">
        <f>VLOOKUP(B16,Registrace!$A$2:$E$321,5,FALSE)</f>
        <v>#N/A</v>
      </c>
      <c r="E16" s="286"/>
      <c r="F16" s="278" t="s">
        <v>1425</v>
      </c>
      <c r="G16" s="281"/>
      <c r="H16" s="292" t="str">
        <f>VLOOKUP(G16,Registrace!$A$2:$B$321,2,FALSE)</f>
        <v>#N/A</v>
      </c>
      <c r="I16" s="292" t="str">
        <f>VLOOKUP(G16,Registrace!$A$2:$E$321,5,FALSE)</f>
        <v>#N/A</v>
      </c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</row>
    <row r="17" ht="24.75" customHeight="1">
      <c r="A17" s="278" t="s">
        <v>1430</v>
      </c>
      <c r="B17" s="281"/>
      <c r="C17" s="292" t="str">
        <f>VLOOKUP(B17,Registrace!$A$2:$B$321,2,FALSE)</f>
        <v>#N/A</v>
      </c>
      <c r="D17" s="292" t="str">
        <f>VLOOKUP(B17,Registrace!$A$2:$E$321,5,FALSE)</f>
        <v>#N/A</v>
      </c>
      <c r="E17" s="286"/>
      <c r="F17" s="278" t="s">
        <v>1430</v>
      </c>
      <c r="G17" s="281"/>
      <c r="H17" s="292" t="str">
        <f>VLOOKUP(G17,Registrace!$A$2:$B$321,2,FALSE)</f>
        <v>#N/A</v>
      </c>
      <c r="I17" s="292" t="str">
        <f>VLOOKUP(G17,Registrace!$A$2:$E$321,5,FALSE)</f>
        <v>#N/A</v>
      </c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</row>
    <row r="18">
      <c r="A18" s="302"/>
      <c r="B18" s="302"/>
      <c r="C18" s="270"/>
      <c r="D18" s="270"/>
      <c r="E18" s="270"/>
      <c r="F18" s="302"/>
      <c r="G18" s="302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</row>
    <row r="19">
      <c r="A19" s="303" t="s">
        <v>1432</v>
      </c>
      <c r="B19" s="272"/>
      <c r="C19" s="273"/>
      <c r="D19" s="304" t="s">
        <v>1433</v>
      </c>
      <c r="E19" s="270"/>
      <c r="F19" s="271" t="s">
        <v>1434</v>
      </c>
      <c r="G19" s="272"/>
      <c r="H19" s="273"/>
      <c r="I19" s="274" t="s">
        <v>1435</v>
      </c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</row>
    <row r="20">
      <c r="A20" s="276" t="s">
        <v>1424</v>
      </c>
      <c r="B20" s="277" t="s">
        <v>16</v>
      </c>
      <c r="C20" s="276" t="s">
        <v>17</v>
      </c>
      <c r="D20" s="276" t="s">
        <v>19</v>
      </c>
      <c r="E20" s="291"/>
      <c r="F20" s="276" t="s">
        <v>1424</v>
      </c>
      <c r="G20" s="277" t="s">
        <v>16</v>
      </c>
      <c r="H20" s="276" t="s">
        <v>17</v>
      </c>
      <c r="I20" s="276" t="s">
        <v>19</v>
      </c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</row>
    <row r="21" ht="24.75" customHeight="1">
      <c r="A21" s="278" t="s">
        <v>1412</v>
      </c>
      <c r="B21" s="279">
        <v>196.0</v>
      </c>
      <c r="C21" s="292" t="str">
        <f>VLOOKUP(B21,Registrace!$A$2:$B$321,2,FALSE)</f>
        <v>Vladimír Šmíd</v>
      </c>
      <c r="D21" s="292" t="str">
        <f>VLOOKUP(B21,Registrace!$A$2:$E$321,5,FALSE)</f>
        <v>Škoda Octavia 985</v>
      </c>
      <c r="E21" s="286"/>
      <c r="F21" s="278" t="s">
        <v>1412</v>
      </c>
      <c r="G21" s="279">
        <v>50.0</v>
      </c>
      <c r="H21" s="280" t="str">
        <f>VLOOKUP(G21,Registrace!$A$2:$B$321,2,FALSE)</f>
        <v>Jaroslav Spáčil</v>
      </c>
      <c r="I21" s="280" t="str">
        <f>VLOOKUP(G21,Registrace!$A$2:$E$321,5,FALSE)</f>
        <v>Škoda 130 GL</v>
      </c>
      <c r="J21" s="270"/>
      <c r="K21" s="301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</row>
    <row r="22" ht="24.75" customHeight="1">
      <c r="A22" s="278" t="s">
        <v>1415</v>
      </c>
      <c r="B22" s="281">
        <v>111.0</v>
      </c>
      <c r="C22" s="292" t="str">
        <f>VLOOKUP(B22,Registrace!$A$2:$B$321,2,FALSE)</f>
        <v>marek smetana</v>
      </c>
      <c r="D22" s="292" t="str">
        <f>VLOOKUP(B22,Registrace!$A$2:$E$321,5,FALSE)</f>
        <v>Rapid</v>
      </c>
      <c r="E22" s="286"/>
      <c r="F22" s="278" t="s">
        <v>1415</v>
      </c>
      <c r="G22" s="281">
        <v>33.0</v>
      </c>
      <c r="H22" s="280" t="str">
        <f>VLOOKUP(G22,Registrace!$A$2:$B$321,2,FALSE)</f>
        <v>Tomáš Jurášek</v>
      </c>
      <c r="I22" s="280" t="str">
        <f>VLOOKUP(G22,Registrace!$A$2:$E$321,5,FALSE)</f>
        <v>Škoda 110LS</v>
      </c>
      <c r="J22" s="270"/>
      <c r="K22" s="301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</row>
    <row r="23" ht="24.75" customHeight="1">
      <c r="A23" s="278" t="s">
        <v>1417</v>
      </c>
      <c r="B23" s="281">
        <v>246.0</v>
      </c>
      <c r="C23" s="292" t="str">
        <f>VLOOKUP(B23,Registrace!$A$2:$B$321,2,FALSE)</f>
        <v>Adam Krchňák</v>
      </c>
      <c r="D23" s="292" t="str">
        <f>VLOOKUP(B23,Registrace!$A$2:$E$321,5,FALSE)</f>
        <v>forman 135LS</v>
      </c>
      <c r="E23" s="293"/>
      <c r="F23" s="278" t="s">
        <v>1417</v>
      </c>
      <c r="G23" s="281">
        <v>91.0</v>
      </c>
      <c r="H23" s="280" t="str">
        <f>VLOOKUP(G23,Registrace!$A$2:$B$321,2,FALSE)</f>
        <v>štěpánová Eva</v>
      </c>
      <c r="I23" s="280" t="str">
        <f>VLOOKUP(G23,Registrace!$A$2:$E$321,5,FALSE)</f>
        <v>favorit</v>
      </c>
      <c r="J23" s="270"/>
      <c r="K23" s="301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</row>
    <row r="24" ht="24.75" customHeight="1">
      <c r="A24" s="278" t="s">
        <v>1425</v>
      </c>
      <c r="B24" s="281"/>
      <c r="C24" s="292" t="str">
        <f>VLOOKUP(B24,Registrace!$A$2:$B$321,2,FALSE)</f>
        <v>#N/A</v>
      </c>
      <c r="D24" s="292" t="str">
        <f>VLOOKUP(B24,Registrace!$A$2:$E$321,5,FALSE)</f>
        <v>#N/A</v>
      </c>
      <c r="E24" s="286"/>
      <c r="F24" s="278" t="s">
        <v>1425</v>
      </c>
      <c r="G24" s="281"/>
      <c r="H24" s="280" t="str">
        <f>VLOOKUP(G24,Registrace!$A$2:$B$321,2,FALSE)</f>
        <v>#N/A</v>
      </c>
      <c r="I24" s="280" t="str">
        <f>VLOOKUP(G24,Registrace!$A$2:$E$321,5,FALSE)</f>
        <v>#N/A</v>
      </c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</row>
    <row r="25" ht="24.75" customHeight="1">
      <c r="A25" s="278" t="s">
        <v>1430</v>
      </c>
      <c r="B25" s="281"/>
      <c r="C25" s="292" t="str">
        <f>VLOOKUP(B25,Registrace!$A$2:$B$321,2,FALSE)</f>
        <v>#N/A</v>
      </c>
      <c r="D25" s="292" t="str">
        <f>VLOOKUP(B25,Registrace!$A$2:$E$321,5,FALSE)</f>
        <v>#N/A</v>
      </c>
      <c r="E25" s="286"/>
      <c r="F25" s="278" t="s">
        <v>1430</v>
      </c>
      <c r="G25" s="281"/>
      <c r="H25" s="280" t="str">
        <f>VLOOKUP(G25,Registrace!$A$2:$B$321,2,FALSE)</f>
        <v>#N/A</v>
      </c>
      <c r="I25" s="280" t="str">
        <f>VLOOKUP(G25,Registrace!$A$2:$E$321,5,FALSE)</f>
        <v>#N/A</v>
      </c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</row>
    <row r="26">
      <c r="A26" s="302"/>
      <c r="B26" s="302"/>
      <c r="C26" s="270"/>
      <c r="D26" s="270"/>
      <c r="E26" s="270"/>
      <c r="F26" s="302"/>
      <c r="G26" s="302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</row>
    <row r="27">
      <c r="A27" s="305" t="s">
        <v>1436</v>
      </c>
      <c r="B27" s="272"/>
      <c r="C27" s="273"/>
      <c r="D27" s="306" t="s">
        <v>1433</v>
      </c>
      <c r="E27" s="270"/>
      <c r="F27" s="307" t="s">
        <v>1437</v>
      </c>
      <c r="I27" s="308" t="s">
        <v>1433</v>
      </c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</row>
    <row r="28" ht="24.75" customHeight="1">
      <c r="A28" s="278" t="s">
        <v>1412</v>
      </c>
      <c r="B28" s="279"/>
      <c r="C28" s="292" t="str">
        <f>VLOOKUP(B28,Registrace!$A$2:$B$321,2,FALSE)</f>
        <v>#N/A</v>
      </c>
      <c r="D28" s="292" t="str">
        <f>VLOOKUP(B28,Registrace!$A$2:$E$321,5,FALSE)</f>
        <v>#N/A</v>
      </c>
      <c r="E28" s="270"/>
      <c r="F28" s="278" t="s">
        <v>1412</v>
      </c>
      <c r="G28" s="279"/>
      <c r="H28" s="292" t="str">
        <f>VLOOKUP(G28,Registrace!$A$2:$B$321,2,FALSE)</f>
        <v>#N/A</v>
      </c>
      <c r="I28" s="292" t="str">
        <f>VLOOKUP(G28,Registrace!$A$2:$E$321,5,FALSE)</f>
        <v>#N/A</v>
      </c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</row>
    <row r="29" ht="24.75" customHeight="1">
      <c r="A29" s="278" t="s">
        <v>1412</v>
      </c>
      <c r="B29" s="279"/>
      <c r="C29" s="292" t="str">
        <f>VLOOKUP(B29,Registrace!$A$2:$B$321,2,FALSE)</f>
        <v>#N/A</v>
      </c>
      <c r="D29" s="292" t="str">
        <f>VLOOKUP(B29,Registrace!$A$2:$E$321,5,FALSE)</f>
        <v>#N/A</v>
      </c>
      <c r="E29" s="270"/>
      <c r="F29" s="278" t="s">
        <v>1412</v>
      </c>
      <c r="G29" s="279"/>
      <c r="H29" s="292" t="str">
        <f>VLOOKUP(G29,Registrace!$A$2:$B$321,2,FALSE)</f>
        <v>#N/A</v>
      </c>
      <c r="I29" s="292" t="str">
        <f>VLOOKUP(G29,Registrace!$A$2:$E$321,5,FALSE)</f>
        <v>#N/A</v>
      </c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</row>
    <row r="30">
      <c r="A30" s="302"/>
      <c r="B30" s="302"/>
      <c r="C30" s="270"/>
      <c r="D30" s="270"/>
      <c r="E30" s="270"/>
      <c r="F30" s="302"/>
      <c r="G30" s="302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</row>
    <row r="31">
      <c r="A31" s="302"/>
      <c r="B31" s="302"/>
      <c r="C31" s="270"/>
      <c r="D31" s="270"/>
      <c r="E31" s="270"/>
      <c r="F31" s="302"/>
      <c r="G31" s="302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</row>
    <row r="32">
      <c r="A32" s="302"/>
      <c r="B32" s="302"/>
      <c r="C32" s="270"/>
      <c r="D32" s="270"/>
      <c r="E32" s="270"/>
      <c r="F32" s="302"/>
      <c r="G32" s="302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</row>
    <row r="33">
      <c r="A33" s="302"/>
      <c r="B33" s="302"/>
      <c r="C33" s="270"/>
      <c r="D33" s="270"/>
      <c r="E33" s="270"/>
      <c r="F33" s="302"/>
      <c r="G33" s="302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</row>
    <row r="34">
      <c r="A34" s="302"/>
      <c r="B34" s="302"/>
      <c r="C34" s="270"/>
      <c r="D34" s="270"/>
      <c r="E34" s="270"/>
      <c r="F34" s="302"/>
      <c r="G34" s="302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</row>
    <row r="35">
      <c r="A35" s="302"/>
      <c r="B35" s="302"/>
      <c r="C35" s="270"/>
      <c r="D35" s="270"/>
      <c r="E35" s="270"/>
      <c r="F35" s="302"/>
      <c r="G35" s="302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</row>
    <row r="36">
      <c r="A36" s="302"/>
      <c r="B36" s="302"/>
      <c r="C36" s="270"/>
      <c r="D36" s="270"/>
      <c r="E36" s="270"/>
      <c r="F36" s="302"/>
      <c r="G36" s="302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</row>
    <row r="37">
      <c r="A37" s="302"/>
      <c r="B37" s="302"/>
      <c r="C37" s="270"/>
      <c r="D37" s="270"/>
      <c r="E37" s="270"/>
      <c r="F37" s="302"/>
      <c r="G37" s="302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</row>
    <row r="38">
      <c r="A38" s="302"/>
      <c r="B38" s="302"/>
      <c r="C38" s="270"/>
      <c r="D38" s="270"/>
      <c r="E38" s="270"/>
      <c r="F38" s="302"/>
      <c r="G38" s="302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</row>
    <row r="39">
      <c r="A39" s="302"/>
      <c r="B39" s="302"/>
      <c r="C39" s="270"/>
      <c r="D39" s="270"/>
      <c r="E39" s="270"/>
      <c r="F39" s="302"/>
      <c r="G39" s="302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</row>
    <row r="40">
      <c r="A40" s="302"/>
      <c r="B40" s="302"/>
      <c r="C40" s="270"/>
      <c r="D40" s="270"/>
      <c r="E40" s="270"/>
      <c r="F40" s="302"/>
      <c r="G40" s="302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</row>
    <row r="41">
      <c r="A41" s="302"/>
      <c r="B41" s="302"/>
      <c r="C41" s="270"/>
      <c r="D41" s="270"/>
      <c r="E41" s="270"/>
      <c r="F41" s="302"/>
      <c r="G41" s="302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</row>
    <row r="42">
      <c r="A42" s="302"/>
      <c r="B42" s="302"/>
      <c r="C42" s="270"/>
      <c r="D42" s="270"/>
      <c r="E42" s="270"/>
      <c r="F42" s="302"/>
      <c r="G42" s="302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</row>
    <row r="43">
      <c r="A43" s="302"/>
      <c r="B43" s="302"/>
      <c r="C43" s="270"/>
      <c r="D43" s="270"/>
      <c r="E43" s="270"/>
      <c r="F43" s="302"/>
      <c r="G43" s="302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</row>
    <row r="44">
      <c r="A44" s="302"/>
      <c r="B44" s="302"/>
      <c r="C44" s="270"/>
      <c r="D44" s="270"/>
      <c r="E44" s="270"/>
      <c r="F44" s="302"/>
      <c r="G44" s="302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</row>
    <row r="45">
      <c r="A45" s="302"/>
      <c r="B45" s="302"/>
      <c r="C45" s="270"/>
      <c r="D45" s="270"/>
      <c r="E45" s="270"/>
      <c r="F45" s="302"/>
      <c r="G45" s="302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</row>
    <row r="46">
      <c r="A46" s="302"/>
      <c r="B46" s="302"/>
      <c r="C46" s="270"/>
      <c r="D46" s="270"/>
      <c r="E46" s="270"/>
      <c r="F46" s="302"/>
      <c r="G46" s="302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</row>
    <row r="47">
      <c r="A47" s="302"/>
      <c r="B47" s="302"/>
      <c r="C47" s="270"/>
      <c r="D47" s="270"/>
      <c r="E47" s="270"/>
      <c r="F47" s="302"/>
      <c r="G47" s="302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</row>
    <row r="48">
      <c r="A48" s="302"/>
      <c r="B48" s="302"/>
      <c r="C48" s="270"/>
      <c r="D48" s="270"/>
      <c r="E48" s="270"/>
      <c r="F48" s="302"/>
      <c r="G48" s="302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</row>
    <row r="49">
      <c r="A49" s="302"/>
      <c r="B49" s="302"/>
      <c r="C49" s="270"/>
      <c r="D49" s="270"/>
      <c r="E49" s="270"/>
      <c r="F49" s="302"/>
      <c r="G49" s="302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</row>
    <row r="50">
      <c r="A50" s="302"/>
      <c r="B50" s="302"/>
      <c r="C50" s="270"/>
      <c r="D50" s="270"/>
      <c r="E50" s="270"/>
      <c r="F50" s="302"/>
      <c r="G50" s="302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</row>
    <row r="51">
      <c r="A51" s="302"/>
      <c r="B51" s="302"/>
      <c r="C51" s="270"/>
      <c r="D51" s="270"/>
      <c r="E51" s="270"/>
      <c r="F51" s="302"/>
      <c r="G51" s="302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</row>
    <row r="52">
      <c r="A52" s="302"/>
      <c r="B52" s="302"/>
      <c r="C52" s="270"/>
      <c r="D52" s="270"/>
      <c r="E52" s="270"/>
      <c r="F52" s="302"/>
      <c r="G52" s="302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</row>
    <row r="53">
      <c r="A53" s="302"/>
      <c r="B53" s="302"/>
      <c r="C53" s="270"/>
      <c r="D53" s="270"/>
      <c r="E53" s="270"/>
      <c r="F53" s="302"/>
      <c r="G53" s="302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</row>
    <row r="54">
      <c r="A54" s="302"/>
      <c r="B54" s="302"/>
      <c r="C54" s="270"/>
      <c r="D54" s="270"/>
      <c r="E54" s="270"/>
      <c r="F54" s="302"/>
      <c r="G54" s="302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</row>
    <row r="55">
      <c r="A55" s="302"/>
      <c r="B55" s="302"/>
      <c r="C55" s="270"/>
      <c r="D55" s="270"/>
      <c r="E55" s="270"/>
      <c r="F55" s="302"/>
      <c r="G55" s="302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</row>
    <row r="56">
      <c r="A56" s="302"/>
      <c r="B56" s="302"/>
      <c r="C56" s="270"/>
      <c r="D56" s="270"/>
      <c r="E56" s="270"/>
      <c r="F56" s="302"/>
      <c r="G56" s="302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</row>
    <row r="57">
      <c r="A57" s="302"/>
      <c r="B57" s="302"/>
      <c r="C57" s="270"/>
      <c r="D57" s="270"/>
      <c r="E57" s="270"/>
      <c r="F57" s="302"/>
      <c r="G57" s="302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</row>
    <row r="58">
      <c r="A58" s="302"/>
      <c r="B58" s="302"/>
      <c r="C58" s="270"/>
      <c r="D58" s="270"/>
      <c r="E58" s="270"/>
      <c r="F58" s="302"/>
      <c r="G58" s="302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</row>
    <row r="59">
      <c r="A59" s="302"/>
      <c r="B59" s="302"/>
      <c r="C59" s="270"/>
      <c r="D59" s="270"/>
      <c r="E59" s="270"/>
      <c r="F59" s="302"/>
      <c r="G59" s="302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</row>
    <row r="60">
      <c r="A60" s="302"/>
      <c r="B60" s="302"/>
      <c r="C60" s="270"/>
      <c r="D60" s="270"/>
      <c r="E60" s="270"/>
      <c r="F60" s="302"/>
      <c r="G60" s="302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</row>
    <row r="61">
      <c r="A61" s="302"/>
      <c r="B61" s="302"/>
      <c r="C61" s="270"/>
      <c r="D61" s="270"/>
      <c r="E61" s="270"/>
      <c r="F61" s="302"/>
      <c r="G61" s="302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</row>
    <row r="62">
      <c r="A62" s="302"/>
      <c r="B62" s="302"/>
      <c r="C62" s="270"/>
      <c r="D62" s="270"/>
      <c r="E62" s="270"/>
      <c r="F62" s="302"/>
      <c r="G62" s="302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</row>
    <row r="63">
      <c r="A63" s="302"/>
      <c r="B63" s="302"/>
      <c r="C63" s="270"/>
      <c r="D63" s="270"/>
      <c r="E63" s="270"/>
      <c r="F63" s="302"/>
      <c r="G63" s="302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</row>
    <row r="64">
      <c r="A64" s="302"/>
      <c r="B64" s="302"/>
      <c r="C64" s="270"/>
      <c r="D64" s="270"/>
      <c r="E64" s="270"/>
      <c r="F64" s="302"/>
      <c r="G64" s="302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</row>
    <row r="65">
      <c r="A65" s="302"/>
      <c r="B65" s="302"/>
      <c r="C65" s="270"/>
      <c r="D65" s="270"/>
      <c r="E65" s="270"/>
      <c r="F65" s="302"/>
      <c r="G65" s="302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</row>
    <row r="66">
      <c r="A66" s="302"/>
      <c r="B66" s="302"/>
      <c r="C66" s="270"/>
      <c r="D66" s="270"/>
      <c r="E66" s="270"/>
      <c r="F66" s="302"/>
      <c r="G66" s="302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</row>
    <row r="67">
      <c r="A67" s="302"/>
      <c r="B67" s="302"/>
      <c r="C67" s="270"/>
      <c r="D67" s="270"/>
      <c r="E67" s="270"/>
      <c r="F67" s="302"/>
      <c r="G67" s="302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</row>
    <row r="68">
      <c r="A68" s="302"/>
      <c r="B68" s="302"/>
      <c r="C68" s="270"/>
      <c r="D68" s="270"/>
      <c r="E68" s="270"/>
      <c r="F68" s="302"/>
      <c r="G68" s="302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</row>
    <row r="69">
      <c r="A69" s="302"/>
      <c r="B69" s="302"/>
      <c r="C69" s="270"/>
      <c r="D69" s="270"/>
      <c r="E69" s="270"/>
      <c r="F69" s="302"/>
      <c r="G69" s="302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</row>
    <row r="70">
      <c r="A70" s="302"/>
      <c r="B70" s="302"/>
      <c r="C70" s="270"/>
      <c r="D70" s="270"/>
      <c r="E70" s="270"/>
      <c r="F70" s="302"/>
      <c r="G70" s="302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</row>
    <row r="71">
      <c r="A71" s="302"/>
      <c r="B71" s="302"/>
      <c r="C71" s="270"/>
      <c r="D71" s="270"/>
      <c r="E71" s="270"/>
      <c r="F71" s="302"/>
      <c r="G71" s="302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</row>
    <row r="72">
      <c r="A72" s="302"/>
      <c r="B72" s="302"/>
      <c r="C72" s="270"/>
      <c r="D72" s="270"/>
      <c r="E72" s="270"/>
      <c r="F72" s="302"/>
      <c r="G72" s="302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</row>
    <row r="73">
      <c r="A73" s="302"/>
      <c r="B73" s="302"/>
      <c r="C73" s="270"/>
      <c r="D73" s="270"/>
      <c r="E73" s="270"/>
      <c r="F73" s="302"/>
      <c r="G73" s="302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</row>
    <row r="74">
      <c r="A74" s="302"/>
      <c r="B74" s="302"/>
      <c r="C74" s="270"/>
      <c r="D74" s="270"/>
      <c r="E74" s="270"/>
      <c r="F74" s="302"/>
      <c r="G74" s="302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</row>
    <row r="75">
      <c r="A75" s="302"/>
      <c r="B75" s="302"/>
      <c r="C75" s="270"/>
      <c r="D75" s="270"/>
      <c r="E75" s="270"/>
      <c r="F75" s="302"/>
      <c r="G75" s="302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</row>
    <row r="76">
      <c r="A76" s="302"/>
      <c r="B76" s="302"/>
      <c r="C76" s="270"/>
      <c r="D76" s="270"/>
      <c r="E76" s="270"/>
      <c r="F76" s="302"/>
      <c r="G76" s="302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</row>
    <row r="77">
      <c r="A77" s="302"/>
      <c r="B77" s="302"/>
      <c r="C77" s="270"/>
      <c r="D77" s="270"/>
      <c r="E77" s="270"/>
      <c r="F77" s="302"/>
      <c r="G77" s="302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</row>
    <row r="78">
      <c r="A78" s="302"/>
      <c r="B78" s="302"/>
      <c r="C78" s="270"/>
      <c r="D78" s="270"/>
      <c r="E78" s="270"/>
      <c r="F78" s="302"/>
      <c r="G78" s="302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</row>
    <row r="79">
      <c r="A79" s="302"/>
      <c r="B79" s="302"/>
      <c r="C79" s="270"/>
      <c r="D79" s="270"/>
      <c r="E79" s="270"/>
      <c r="F79" s="302"/>
      <c r="G79" s="302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</row>
    <row r="80">
      <c r="A80" s="302"/>
      <c r="B80" s="302"/>
      <c r="C80" s="270"/>
      <c r="D80" s="270"/>
      <c r="E80" s="270"/>
      <c r="F80" s="302"/>
      <c r="G80" s="302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</row>
    <row r="81">
      <c r="A81" s="302"/>
      <c r="B81" s="302"/>
      <c r="C81" s="270"/>
      <c r="D81" s="270"/>
      <c r="E81" s="270"/>
      <c r="F81" s="302"/>
      <c r="G81" s="302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</row>
    <row r="82">
      <c r="A82" s="302"/>
      <c r="B82" s="302"/>
      <c r="C82" s="270"/>
      <c r="D82" s="270"/>
      <c r="E82" s="270"/>
      <c r="F82" s="302"/>
      <c r="G82" s="302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</row>
    <row r="83">
      <c r="A83" s="302"/>
      <c r="B83" s="302"/>
      <c r="C83" s="270"/>
      <c r="D83" s="270"/>
      <c r="E83" s="270"/>
      <c r="F83" s="302"/>
      <c r="G83" s="302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</row>
    <row r="84">
      <c r="A84" s="302"/>
      <c r="B84" s="302"/>
      <c r="C84" s="270"/>
      <c r="D84" s="270"/>
      <c r="E84" s="270"/>
      <c r="F84" s="302"/>
      <c r="G84" s="302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</row>
    <row r="85">
      <c r="A85" s="302"/>
      <c r="B85" s="302"/>
      <c r="C85" s="270"/>
      <c r="D85" s="270"/>
      <c r="E85" s="270"/>
      <c r="F85" s="302"/>
      <c r="G85" s="302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</row>
    <row r="86">
      <c r="A86" s="302"/>
      <c r="B86" s="302"/>
      <c r="C86" s="270"/>
      <c r="D86" s="270"/>
      <c r="E86" s="270"/>
      <c r="F86" s="302"/>
      <c r="G86" s="302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</row>
    <row r="87">
      <c r="A87" s="302"/>
      <c r="B87" s="302"/>
      <c r="C87" s="270"/>
      <c r="D87" s="270"/>
      <c r="E87" s="270"/>
      <c r="F87" s="302"/>
      <c r="G87" s="302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</row>
    <row r="88">
      <c r="A88" s="302"/>
      <c r="B88" s="302"/>
      <c r="C88" s="270"/>
      <c r="D88" s="270"/>
      <c r="E88" s="270"/>
      <c r="F88" s="302"/>
      <c r="G88" s="302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</row>
    <row r="89">
      <c r="A89" s="302"/>
      <c r="B89" s="302"/>
      <c r="C89" s="270"/>
      <c r="D89" s="270"/>
      <c r="E89" s="270"/>
      <c r="F89" s="302"/>
      <c r="G89" s="302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</row>
    <row r="90">
      <c r="A90" s="302"/>
      <c r="B90" s="302"/>
      <c r="C90" s="270"/>
      <c r="D90" s="270"/>
      <c r="E90" s="270"/>
      <c r="F90" s="302"/>
      <c r="G90" s="302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</row>
    <row r="91">
      <c r="A91" s="302"/>
      <c r="B91" s="302"/>
      <c r="C91" s="270"/>
      <c r="D91" s="270"/>
      <c r="E91" s="270"/>
      <c r="F91" s="302"/>
      <c r="G91" s="302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</row>
    <row r="92">
      <c r="A92" s="302"/>
      <c r="B92" s="302"/>
      <c r="C92" s="270"/>
      <c r="D92" s="270"/>
      <c r="E92" s="270"/>
      <c r="F92" s="302"/>
      <c r="G92" s="302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</row>
    <row r="93">
      <c r="A93" s="302"/>
      <c r="B93" s="302"/>
      <c r="C93" s="270"/>
      <c r="D93" s="270"/>
      <c r="E93" s="270"/>
      <c r="F93" s="302"/>
      <c r="G93" s="302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</row>
    <row r="94">
      <c r="A94" s="302"/>
      <c r="B94" s="302"/>
      <c r="C94" s="270"/>
      <c r="D94" s="270"/>
      <c r="E94" s="270"/>
      <c r="F94" s="302"/>
      <c r="G94" s="302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</row>
    <row r="95">
      <c r="A95" s="302"/>
      <c r="B95" s="302"/>
      <c r="C95" s="270"/>
      <c r="D95" s="270"/>
      <c r="E95" s="270"/>
      <c r="F95" s="302"/>
      <c r="G95" s="302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</row>
    <row r="96">
      <c r="A96" s="302"/>
      <c r="B96" s="302"/>
      <c r="C96" s="270"/>
      <c r="D96" s="270"/>
      <c r="E96" s="270"/>
      <c r="F96" s="302"/>
      <c r="G96" s="302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</row>
    <row r="97">
      <c r="A97" s="302"/>
      <c r="B97" s="302"/>
      <c r="C97" s="270"/>
      <c r="D97" s="270"/>
      <c r="E97" s="270"/>
      <c r="F97" s="302"/>
      <c r="G97" s="302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</row>
    <row r="98">
      <c r="A98" s="302"/>
      <c r="B98" s="302"/>
      <c r="C98" s="270"/>
      <c r="D98" s="270"/>
      <c r="E98" s="270"/>
      <c r="F98" s="302"/>
      <c r="G98" s="302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</row>
    <row r="99">
      <c r="A99" s="302"/>
      <c r="B99" s="302"/>
      <c r="C99" s="270"/>
      <c r="D99" s="270"/>
      <c r="E99" s="270"/>
      <c r="F99" s="302"/>
      <c r="G99" s="302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</row>
    <row r="100">
      <c r="A100" s="302"/>
      <c r="B100" s="302"/>
      <c r="C100" s="270"/>
      <c r="D100" s="270"/>
      <c r="E100" s="270"/>
      <c r="F100" s="302"/>
      <c r="G100" s="302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</row>
    <row r="101">
      <c r="A101" s="302"/>
      <c r="B101" s="302"/>
      <c r="C101" s="270"/>
      <c r="D101" s="270"/>
      <c r="E101" s="270"/>
      <c r="F101" s="302"/>
      <c r="G101" s="302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</row>
    <row r="102">
      <c r="A102" s="302"/>
      <c r="B102" s="302"/>
      <c r="C102" s="270"/>
      <c r="D102" s="270"/>
      <c r="E102" s="270"/>
      <c r="F102" s="302"/>
      <c r="G102" s="302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</row>
    <row r="103">
      <c r="A103" s="302"/>
      <c r="B103" s="302"/>
      <c r="C103" s="270"/>
      <c r="D103" s="270"/>
      <c r="E103" s="270"/>
      <c r="F103" s="302"/>
      <c r="G103" s="302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</row>
    <row r="104">
      <c r="A104" s="302"/>
      <c r="B104" s="302"/>
      <c r="C104" s="270"/>
      <c r="D104" s="270"/>
      <c r="E104" s="270"/>
      <c r="F104" s="302"/>
      <c r="G104" s="302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</row>
    <row r="105">
      <c r="A105" s="302"/>
      <c r="B105" s="302"/>
      <c r="C105" s="270"/>
      <c r="D105" s="270"/>
      <c r="E105" s="270"/>
      <c r="F105" s="302"/>
      <c r="G105" s="302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</row>
    <row r="106">
      <c r="A106" s="302"/>
      <c r="B106" s="302"/>
      <c r="C106" s="270"/>
      <c r="D106" s="270"/>
      <c r="E106" s="270"/>
      <c r="F106" s="302"/>
      <c r="G106" s="302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</row>
    <row r="107">
      <c r="A107" s="302"/>
      <c r="B107" s="302"/>
      <c r="C107" s="270"/>
      <c r="D107" s="270"/>
      <c r="E107" s="270"/>
      <c r="F107" s="302"/>
      <c r="G107" s="302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</row>
    <row r="108">
      <c r="A108" s="302"/>
      <c r="B108" s="302"/>
      <c r="C108" s="270"/>
      <c r="D108" s="270"/>
      <c r="E108" s="270"/>
      <c r="F108" s="302"/>
      <c r="G108" s="302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</row>
    <row r="109">
      <c r="A109" s="302"/>
      <c r="B109" s="302"/>
      <c r="C109" s="270"/>
      <c r="D109" s="270"/>
      <c r="E109" s="270"/>
      <c r="F109" s="302"/>
      <c r="G109" s="302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</row>
    <row r="110">
      <c r="A110" s="302"/>
      <c r="B110" s="302"/>
      <c r="C110" s="270"/>
      <c r="D110" s="270"/>
      <c r="E110" s="270"/>
      <c r="F110" s="302"/>
      <c r="G110" s="302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</row>
    <row r="111">
      <c r="A111" s="302"/>
      <c r="B111" s="302"/>
      <c r="C111" s="270"/>
      <c r="D111" s="270"/>
      <c r="E111" s="270"/>
      <c r="F111" s="302"/>
      <c r="G111" s="302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</row>
    <row r="112">
      <c r="A112" s="302"/>
      <c r="B112" s="302"/>
      <c r="C112" s="270"/>
      <c r="D112" s="270"/>
      <c r="E112" s="270"/>
      <c r="F112" s="302"/>
      <c r="G112" s="302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</row>
    <row r="113">
      <c r="A113" s="302"/>
      <c r="B113" s="302"/>
      <c r="C113" s="270"/>
      <c r="D113" s="270"/>
      <c r="E113" s="270"/>
      <c r="F113" s="302"/>
      <c r="G113" s="302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</row>
    <row r="114">
      <c r="A114" s="302"/>
      <c r="B114" s="302"/>
      <c r="C114" s="270"/>
      <c r="D114" s="270"/>
      <c r="E114" s="270"/>
      <c r="F114" s="302"/>
      <c r="G114" s="302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</row>
    <row r="115">
      <c r="A115" s="302"/>
      <c r="B115" s="302"/>
      <c r="C115" s="270"/>
      <c r="D115" s="270"/>
      <c r="E115" s="270"/>
      <c r="F115" s="302"/>
      <c r="G115" s="302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</row>
    <row r="116">
      <c r="A116" s="302"/>
      <c r="B116" s="302"/>
      <c r="C116" s="270"/>
      <c r="D116" s="270"/>
      <c r="E116" s="270"/>
      <c r="F116" s="302"/>
      <c r="G116" s="302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</row>
    <row r="117">
      <c r="A117" s="302"/>
      <c r="B117" s="302"/>
      <c r="C117" s="270"/>
      <c r="D117" s="270"/>
      <c r="E117" s="270"/>
      <c r="F117" s="302"/>
      <c r="G117" s="302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</row>
    <row r="118">
      <c r="A118" s="302"/>
      <c r="B118" s="302"/>
      <c r="C118" s="270"/>
      <c r="D118" s="270"/>
      <c r="E118" s="270"/>
      <c r="F118" s="302"/>
      <c r="G118" s="302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</row>
    <row r="119">
      <c r="A119" s="302"/>
      <c r="B119" s="302"/>
      <c r="C119" s="270"/>
      <c r="D119" s="270"/>
      <c r="E119" s="270"/>
      <c r="F119" s="302"/>
      <c r="G119" s="302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</row>
    <row r="120">
      <c r="A120" s="302"/>
      <c r="B120" s="302"/>
      <c r="C120" s="270"/>
      <c r="D120" s="270"/>
      <c r="E120" s="270"/>
      <c r="F120" s="302"/>
      <c r="G120" s="302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</row>
    <row r="121">
      <c r="A121" s="302"/>
      <c r="B121" s="302"/>
      <c r="C121" s="270"/>
      <c r="D121" s="270"/>
      <c r="E121" s="270"/>
      <c r="F121" s="302"/>
      <c r="G121" s="302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</row>
    <row r="122">
      <c r="A122" s="302"/>
      <c r="B122" s="302"/>
      <c r="C122" s="270"/>
      <c r="D122" s="270"/>
      <c r="E122" s="270"/>
      <c r="F122" s="302"/>
      <c r="G122" s="302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</row>
    <row r="123">
      <c r="A123" s="302"/>
      <c r="B123" s="302"/>
      <c r="C123" s="270"/>
      <c r="D123" s="270"/>
      <c r="E123" s="270"/>
      <c r="F123" s="302"/>
      <c r="G123" s="302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</row>
    <row r="124">
      <c r="A124" s="302"/>
      <c r="B124" s="302"/>
      <c r="C124" s="270"/>
      <c r="D124" s="270"/>
      <c r="E124" s="270"/>
      <c r="F124" s="302"/>
      <c r="G124" s="302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</row>
    <row r="125">
      <c r="A125" s="302"/>
      <c r="B125" s="302"/>
      <c r="C125" s="270"/>
      <c r="D125" s="270"/>
      <c r="E125" s="270"/>
      <c r="F125" s="302"/>
      <c r="G125" s="302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</row>
    <row r="126">
      <c r="A126" s="302"/>
      <c r="B126" s="302"/>
      <c r="C126" s="270"/>
      <c r="D126" s="270"/>
      <c r="E126" s="270"/>
      <c r="F126" s="302"/>
      <c r="G126" s="302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</row>
    <row r="127">
      <c r="A127" s="302"/>
      <c r="B127" s="302"/>
      <c r="C127" s="270"/>
      <c r="D127" s="270"/>
      <c r="E127" s="270"/>
      <c r="F127" s="302"/>
      <c r="G127" s="302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</row>
    <row r="128">
      <c r="A128" s="302"/>
      <c r="B128" s="302"/>
      <c r="C128" s="270"/>
      <c r="D128" s="270"/>
      <c r="E128" s="270"/>
      <c r="F128" s="302"/>
      <c r="G128" s="302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</row>
    <row r="129">
      <c r="A129" s="302"/>
      <c r="B129" s="302"/>
      <c r="C129" s="270"/>
      <c r="D129" s="270"/>
      <c r="E129" s="270"/>
      <c r="F129" s="302"/>
      <c r="G129" s="302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</row>
    <row r="130">
      <c r="A130" s="302"/>
      <c r="B130" s="302"/>
      <c r="C130" s="270"/>
      <c r="D130" s="270"/>
      <c r="E130" s="270"/>
      <c r="F130" s="302"/>
      <c r="G130" s="302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</row>
    <row r="131">
      <c r="A131" s="302"/>
      <c r="B131" s="302"/>
      <c r="C131" s="270"/>
      <c r="D131" s="270"/>
      <c r="E131" s="270"/>
      <c r="F131" s="302"/>
      <c r="G131" s="302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</row>
    <row r="132">
      <c r="A132" s="302"/>
      <c r="B132" s="302"/>
      <c r="C132" s="270"/>
      <c r="D132" s="270"/>
      <c r="E132" s="270"/>
      <c r="F132" s="302"/>
      <c r="G132" s="302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</row>
    <row r="133">
      <c r="A133" s="302"/>
      <c r="B133" s="302"/>
      <c r="C133" s="270"/>
      <c r="D133" s="270"/>
      <c r="E133" s="270"/>
      <c r="F133" s="302"/>
      <c r="G133" s="302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</row>
    <row r="134">
      <c r="A134" s="302"/>
      <c r="B134" s="302"/>
      <c r="C134" s="270"/>
      <c r="D134" s="270"/>
      <c r="E134" s="270"/>
      <c r="F134" s="302"/>
      <c r="G134" s="302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</row>
    <row r="135">
      <c r="A135" s="302"/>
      <c r="B135" s="302"/>
      <c r="C135" s="270"/>
      <c r="D135" s="270"/>
      <c r="E135" s="270"/>
      <c r="F135" s="302"/>
      <c r="G135" s="302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</row>
    <row r="136">
      <c r="A136" s="302"/>
      <c r="B136" s="302"/>
      <c r="C136" s="270"/>
      <c r="D136" s="270"/>
      <c r="E136" s="270"/>
      <c r="F136" s="302"/>
      <c r="G136" s="302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</row>
    <row r="137">
      <c r="A137" s="302"/>
      <c r="B137" s="302"/>
      <c r="C137" s="270"/>
      <c r="D137" s="270"/>
      <c r="E137" s="270"/>
      <c r="F137" s="302"/>
      <c r="G137" s="302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</row>
    <row r="138">
      <c r="A138" s="302"/>
      <c r="B138" s="302"/>
      <c r="C138" s="270"/>
      <c r="D138" s="270"/>
      <c r="E138" s="270"/>
      <c r="F138" s="302"/>
      <c r="G138" s="302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</row>
    <row r="139">
      <c r="A139" s="302"/>
      <c r="B139" s="302"/>
      <c r="C139" s="270"/>
      <c r="D139" s="270"/>
      <c r="E139" s="270"/>
      <c r="F139" s="302"/>
      <c r="G139" s="302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270"/>
    </row>
    <row r="140">
      <c r="A140" s="302"/>
      <c r="B140" s="302"/>
      <c r="C140" s="270"/>
      <c r="D140" s="270"/>
      <c r="E140" s="270"/>
      <c r="F140" s="302"/>
      <c r="G140" s="302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</row>
    <row r="141">
      <c r="A141" s="302"/>
      <c r="B141" s="302"/>
      <c r="C141" s="270"/>
      <c r="D141" s="270"/>
      <c r="E141" s="270"/>
      <c r="F141" s="302"/>
      <c r="G141" s="302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</row>
    <row r="142">
      <c r="A142" s="302"/>
      <c r="B142" s="302"/>
      <c r="C142" s="270"/>
      <c r="D142" s="270"/>
      <c r="E142" s="270"/>
      <c r="F142" s="302"/>
      <c r="G142" s="302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</row>
    <row r="143">
      <c r="A143" s="302"/>
      <c r="B143" s="302"/>
      <c r="C143" s="270"/>
      <c r="D143" s="270"/>
      <c r="E143" s="270"/>
      <c r="F143" s="302"/>
      <c r="G143" s="302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</row>
    <row r="144">
      <c r="A144" s="302"/>
      <c r="B144" s="302"/>
      <c r="C144" s="270"/>
      <c r="D144" s="270"/>
      <c r="E144" s="270"/>
      <c r="F144" s="302"/>
      <c r="G144" s="302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</row>
    <row r="145">
      <c r="A145" s="302"/>
      <c r="B145" s="302"/>
      <c r="C145" s="270"/>
      <c r="D145" s="270"/>
      <c r="E145" s="270"/>
      <c r="F145" s="302"/>
      <c r="G145" s="302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</row>
    <row r="146">
      <c r="A146" s="302"/>
      <c r="B146" s="302"/>
      <c r="C146" s="270"/>
      <c r="D146" s="270"/>
      <c r="E146" s="270"/>
      <c r="F146" s="302"/>
      <c r="G146" s="302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</row>
    <row r="147">
      <c r="A147" s="302"/>
      <c r="B147" s="302"/>
      <c r="C147" s="270"/>
      <c r="D147" s="270"/>
      <c r="E147" s="270"/>
      <c r="F147" s="302"/>
      <c r="G147" s="302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</row>
    <row r="148">
      <c r="A148" s="302"/>
      <c r="B148" s="302"/>
      <c r="C148" s="270"/>
      <c r="D148" s="270"/>
      <c r="E148" s="270"/>
      <c r="F148" s="302"/>
      <c r="G148" s="302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</row>
    <row r="149">
      <c r="A149" s="302"/>
      <c r="B149" s="302"/>
      <c r="C149" s="270"/>
      <c r="D149" s="270"/>
      <c r="E149" s="270"/>
      <c r="F149" s="302"/>
      <c r="G149" s="302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</row>
    <row r="150">
      <c r="A150" s="302"/>
      <c r="B150" s="302"/>
      <c r="C150" s="270"/>
      <c r="D150" s="270"/>
      <c r="E150" s="270"/>
      <c r="F150" s="302"/>
      <c r="G150" s="302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</row>
    <row r="151">
      <c r="A151" s="302"/>
      <c r="B151" s="302"/>
      <c r="C151" s="270"/>
      <c r="D151" s="270"/>
      <c r="E151" s="270"/>
      <c r="F151" s="302"/>
      <c r="G151" s="302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</row>
    <row r="152">
      <c r="A152" s="302"/>
      <c r="B152" s="302"/>
      <c r="C152" s="270"/>
      <c r="D152" s="270"/>
      <c r="E152" s="270"/>
      <c r="F152" s="302"/>
      <c r="G152" s="302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</row>
    <row r="153">
      <c r="A153" s="302"/>
      <c r="B153" s="302"/>
      <c r="C153" s="270"/>
      <c r="D153" s="270"/>
      <c r="E153" s="270"/>
      <c r="F153" s="302"/>
      <c r="G153" s="302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</row>
    <row r="154">
      <c r="A154" s="302"/>
      <c r="B154" s="302"/>
      <c r="C154" s="270"/>
      <c r="D154" s="270"/>
      <c r="E154" s="270"/>
      <c r="F154" s="302"/>
      <c r="G154" s="302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</row>
    <row r="155">
      <c r="A155" s="302"/>
      <c r="B155" s="302"/>
      <c r="C155" s="270"/>
      <c r="D155" s="270"/>
      <c r="E155" s="270"/>
      <c r="F155" s="302"/>
      <c r="G155" s="302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</row>
    <row r="156">
      <c r="A156" s="302"/>
      <c r="B156" s="302"/>
      <c r="C156" s="270"/>
      <c r="D156" s="270"/>
      <c r="E156" s="270"/>
      <c r="F156" s="302"/>
      <c r="G156" s="302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</row>
    <row r="157">
      <c r="A157" s="302"/>
      <c r="B157" s="302"/>
      <c r="C157" s="270"/>
      <c r="D157" s="270"/>
      <c r="E157" s="270"/>
      <c r="F157" s="302"/>
      <c r="G157" s="302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</row>
    <row r="158">
      <c r="A158" s="302"/>
      <c r="B158" s="302"/>
      <c r="C158" s="270"/>
      <c r="D158" s="270"/>
      <c r="E158" s="270"/>
      <c r="F158" s="302"/>
      <c r="G158" s="302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</row>
    <row r="159">
      <c r="A159" s="302"/>
      <c r="B159" s="302"/>
      <c r="C159" s="270"/>
      <c r="D159" s="270"/>
      <c r="E159" s="270"/>
      <c r="F159" s="302"/>
      <c r="G159" s="302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</row>
    <row r="160">
      <c r="A160" s="302"/>
      <c r="B160" s="302"/>
      <c r="C160" s="270"/>
      <c r="D160" s="270"/>
      <c r="E160" s="270"/>
      <c r="F160" s="302"/>
      <c r="G160" s="302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</row>
    <row r="161">
      <c r="A161" s="302"/>
      <c r="B161" s="302"/>
      <c r="C161" s="270"/>
      <c r="D161" s="270"/>
      <c r="E161" s="270"/>
      <c r="F161" s="302"/>
      <c r="G161" s="302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</row>
    <row r="162">
      <c r="A162" s="302"/>
      <c r="B162" s="302"/>
      <c r="C162" s="270"/>
      <c r="D162" s="270"/>
      <c r="E162" s="270"/>
      <c r="F162" s="302"/>
      <c r="G162" s="302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</row>
    <row r="163">
      <c r="A163" s="302"/>
      <c r="B163" s="302"/>
      <c r="C163" s="270"/>
      <c r="D163" s="270"/>
      <c r="E163" s="270"/>
      <c r="F163" s="302"/>
      <c r="G163" s="302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</row>
    <row r="164">
      <c r="A164" s="302"/>
      <c r="B164" s="302"/>
      <c r="C164" s="270"/>
      <c r="D164" s="270"/>
      <c r="E164" s="270"/>
      <c r="F164" s="302"/>
      <c r="G164" s="302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</row>
    <row r="165">
      <c r="A165" s="302"/>
      <c r="B165" s="302"/>
      <c r="C165" s="270"/>
      <c r="D165" s="270"/>
      <c r="E165" s="270"/>
      <c r="F165" s="302"/>
      <c r="G165" s="302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</row>
    <row r="166">
      <c r="A166" s="302"/>
      <c r="B166" s="302"/>
      <c r="C166" s="270"/>
      <c r="D166" s="270"/>
      <c r="E166" s="270"/>
      <c r="F166" s="302"/>
      <c r="G166" s="302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</row>
    <row r="167">
      <c r="A167" s="302"/>
      <c r="B167" s="302"/>
      <c r="C167" s="270"/>
      <c r="D167" s="270"/>
      <c r="E167" s="270"/>
      <c r="F167" s="302"/>
      <c r="G167" s="302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</row>
    <row r="168">
      <c r="A168" s="302"/>
      <c r="B168" s="302"/>
      <c r="C168" s="270"/>
      <c r="D168" s="270"/>
      <c r="E168" s="270"/>
      <c r="F168" s="302"/>
      <c r="G168" s="302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  <c r="AC168" s="270"/>
    </row>
    <row r="169">
      <c r="A169" s="302"/>
      <c r="B169" s="302"/>
      <c r="C169" s="270"/>
      <c r="D169" s="270"/>
      <c r="E169" s="270"/>
      <c r="F169" s="302"/>
      <c r="G169" s="302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</row>
    <row r="170">
      <c r="A170" s="302"/>
      <c r="B170" s="302"/>
      <c r="C170" s="270"/>
      <c r="D170" s="270"/>
      <c r="E170" s="270"/>
      <c r="F170" s="302"/>
      <c r="G170" s="302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</row>
    <row r="171">
      <c r="A171" s="302"/>
      <c r="B171" s="302"/>
      <c r="C171" s="270"/>
      <c r="D171" s="270"/>
      <c r="E171" s="270"/>
      <c r="F171" s="302"/>
      <c r="G171" s="302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</row>
    <row r="172">
      <c r="A172" s="302"/>
      <c r="B172" s="302"/>
      <c r="C172" s="270"/>
      <c r="D172" s="270"/>
      <c r="E172" s="270"/>
      <c r="F172" s="302"/>
      <c r="G172" s="302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</row>
    <row r="173">
      <c r="A173" s="302"/>
      <c r="B173" s="302"/>
      <c r="C173" s="270"/>
      <c r="D173" s="270"/>
      <c r="E173" s="270"/>
      <c r="F173" s="302"/>
      <c r="G173" s="302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</row>
    <row r="174">
      <c r="A174" s="302"/>
      <c r="B174" s="302"/>
      <c r="C174" s="270"/>
      <c r="D174" s="270"/>
      <c r="E174" s="270"/>
      <c r="F174" s="302"/>
      <c r="G174" s="302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</row>
    <row r="175">
      <c r="A175" s="302"/>
      <c r="B175" s="302"/>
      <c r="C175" s="270"/>
      <c r="D175" s="270"/>
      <c r="E175" s="270"/>
      <c r="F175" s="302"/>
      <c r="G175" s="302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</row>
    <row r="176">
      <c r="A176" s="302"/>
      <c r="B176" s="302"/>
      <c r="C176" s="270"/>
      <c r="D176" s="270"/>
      <c r="E176" s="270"/>
      <c r="F176" s="302"/>
      <c r="G176" s="302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</row>
    <row r="177">
      <c r="A177" s="302"/>
      <c r="B177" s="302"/>
      <c r="C177" s="270"/>
      <c r="D177" s="270"/>
      <c r="E177" s="270"/>
      <c r="F177" s="302"/>
      <c r="G177" s="302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</row>
    <row r="178">
      <c r="A178" s="302"/>
      <c r="B178" s="302"/>
      <c r="C178" s="270"/>
      <c r="D178" s="270"/>
      <c r="E178" s="270"/>
      <c r="F178" s="302"/>
      <c r="G178" s="302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</row>
    <row r="179">
      <c r="A179" s="302"/>
      <c r="B179" s="302"/>
      <c r="C179" s="270"/>
      <c r="D179" s="270"/>
      <c r="E179" s="270"/>
      <c r="F179" s="302"/>
      <c r="G179" s="302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</row>
    <row r="180">
      <c r="A180" s="302"/>
      <c r="B180" s="302"/>
      <c r="C180" s="270"/>
      <c r="D180" s="270"/>
      <c r="E180" s="270"/>
      <c r="F180" s="302"/>
      <c r="G180" s="302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</row>
    <row r="181">
      <c r="A181" s="302"/>
      <c r="B181" s="302"/>
      <c r="C181" s="270"/>
      <c r="D181" s="270"/>
      <c r="E181" s="270"/>
      <c r="F181" s="302"/>
      <c r="G181" s="302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</row>
    <row r="182">
      <c r="A182" s="302"/>
      <c r="B182" s="302"/>
      <c r="C182" s="270"/>
      <c r="D182" s="270"/>
      <c r="E182" s="270"/>
      <c r="F182" s="302"/>
      <c r="G182" s="302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</row>
    <row r="183">
      <c r="A183" s="302"/>
      <c r="B183" s="302"/>
      <c r="C183" s="270"/>
      <c r="D183" s="270"/>
      <c r="E183" s="270"/>
      <c r="F183" s="302"/>
      <c r="G183" s="302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</row>
    <row r="184">
      <c r="A184" s="302"/>
      <c r="B184" s="302"/>
      <c r="C184" s="270"/>
      <c r="D184" s="270"/>
      <c r="E184" s="270"/>
      <c r="F184" s="302"/>
      <c r="G184" s="302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</row>
    <row r="185">
      <c r="A185" s="302"/>
      <c r="B185" s="302"/>
      <c r="C185" s="270"/>
      <c r="D185" s="270"/>
      <c r="E185" s="270"/>
      <c r="F185" s="302"/>
      <c r="G185" s="302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</row>
    <row r="186">
      <c r="A186" s="302"/>
      <c r="B186" s="302"/>
      <c r="C186" s="270"/>
      <c r="D186" s="270"/>
      <c r="E186" s="270"/>
      <c r="F186" s="302"/>
      <c r="G186" s="302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</row>
    <row r="187">
      <c r="A187" s="302"/>
      <c r="B187" s="302"/>
      <c r="C187" s="270"/>
      <c r="D187" s="270"/>
      <c r="E187" s="270"/>
      <c r="F187" s="302"/>
      <c r="G187" s="302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</row>
    <row r="188">
      <c r="A188" s="302"/>
      <c r="B188" s="302"/>
      <c r="C188" s="270"/>
      <c r="D188" s="270"/>
      <c r="E188" s="270"/>
      <c r="F188" s="302"/>
      <c r="G188" s="302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</row>
    <row r="189">
      <c r="A189" s="302"/>
      <c r="B189" s="302"/>
      <c r="C189" s="270"/>
      <c r="D189" s="270"/>
      <c r="E189" s="270"/>
      <c r="F189" s="302"/>
      <c r="G189" s="302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</row>
    <row r="190">
      <c r="A190" s="302"/>
      <c r="B190" s="302"/>
      <c r="C190" s="270"/>
      <c r="D190" s="270"/>
      <c r="E190" s="270"/>
      <c r="F190" s="302"/>
      <c r="G190" s="302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</row>
    <row r="191">
      <c r="A191" s="302"/>
      <c r="B191" s="302"/>
      <c r="C191" s="270"/>
      <c r="D191" s="270"/>
      <c r="E191" s="270"/>
      <c r="F191" s="302"/>
      <c r="G191" s="302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</row>
    <row r="192">
      <c r="A192" s="302"/>
      <c r="B192" s="302"/>
      <c r="C192" s="270"/>
      <c r="D192" s="270"/>
      <c r="E192" s="270"/>
      <c r="F192" s="302"/>
      <c r="G192" s="302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</row>
    <row r="193">
      <c r="A193" s="302"/>
      <c r="B193" s="302"/>
      <c r="C193" s="270"/>
      <c r="D193" s="270"/>
      <c r="E193" s="270"/>
      <c r="F193" s="302"/>
      <c r="G193" s="302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</row>
    <row r="194">
      <c r="A194" s="302"/>
      <c r="B194" s="302"/>
      <c r="C194" s="270"/>
      <c r="D194" s="270"/>
      <c r="E194" s="270"/>
      <c r="F194" s="302"/>
      <c r="G194" s="302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</row>
    <row r="195">
      <c r="A195" s="302"/>
      <c r="B195" s="302"/>
      <c r="C195" s="270"/>
      <c r="D195" s="270"/>
      <c r="E195" s="270"/>
      <c r="F195" s="302"/>
      <c r="G195" s="302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</row>
    <row r="196">
      <c r="A196" s="302"/>
      <c r="B196" s="302"/>
      <c r="C196" s="270"/>
      <c r="D196" s="270"/>
      <c r="E196" s="270"/>
      <c r="F196" s="302"/>
      <c r="G196" s="302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</row>
    <row r="197">
      <c r="A197" s="302"/>
      <c r="B197" s="302"/>
      <c r="C197" s="270"/>
      <c r="D197" s="270"/>
      <c r="E197" s="270"/>
      <c r="F197" s="302"/>
      <c r="G197" s="302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</row>
    <row r="198">
      <c r="A198" s="302"/>
      <c r="B198" s="302"/>
      <c r="C198" s="270"/>
      <c r="D198" s="270"/>
      <c r="E198" s="270"/>
      <c r="F198" s="302"/>
      <c r="G198" s="302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</row>
    <row r="199">
      <c r="A199" s="302"/>
      <c r="B199" s="302"/>
      <c r="C199" s="270"/>
      <c r="D199" s="270"/>
      <c r="E199" s="270"/>
      <c r="F199" s="302"/>
      <c r="G199" s="302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  <c r="AC199" s="270"/>
    </row>
    <row r="200">
      <c r="A200" s="302"/>
      <c r="B200" s="302"/>
      <c r="C200" s="270"/>
      <c r="D200" s="270"/>
      <c r="E200" s="270"/>
      <c r="F200" s="302"/>
      <c r="G200" s="302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  <c r="AC200" s="270"/>
    </row>
    <row r="201">
      <c r="A201" s="302"/>
      <c r="B201" s="302"/>
      <c r="C201" s="270"/>
      <c r="D201" s="270"/>
      <c r="E201" s="270"/>
      <c r="F201" s="302"/>
      <c r="G201" s="302"/>
      <c r="H201" s="270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  <c r="AA201" s="270"/>
      <c r="AB201" s="270"/>
      <c r="AC201" s="270"/>
    </row>
    <row r="202">
      <c r="A202" s="302"/>
      <c r="B202" s="302"/>
      <c r="C202" s="270"/>
      <c r="D202" s="270"/>
      <c r="E202" s="270"/>
      <c r="F202" s="302"/>
      <c r="G202" s="302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>
      <c r="A203" s="302"/>
      <c r="B203" s="302"/>
      <c r="C203" s="270"/>
      <c r="D203" s="270"/>
      <c r="E203" s="270"/>
      <c r="F203" s="302"/>
      <c r="G203" s="302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</row>
    <row r="204">
      <c r="A204" s="302"/>
      <c r="B204" s="302"/>
      <c r="C204" s="270"/>
      <c r="D204" s="270"/>
      <c r="E204" s="270"/>
      <c r="F204" s="302"/>
      <c r="G204" s="302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</row>
    <row r="205">
      <c r="A205" s="302"/>
      <c r="B205" s="302"/>
      <c r="C205" s="270"/>
      <c r="D205" s="270"/>
      <c r="E205" s="270"/>
      <c r="F205" s="302"/>
      <c r="G205" s="302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  <c r="AC205" s="270"/>
    </row>
    <row r="206">
      <c r="A206" s="302"/>
      <c r="B206" s="302"/>
      <c r="C206" s="270"/>
      <c r="D206" s="270"/>
      <c r="E206" s="270"/>
      <c r="F206" s="302"/>
      <c r="G206" s="302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</row>
    <row r="207">
      <c r="A207" s="302"/>
      <c r="B207" s="302"/>
      <c r="C207" s="270"/>
      <c r="D207" s="270"/>
      <c r="E207" s="270"/>
      <c r="F207" s="302"/>
      <c r="G207" s="302"/>
      <c r="H207" s="270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  <c r="AA207" s="270"/>
      <c r="AB207" s="270"/>
      <c r="AC207" s="270"/>
    </row>
    <row r="208">
      <c r="A208" s="302"/>
      <c r="B208" s="302"/>
      <c r="C208" s="270"/>
      <c r="D208" s="270"/>
      <c r="E208" s="270"/>
      <c r="F208" s="302"/>
      <c r="G208" s="302"/>
      <c r="H208" s="270"/>
      <c r="I208" s="270"/>
      <c r="J208" s="270"/>
      <c r="K208" s="270"/>
      <c r="L208" s="270"/>
      <c r="M208" s="27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70"/>
      <c r="AA208" s="270"/>
      <c r="AB208" s="270"/>
      <c r="AC208" s="270"/>
    </row>
    <row r="209">
      <c r="A209" s="302"/>
      <c r="B209" s="302"/>
      <c r="C209" s="270"/>
      <c r="D209" s="270"/>
      <c r="E209" s="270"/>
      <c r="F209" s="302"/>
      <c r="G209" s="302"/>
      <c r="H209" s="270"/>
      <c r="I209" s="270"/>
      <c r="J209" s="270"/>
      <c r="K209" s="270"/>
      <c r="L209" s="270"/>
      <c r="M209" s="27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  <c r="Z209" s="270"/>
      <c r="AA209" s="270"/>
      <c r="AB209" s="270"/>
      <c r="AC209" s="270"/>
    </row>
    <row r="210">
      <c r="A210" s="302"/>
      <c r="B210" s="302"/>
      <c r="C210" s="270"/>
      <c r="D210" s="270"/>
      <c r="E210" s="270"/>
      <c r="F210" s="302"/>
      <c r="G210" s="302"/>
      <c r="H210" s="270"/>
      <c r="I210" s="270"/>
      <c r="J210" s="270"/>
      <c r="K210" s="270"/>
      <c r="L210" s="270"/>
      <c r="M210" s="27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  <c r="Z210" s="270"/>
      <c r="AA210" s="270"/>
      <c r="AB210" s="270"/>
      <c r="AC210" s="270"/>
    </row>
    <row r="211">
      <c r="A211" s="302"/>
      <c r="B211" s="302"/>
      <c r="C211" s="270"/>
      <c r="D211" s="270"/>
      <c r="E211" s="270"/>
      <c r="F211" s="302"/>
      <c r="G211" s="302"/>
      <c r="H211" s="270"/>
      <c r="I211" s="270"/>
      <c r="J211" s="270"/>
      <c r="K211" s="270"/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  <c r="AA211" s="270"/>
      <c r="AB211" s="270"/>
      <c r="AC211" s="270"/>
    </row>
    <row r="212">
      <c r="A212" s="302"/>
      <c r="B212" s="302"/>
      <c r="C212" s="270"/>
      <c r="D212" s="270"/>
      <c r="E212" s="270"/>
      <c r="F212" s="302"/>
      <c r="G212" s="302"/>
      <c r="H212" s="270"/>
      <c r="I212" s="270"/>
      <c r="J212" s="270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  <c r="AA212" s="270"/>
      <c r="AB212" s="270"/>
      <c r="AC212" s="270"/>
    </row>
    <row r="213">
      <c r="A213" s="302"/>
      <c r="B213" s="302"/>
      <c r="C213" s="270"/>
      <c r="D213" s="270"/>
      <c r="E213" s="270"/>
      <c r="F213" s="302"/>
      <c r="G213" s="302"/>
      <c r="H213" s="270"/>
      <c r="I213" s="270"/>
      <c r="J213" s="270"/>
      <c r="K213" s="270"/>
      <c r="L213" s="270"/>
      <c r="M213" s="270"/>
      <c r="N213" s="270"/>
      <c r="O213" s="270"/>
      <c r="P213" s="270"/>
      <c r="Q213" s="270"/>
      <c r="R213" s="270"/>
      <c r="S213" s="270"/>
      <c r="T213" s="270"/>
      <c r="U213" s="270"/>
      <c r="V213" s="270"/>
      <c r="W213" s="270"/>
      <c r="X213" s="270"/>
      <c r="Y213" s="270"/>
      <c r="Z213" s="270"/>
      <c r="AA213" s="270"/>
      <c r="AB213" s="270"/>
      <c r="AC213" s="270"/>
    </row>
    <row r="214">
      <c r="A214" s="302"/>
      <c r="B214" s="302"/>
      <c r="C214" s="270"/>
      <c r="D214" s="270"/>
      <c r="E214" s="270"/>
      <c r="F214" s="302"/>
      <c r="G214" s="302"/>
      <c r="H214" s="270"/>
      <c r="I214" s="270"/>
      <c r="J214" s="270"/>
      <c r="K214" s="270"/>
      <c r="L214" s="270"/>
      <c r="M214" s="270"/>
      <c r="N214" s="270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0"/>
      <c r="Z214" s="270"/>
      <c r="AA214" s="270"/>
      <c r="AB214" s="270"/>
      <c r="AC214" s="270"/>
    </row>
    <row r="215">
      <c r="A215" s="302"/>
      <c r="B215" s="302"/>
      <c r="C215" s="270"/>
      <c r="D215" s="270"/>
      <c r="E215" s="270"/>
      <c r="F215" s="302"/>
      <c r="G215" s="302"/>
      <c r="H215" s="270"/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  <c r="AC215" s="270"/>
    </row>
    <row r="216">
      <c r="A216" s="302"/>
      <c r="B216" s="302"/>
      <c r="C216" s="270"/>
      <c r="D216" s="270"/>
      <c r="E216" s="270"/>
      <c r="F216" s="302"/>
      <c r="G216" s="302"/>
      <c r="H216" s="270"/>
      <c r="I216" s="270"/>
      <c r="J216" s="270"/>
      <c r="K216" s="270"/>
      <c r="L216" s="270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  <c r="AA216" s="270"/>
      <c r="AB216" s="270"/>
      <c r="AC216" s="270"/>
    </row>
    <row r="217">
      <c r="A217" s="302"/>
      <c r="B217" s="302"/>
      <c r="C217" s="270"/>
      <c r="D217" s="270"/>
      <c r="E217" s="270"/>
      <c r="F217" s="302"/>
      <c r="G217" s="302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  <c r="AA217" s="270"/>
      <c r="AB217" s="270"/>
      <c r="AC217" s="270"/>
    </row>
    <row r="218">
      <c r="A218" s="302"/>
      <c r="B218" s="302"/>
      <c r="C218" s="270"/>
      <c r="D218" s="270"/>
      <c r="E218" s="270"/>
      <c r="F218" s="302"/>
      <c r="G218" s="302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  <c r="AA218" s="270"/>
      <c r="AB218" s="270"/>
      <c r="AC218" s="270"/>
    </row>
    <row r="219">
      <c r="A219" s="302"/>
      <c r="B219" s="302"/>
      <c r="C219" s="270"/>
      <c r="D219" s="270"/>
      <c r="E219" s="270"/>
      <c r="F219" s="302"/>
      <c r="G219" s="302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  <c r="AA219" s="270"/>
      <c r="AB219" s="270"/>
      <c r="AC219" s="270"/>
    </row>
    <row r="220">
      <c r="A220" s="302"/>
      <c r="B220" s="302"/>
      <c r="C220" s="270"/>
      <c r="D220" s="270"/>
      <c r="E220" s="270"/>
      <c r="F220" s="302"/>
      <c r="G220" s="302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  <c r="AC220" s="270"/>
    </row>
    <row r="221">
      <c r="A221" s="302"/>
      <c r="B221" s="302"/>
      <c r="C221" s="270"/>
      <c r="D221" s="270"/>
      <c r="E221" s="270"/>
      <c r="F221" s="302"/>
      <c r="G221" s="302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  <c r="AA221" s="270"/>
      <c r="AB221" s="270"/>
      <c r="AC221" s="270"/>
    </row>
    <row r="222">
      <c r="A222" s="302"/>
      <c r="B222" s="302"/>
      <c r="C222" s="270"/>
      <c r="D222" s="270"/>
      <c r="E222" s="270"/>
      <c r="F222" s="302"/>
      <c r="G222" s="302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  <c r="AA222" s="270"/>
      <c r="AB222" s="270"/>
      <c r="AC222" s="270"/>
    </row>
    <row r="223">
      <c r="A223" s="302"/>
      <c r="B223" s="302"/>
      <c r="C223" s="270"/>
      <c r="D223" s="270"/>
      <c r="E223" s="270"/>
      <c r="F223" s="302"/>
      <c r="G223" s="302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  <c r="AA223" s="270"/>
      <c r="AB223" s="270"/>
      <c r="AC223" s="270"/>
    </row>
    <row r="224">
      <c r="A224" s="302"/>
      <c r="B224" s="302"/>
      <c r="C224" s="270"/>
      <c r="D224" s="270"/>
      <c r="E224" s="270"/>
      <c r="F224" s="302"/>
      <c r="G224" s="302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  <c r="AA224" s="270"/>
      <c r="AB224" s="270"/>
      <c r="AC224" s="270"/>
    </row>
    <row r="225">
      <c r="A225" s="302"/>
      <c r="B225" s="302"/>
      <c r="C225" s="270"/>
      <c r="D225" s="270"/>
      <c r="E225" s="270"/>
      <c r="F225" s="302"/>
      <c r="G225" s="302"/>
      <c r="H225" s="270"/>
      <c r="I225" s="270"/>
      <c r="J225" s="270"/>
      <c r="K225" s="270"/>
      <c r="L225" s="270"/>
      <c r="M225" s="270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  <c r="AA225" s="270"/>
      <c r="AB225" s="270"/>
      <c r="AC225" s="270"/>
    </row>
    <row r="226">
      <c r="A226" s="302"/>
      <c r="B226" s="302"/>
      <c r="C226" s="270"/>
      <c r="D226" s="270"/>
      <c r="E226" s="270"/>
      <c r="F226" s="302"/>
      <c r="G226" s="302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  <c r="AA226" s="270"/>
      <c r="AB226" s="270"/>
      <c r="AC226" s="270"/>
    </row>
    <row r="227">
      <c r="A227" s="302"/>
      <c r="B227" s="302"/>
      <c r="C227" s="270"/>
      <c r="D227" s="270"/>
      <c r="E227" s="270"/>
      <c r="F227" s="302"/>
      <c r="G227" s="302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  <c r="AA227" s="270"/>
      <c r="AB227" s="270"/>
      <c r="AC227" s="270"/>
    </row>
    <row r="228">
      <c r="A228" s="302"/>
      <c r="B228" s="302"/>
      <c r="C228" s="270"/>
      <c r="D228" s="270"/>
      <c r="E228" s="270"/>
      <c r="F228" s="302"/>
      <c r="G228" s="302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  <c r="AA228" s="270"/>
      <c r="AB228" s="270"/>
      <c r="AC228" s="270"/>
    </row>
    <row r="229">
      <c r="A229" s="302"/>
      <c r="B229" s="302"/>
      <c r="C229" s="270"/>
      <c r="D229" s="270"/>
      <c r="E229" s="270"/>
      <c r="F229" s="302"/>
      <c r="G229" s="302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  <c r="AA229" s="270"/>
      <c r="AB229" s="270"/>
      <c r="AC229" s="270"/>
    </row>
    <row r="230">
      <c r="A230" s="302"/>
      <c r="B230" s="302"/>
      <c r="C230" s="270"/>
      <c r="D230" s="270"/>
      <c r="E230" s="270"/>
      <c r="F230" s="302"/>
      <c r="G230" s="302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  <c r="AA230" s="270"/>
      <c r="AB230" s="270"/>
      <c r="AC230" s="270"/>
    </row>
    <row r="231">
      <c r="A231" s="302"/>
      <c r="B231" s="302"/>
      <c r="C231" s="270"/>
      <c r="D231" s="270"/>
      <c r="E231" s="270"/>
      <c r="F231" s="302"/>
      <c r="G231" s="302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  <c r="AA231" s="270"/>
      <c r="AB231" s="270"/>
      <c r="AC231" s="270"/>
    </row>
    <row r="232">
      <c r="A232" s="302"/>
      <c r="B232" s="302"/>
      <c r="C232" s="270"/>
      <c r="D232" s="270"/>
      <c r="E232" s="270"/>
      <c r="F232" s="302"/>
      <c r="G232" s="302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  <c r="AA232" s="270"/>
      <c r="AB232" s="270"/>
      <c r="AC232" s="270"/>
    </row>
    <row r="233">
      <c r="A233" s="302"/>
      <c r="B233" s="302"/>
      <c r="C233" s="270"/>
      <c r="D233" s="270"/>
      <c r="E233" s="270"/>
      <c r="F233" s="302"/>
      <c r="G233" s="302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  <c r="AA233" s="270"/>
      <c r="AB233" s="270"/>
      <c r="AC233" s="270"/>
    </row>
    <row r="234">
      <c r="A234" s="302"/>
      <c r="B234" s="302"/>
      <c r="C234" s="270"/>
      <c r="D234" s="270"/>
      <c r="E234" s="270"/>
      <c r="F234" s="302"/>
      <c r="G234" s="302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  <c r="AA234" s="270"/>
      <c r="AB234" s="270"/>
      <c r="AC234" s="270"/>
    </row>
    <row r="235">
      <c r="A235" s="302"/>
      <c r="B235" s="302"/>
      <c r="C235" s="270"/>
      <c r="D235" s="270"/>
      <c r="E235" s="270"/>
      <c r="F235" s="302"/>
      <c r="G235" s="302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  <c r="AA235" s="270"/>
      <c r="AB235" s="270"/>
      <c r="AC235" s="270"/>
    </row>
    <row r="236">
      <c r="A236" s="302"/>
      <c r="B236" s="302"/>
      <c r="C236" s="270"/>
      <c r="D236" s="270"/>
      <c r="E236" s="270"/>
      <c r="F236" s="302"/>
      <c r="G236" s="302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  <c r="AA236" s="270"/>
      <c r="AB236" s="270"/>
      <c r="AC236" s="270"/>
    </row>
    <row r="237">
      <c r="A237" s="302"/>
      <c r="B237" s="302"/>
      <c r="C237" s="270"/>
      <c r="D237" s="270"/>
      <c r="E237" s="270"/>
      <c r="F237" s="302"/>
      <c r="G237" s="302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  <c r="AA237" s="270"/>
      <c r="AB237" s="270"/>
      <c r="AC237" s="270"/>
    </row>
    <row r="238">
      <c r="A238" s="302"/>
      <c r="B238" s="302"/>
      <c r="C238" s="270"/>
      <c r="D238" s="270"/>
      <c r="E238" s="270"/>
      <c r="F238" s="302"/>
      <c r="G238" s="302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  <c r="AA238" s="270"/>
      <c r="AB238" s="270"/>
      <c r="AC238" s="270"/>
    </row>
    <row r="239">
      <c r="A239" s="302"/>
      <c r="B239" s="302"/>
      <c r="C239" s="270"/>
      <c r="D239" s="270"/>
      <c r="E239" s="270"/>
      <c r="F239" s="302"/>
      <c r="G239" s="302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  <c r="AA239" s="270"/>
      <c r="AB239" s="270"/>
      <c r="AC239" s="270"/>
    </row>
    <row r="240">
      <c r="A240" s="302"/>
      <c r="B240" s="302"/>
      <c r="C240" s="270"/>
      <c r="D240" s="270"/>
      <c r="E240" s="270"/>
      <c r="F240" s="302"/>
      <c r="G240" s="302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  <c r="AA240" s="270"/>
      <c r="AB240" s="270"/>
      <c r="AC240" s="270"/>
    </row>
    <row r="241">
      <c r="A241" s="302"/>
      <c r="B241" s="302"/>
      <c r="C241" s="270"/>
      <c r="D241" s="270"/>
      <c r="E241" s="270"/>
      <c r="F241" s="302"/>
      <c r="G241" s="302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  <c r="AA241" s="270"/>
      <c r="AB241" s="270"/>
      <c r="AC241" s="270"/>
    </row>
    <row r="242">
      <c r="A242" s="302"/>
      <c r="B242" s="302"/>
      <c r="C242" s="270"/>
      <c r="D242" s="270"/>
      <c r="E242" s="270"/>
      <c r="F242" s="302"/>
      <c r="G242" s="302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  <c r="AA242" s="270"/>
      <c r="AB242" s="270"/>
      <c r="AC242" s="270"/>
    </row>
    <row r="243">
      <c r="A243" s="302"/>
      <c r="B243" s="302"/>
      <c r="C243" s="270"/>
      <c r="D243" s="270"/>
      <c r="E243" s="270"/>
      <c r="F243" s="302"/>
      <c r="G243" s="302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  <c r="AA243" s="270"/>
      <c r="AB243" s="270"/>
      <c r="AC243" s="270"/>
    </row>
    <row r="244">
      <c r="A244" s="302"/>
      <c r="B244" s="302"/>
      <c r="C244" s="270"/>
      <c r="D244" s="270"/>
      <c r="E244" s="270"/>
      <c r="F244" s="302"/>
      <c r="G244" s="302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  <c r="AA244" s="270"/>
      <c r="AB244" s="270"/>
      <c r="AC244" s="270"/>
    </row>
    <row r="245">
      <c r="A245" s="302"/>
      <c r="B245" s="302"/>
      <c r="C245" s="270"/>
      <c r="D245" s="270"/>
      <c r="E245" s="270"/>
      <c r="F245" s="302"/>
      <c r="G245" s="302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  <c r="AA245" s="270"/>
      <c r="AB245" s="270"/>
      <c r="AC245" s="270"/>
    </row>
    <row r="246">
      <c r="A246" s="302"/>
      <c r="B246" s="302"/>
      <c r="C246" s="270"/>
      <c r="D246" s="270"/>
      <c r="E246" s="270"/>
      <c r="F246" s="302"/>
      <c r="G246" s="302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  <c r="AA246" s="270"/>
      <c r="AB246" s="270"/>
      <c r="AC246" s="270"/>
    </row>
    <row r="247">
      <c r="A247" s="302"/>
      <c r="B247" s="302"/>
      <c r="C247" s="270"/>
      <c r="D247" s="270"/>
      <c r="E247" s="270"/>
      <c r="F247" s="302"/>
      <c r="G247" s="302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  <c r="AA247" s="270"/>
      <c r="AB247" s="270"/>
      <c r="AC247" s="270"/>
    </row>
    <row r="248">
      <c r="A248" s="302"/>
      <c r="B248" s="302"/>
      <c r="C248" s="270"/>
      <c r="D248" s="270"/>
      <c r="E248" s="270"/>
      <c r="F248" s="302"/>
      <c r="G248" s="302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  <c r="AA248" s="270"/>
      <c r="AB248" s="270"/>
      <c r="AC248" s="270"/>
    </row>
    <row r="249">
      <c r="A249" s="302"/>
      <c r="B249" s="302"/>
      <c r="C249" s="270"/>
      <c r="D249" s="270"/>
      <c r="E249" s="270"/>
      <c r="F249" s="302"/>
      <c r="G249" s="302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  <c r="AA249" s="270"/>
      <c r="AB249" s="270"/>
      <c r="AC249" s="270"/>
    </row>
    <row r="250">
      <c r="A250" s="302"/>
      <c r="B250" s="302"/>
      <c r="C250" s="270"/>
      <c r="D250" s="270"/>
      <c r="E250" s="270"/>
      <c r="F250" s="302"/>
      <c r="G250" s="302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  <c r="AA250" s="270"/>
      <c r="AB250" s="270"/>
      <c r="AC250" s="270"/>
    </row>
    <row r="251">
      <c r="A251" s="302"/>
      <c r="B251" s="302"/>
      <c r="C251" s="270"/>
      <c r="D251" s="270"/>
      <c r="E251" s="270"/>
      <c r="F251" s="302"/>
      <c r="G251" s="302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</row>
    <row r="252">
      <c r="A252" s="302"/>
      <c r="B252" s="302"/>
      <c r="C252" s="270"/>
      <c r="D252" s="270"/>
      <c r="E252" s="270"/>
      <c r="F252" s="302"/>
      <c r="G252" s="302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</row>
    <row r="253">
      <c r="A253" s="302"/>
      <c r="B253" s="302"/>
      <c r="C253" s="270"/>
      <c r="D253" s="270"/>
      <c r="E253" s="270"/>
      <c r="F253" s="302"/>
      <c r="G253" s="302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  <c r="AC253" s="270"/>
    </row>
    <row r="254">
      <c r="A254" s="302"/>
      <c r="B254" s="302"/>
      <c r="C254" s="270"/>
      <c r="D254" s="270"/>
      <c r="E254" s="270"/>
      <c r="F254" s="302"/>
      <c r="G254" s="302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  <c r="AC254" s="270"/>
    </row>
    <row r="255">
      <c r="A255" s="302"/>
      <c r="B255" s="302"/>
      <c r="C255" s="270"/>
      <c r="D255" s="270"/>
      <c r="E255" s="270"/>
      <c r="F255" s="302"/>
      <c r="G255" s="302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  <c r="AA255" s="270"/>
      <c r="AB255" s="270"/>
      <c r="AC255" s="270"/>
    </row>
    <row r="256">
      <c r="A256" s="302"/>
      <c r="B256" s="302"/>
      <c r="C256" s="270"/>
      <c r="D256" s="270"/>
      <c r="E256" s="270"/>
      <c r="F256" s="302"/>
      <c r="G256" s="302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  <c r="AA256" s="270"/>
      <c r="AB256" s="270"/>
      <c r="AC256" s="270"/>
    </row>
    <row r="257">
      <c r="A257" s="302"/>
      <c r="B257" s="302"/>
      <c r="C257" s="270"/>
      <c r="D257" s="270"/>
      <c r="E257" s="270"/>
      <c r="F257" s="302"/>
      <c r="G257" s="302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  <c r="AA257" s="270"/>
      <c r="AB257" s="270"/>
      <c r="AC257" s="270"/>
    </row>
    <row r="258">
      <c r="A258" s="302"/>
      <c r="B258" s="302"/>
      <c r="C258" s="270"/>
      <c r="D258" s="270"/>
      <c r="E258" s="270"/>
      <c r="F258" s="302"/>
      <c r="G258" s="302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  <c r="AA258" s="270"/>
      <c r="AB258" s="270"/>
      <c r="AC258" s="270"/>
    </row>
    <row r="259">
      <c r="A259" s="302"/>
      <c r="B259" s="302"/>
      <c r="C259" s="270"/>
      <c r="D259" s="270"/>
      <c r="E259" s="270"/>
      <c r="F259" s="302"/>
      <c r="G259" s="302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  <c r="AA259" s="270"/>
      <c r="AB259" s="270"/>
      <c r="AC259" s="270"/>
    </row>
    <row r="260">
      <c r="A260" s="302"/>
      <c r="B260" s="302"/>
      <c r="C260" s="270"/>
      <c r="D260" s="270"/>
      <c r="E260" s="270"/>
      <c r="F260" s="302"/>
      <c r="G260" s="302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  <c r="AA260" s="270"/>
      <c r="AB260" s="270"/>
      <c r="AC260" s="270"/>
    </row>
    <row r="261">
      <c r="A261" s="302"/>
      <c r="B261" s="302"/>
      <c r="C261" s="270"/>
      <c r="D261" s="270"/>
      <c r="E261" s="270"/>
      <c r="F261" s="302"/>
      <c r="G261" s="302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  <c r="AC261" s="270"/>
    </row>
    <row r="262">
      <c r="A262" s="302"/>
      <c r="B262" s="302"/>
      <c r="C262" s="270"/>
      <c r="D262" s="270"/>
      <c r="E262" s="270"/>
      <c r="F262" s="302"/>
      <c r="G262" s="302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  <c r="AA262" s="270"/>
      <c r="AB262" s="270"/>
      <c r="AC262" s="270"/>
    </row>
    <row r="263">
      <c r="A263" s="302"/>
      <c r="B263" s="302"/>
      <c r="C263" s="270"/>
      <c r="D263" s="270"/>
      <c r="E263" s="270"/>
      <c r="F263" s="302"/>
      <c r="G263" s="302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  <c r="AA263" s="270"/>
      <c r="AB263" s="270"/>
      <c r="AC263" s="270"/>
    </row>
    <row r="264">
      <c r="A264" s="302"/>
      <c r="B264" s="302"/>
      <c r="C264" s="270"/>
      <c r="D264" s="270"/>
      <c r="E264" s="270"/>
      <c r="F264" s="302"/>
      <c r="G264" s="302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  <c r="AA264" s="270"/>
      <c r="AB264" s="270"/>
      <c r="AC264" s="270"/>
    </row>
    <row r="265">
      <c r="A265" s="302"/>
      <c r="B265" s="302"/>
      <c r="C265" s="270"/>
      <c r="D265" s="270"/>
      <c r="E265" s="270"/>
      <c r="F265" s="302"/>
      <c r="G265" s="302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  <c r="AA265" s="270"/>
      <c r="AB265" s="270"/>
      <c r="AC265" s="270"/>
    </row>
    <row r="266">
      <c r="A266" s="302"/>
      <c r="B266" s="302"/>
      <c r="C266" s="270"/>
      <c r="D266" s="270"/>
      <c r="E266" s="270"/>
      <c r="F266" s="302"/>
      <c r="G266" s="302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  <c r="X266" s="270"/>
      <c r="Y266" s="270"/>
      <c r="Z266" s="270"/>
      <c r="AA266" s="270"/>
      <c r="AB266" s="270"/>
      <c r="AC266" s="270"/>
    </row>
    <row r="267">
      <c r="A267" s="302"/>
      <c r="B267" s="302"/>
      <c r="C267" s="270"/>
      <c r="D267" s="270"/>
      <c r="E267" s="270"/>
      <c r="F267" s="302"/>
      <c r="G267" s="302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  <c r="X267" s="270"/>
      <c r="Y267" s="270"/>
      <c r="Z267" s="270"/>
      <c r="AA267" s="270"/>
      <c r="AB267" s="270"/>
      <c r="AC267" s="270"/>
    </row>
    <row r="268">
      <c r="A268" s="302"/>
      <c r="B268" s="302"/>
      <c r="C268" s="270"/>
      <c r="D268" s="270"/>
      <c r="E268" s="270"/>
      <c r="F268" s="302"/>
      <c r="G268" s="302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  <c r="AA268" s="270"/>
      <c r="AB268" s="270"/>
      <c r="AC268" s="270"/>
    </row>
    <row r="269">
      <c r="A269" s="302"/>
      <c r="B269" s="302"/>
      <c r="C269" s="270"/>
      <c r="D269" s="270"/>
      <c r="E269" s="270"/>
      <c r="F269" s="302"/>
      <c r="G269" s="302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  <c r="X269" s="270"/>
      <c r="Y269" s="270"/>
      <c r="Z269" s="270"/>
      <c r="AA269" s="270"/>
      <c r="AB269" s="270"/>
      <c r="AC269" s="270"/>
    </row>
    <row r="270">
      <c r="A270" s="302"/>
      <c r="B270" s="302"/>
      <c r="C270" s="270"/>
      <c r="D270" s="270"/>
      <c r="E270" s="270"/>
      <c r="F270" s="302"/>
      <c r="G270" s="302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  <c r="X270" s="270"/>
      <c r="Y270" s="270"/>
      <c r="Z270" s="270"/>
      <c r="AA270" s="270"/>
      <c r="AB270" s="270"/>
      <c r="AC270" s="270"/>
    </row>
    <row r="271">
      <c r="A271" s="302"/>
      <c r="B271" s="302"/>
      <c r="C271" s="270"/>
      <c r="D271" s="270"/>
      <c r="E271" s="270"/>
      <c r="F271" s="302"/>
      <c r="G271" s="302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  <c r="X271" s="270"/>
      <c r="Y271" s="270"/>
      <c r="Z271" s="270"/>
      <c r="AA271" s="270"/>
      <c r="AB271" s="270"/>
      <c r="AC271" s="270"/>
    </row>
    <row r="272">
      <c r="A272" s="302"/>
      <c r="B272" s="302"/>
      <c r="C272" s="270"/>
      <c r="D272" s="270"/>
      <c r="E272" s="270"/>
      <c r="F272" s="302"/>
      <c r="G272" s="302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  <c r="AA272" s="270"/>
      <c r="AB272" s="270"/>
      <c r="AC272" s="270"/>
    </row>
    <row r="273">
      <c r="A273" s="302"/>
      <c r="B273" s="302"/>
      <c r="C273" s="270"/>
      <c r="D273" s="270"/>
      <c r="E273" s="270"/>
      <c r="F273" s="302"/>
      <c r="G273" s="302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  <c r="AA273" s="270"/>
      <c r="AB273" s="270"/>
      <c r="AC273" s="270"/>
    </row>
    <row r="274">
      <c r="A274" s="302"/>
      <c r="B274" s="302"/>
      <c r="C274" s="270"/>
      <c r="D274" s="270"/>
      <c r="E274" s="270"/>
      <c r="F274" s="302"/>
      <c r="G274" s="302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  <c r="AA274" s="270"/>
      <c r="AB274" s="270"/>
      <c r="AC274" s="270"/>
    </row>
    <row r="275">
      <c r="A275" s="302"/>
      <c r="B275" s="302"/>
      <c r="C275" s="270"/>
      <c r="D275" s="270"/>
      <c r="E275" s="270"/>
      <c r="F275" s="302"/>
      <c r="G275" s="302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  <c r="AA275" s="270"/>
      <c r="AB275" s="270"/>
      <c r="AC275" s="270"/>
    </row>
    <row r="276">
      <c r="A276" s="302"/>
      <c r="B276" s="302"/>
      <c r="C276" s="270"/>
      <c r="D276" s="270"/>
      <c r="E276" s="270"/>
      <c r="F276" s="302"/>
      <c r="G276" s="302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  <c r="AC276" s="270"/>
    </row>
    <row r="277">
      <c r="A277" s="302"/>
      <c r="B277" s="302"/>
      <c r="C277" s="270"/>
      <c r="D277" s="270"/>
      <c r="E277" s="270"/>
      <c r="F277" s="302"/>
      <c r="G277" s="302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  <c r="X277" s="270"/>
      <c r="Y277" s="270"/>
      <c r="Z277" s="270"/>
      <c r="AA277" s="270"/>
      <c r="AB277" s="270"/>
      <c r="AC277" s="270"/>
    </row>
    <row r="278">
      <c r="A278" s="302"/>
      <c r="B278" s="302"/>
      <c r="C278" s="270"/>
      <c r="D278" s="270"/>
      <c r="E278" s="270"/>
      <c r="F278" s="302"/>
      <c r="G278" s="302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  <c r="X278" s="270"/>
      <c r="Y278" s="270"/>
      <c r="Z278" s="270"/>
      <c r="AA278" s="270"/>
      <c r="AB278" s="270"/>
      <c r="AC278" s="270"/>
    </row>
    <row r="279">
      <c r="A279" s="302"/>
      <c r="B279" s="302"/>
      <c r="C279" s="270"/>
      <c r="D279" s="270"/>
      <c r="E279" s="270"/>
      <c r="F279" s="302"/>
      <c r="G279" s="302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</row>
    <row r="280">
      <c r="A280" s="302"/>
      <c r="B280" s="302"/>
      <c r="C280" s="270"/>
      <c r="D280" s="270"/>
      <c r="E280" s="270"/>
      <c r="F280" s="302"/>
      <c r="G280" s="302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  <c r="X280" s="270"/>
      <c r="Y280" s="270"/>
      <c r="Z280" s="270"/>
      <c r="AA280" s="270"/>
      <c r="AB280" s="270"/>
      <c r="AC280" s="270"/>
    </row>
    <row r="281">
      <c r="A281" s="302"/>
      <c r="B281" s="302"/>
      <c r="C281" s="270"/>
      <c r="D281" s="270"/>
      <c r="E281" s="270"/>
      <c r="F281" s="302"/>
      <c r="G281" s="302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0"/>
      <c r="Y281" s="270"/>
      <c r="Z281" s="270"/>
      <c r="AA281" s="270"/>
      <c r="AB281" s="270"/>
      <c r="AC281" s="270"/>
    </row>
    <row r="282">
      <c r="A282" s="302"/>
      <c r="B282" s="302"/>
      <c r="C282" s="270"/>
      <c r="D282" s="270"/>
      <c r="E282" s="270"/>
      <c r="F282" s="302"/>
      <c r="G282" s="302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0"/>
      <c r="Y282" s="270"/>
      <c r="Z282" s="270"/>
      <c r="AA282" s="270"/>
      <c r="AB282" s="270"/>
      <c r="AC282" s="270"/>
    </row>
    <row r="283">
      <c r="A283" s="302"/>
      <c r="B283" s="302"/>
      <c r="C283" s="270"/>
      <c r="D283" s="270"/>
      <c r="E283" s="270"/>
      <c r="F283" s="302"/>
      <c r="G283" s="302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  <c r="X283" s="270"/>
      <c r="Y283" s="270"/>
      <c r="Z283" s="270"/>
      <c r="AA283" s="270"/>
      <c r="AB283" s="270"/>
      <c r="AC283" s="270"/>
    </row>
    <row r="284">
      <c r="A284" s="302"/>
      <c r="B284" s="302"/>
      <c r="C284" s="270"/>
      <c r="D284" s="270"/>
      <c r="E284" s="270"/>
      <c r="F284" s="302"/>
      <c r="G284" s="302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  <c r="AA284" s="270"/>
      <c r="AB284" s="270"/>
      <c r="AC284" s="270"/>
    </row>
    <row r="285">
      <c r="A285" s="302"/>
      <c r="B285" s="302"/>
      <c r="C285" s="270"/>
      <c r="D285" s="270"/>
      <c r="E285" s="270"/>
      <c r="F285" s="302"/>
      <c r="G285" s="302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  <c r="X285" s="270"/>
      <c r="Y285" s="270"/>
      <c r="Z285" s="270"/>
      <c r="AA285" s="270"/>
      <c r="AB285" s="270"/>
      <c r="AC285" s="270"/>
    </row>
    <row r="286">
      <c r="A286" s="302"/>
      <c r="B286" s="302"/>
      <c r="C286" s="270"/>
      <c r="D286" s="270"/>
      <c r="E286" s="270"/>
      <c r="F286" s="302"/>
      <c r="G286" s="302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  <c r="X286" s="270"/>
      <c r="Y286" s="270"/>
      <c r="Z286" s="270"/>
      <c r="AA286" s="270"/>
      <c r="AB286" s="270"/>
      <c r="AC286" s="270"/>
    </row>
    <row r="287">
      <c r="A287" s="302"/>
      <c r="B287" s="302"/>
      <c r="C287" s="270"/>
      <c r="D287" s="270"/>
      <c r="E287" s="270"/>
      <c r="F287" s="302"/>
      <c r="G287" s="302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  <c r="X287" s="270"/>
      <c r="Y287" s="270"/>
      <c r="Z287" s="270"/>
      <c r="AA287" s="270"/>
      <c r="AB287" s="270"/>
      <c r="AC287" s="270"/>
    </row>
    <row r="288">
      <c r="A288" s="302"/>
      <c r="B288" s="302"/>
      <c r="C288" s="270"/>
      <c r="D288" s="270"/>
      <c r="E288" s="270"/>
      <c r="F288" s="302"/>
      <c r="G288" s="302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  <c r="X288" s="270"/>
      <c r="Y288" s="270"/>
      <c r="Z288" s="270"/>
      <c r="AA288" s="270"/>
      <c r="AB288" s="270"/>
      <c r="AC288" s="270"/>
    </row>
    <row r="289">
      <c r="A289" s="302"/>
      <c r="B289" s="302"/>
      <c r="C289" s="270"/>
      <c r="D289" s="270"/>
      <c r="E289" s="270"/>
      <c r="F289" s="302"/>
      <c r="G289" s="302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  <c r="X289" s="270"/>
      <c r="Y289" s="270"/>
      <c r="Z289" s="270"/>
      <c r="AA289" s="270"/>
      <c r="AB289" s="270"/>
      <c r="AC289" s="270"/>
    </row>
    <row r="290">
      <c r="A290" s="302"/>
      <c r="B290" s="302"/>
      <c r="C290" s="270"/>
      <c r="D290" s="270"/>
      <c r="E290" s="270"/>
      <c r="F290" s="302"/>
      <c r="G290" s="302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  <c r="X290" s="270"/>
      <c r="Y290" s="270"/>
      <c r="Z290" s="270"/>
      <c r="AA290" s="270"/>
      <c r="AB290" s="270"/>
      <c r="AC290" s="270"/>
    </row>
    <row r="291">
      <c r="A291" s="302"/>
      <c r="B291" s="302"/>
      <c r="C291" s="270"/>
      <c r="D291" s="270"/>
      <c r="E291" s="270"/>
      <c r="F291" s="302"/>
      <c r="G291" s="302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  <c r="Y291" s="270"/>
      <c r="Z291" s="270"/>
      <c r="AA291" s="270"/>
      <c r="AB291" s="270"/>
      <c r="AC291" s="270"/>
    </row>
    <row r="292">
      <c r="A292" s="302"/>
      <c r="B292" s="302"/>
      <c r="C292" s="270"/>
      <c r="D292" s="270"/>
      <c r="E292" s="270"/>
      <c r="F292" s="302"/>
      <c r="G292" s="302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  <c r="X292" s="270"/>
      <c r="Y292" s="270"/>
      <c r="Z292" s="270"/>
      <c r="AA292" s="270"/>
      <c r="AB292" s="270"/>
      <c r="AC292" s="270"/>
    </row>
    <row r="293">
      <c r="A293" s="302"/>
      <c r="B293" s="302"/>
      <c r="C293" s="270"/>
      <c r="D293" s="270"/>
      <c r="E293" s="270"/>
      <c r="F293" s="302"/>
      <c r="G293" s="302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  <c r="X293" s="270"/>
      <c r="Y293" s="270"/>
      <c r="Z293" s="270"/>
      <c r="AA293" s="270"/>
      <c r="AB293" s="270"/>
      <c r="AC293" s="270"/>
    </row>
    <row r="294">
      <c r="A294" s="302"/>
      <c r="B294" s="302"/>
      <c r="C294" s="270"/>
      <c r="D294" s="270"/>
      <c r="E294" s="270"/>
      <c r="F294" s="302"/>
      <c r="G294" s="302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  <c r="X294" s="270"/>
      <c r="Y294" s="270"/>
      <c r="Z294" s="270"/>
      <c r="AA294" s="270"/>
      <c r="AB294" s="270"/>
      <c r="AC294" s="270"/>
    </row>
    <row r="295">
      <c r="A295" s="302"/>
      <c r="B295" s="302"/>
      <c r="C295" s="270"/>
      <c r="D295" s="270"/>
      <c r="E295" s="270"/>
      <c r="F295" s="302"/>
      <c r="G295" s="302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  <c r="X295" s="270"/>
      <c r="Y295" s="270"/>
      <c r="Z295" s="270"/>
      <c r="AA295" s="270"/>
      <c r="AB295" s="270"/>
      <c r="AC295" s="270"/>
    </row>
    <row r="296">
      <c r="A296" s="302"/>
      <c r="B296" s="302"/>
      <c r="C296" s="270"/>
      <c r="D296" s="270"/>
      <c r="E296" s="270"/>
      <c r="F296" s="302"/>
      <c r="G296" s="302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  <c r="X296" s="270"/>
      <c r="Y296" s="270"/>
      <c r="Z296" s="270"/>
      <c r="AA296" s="270"/>
      <c r="AB296" s="270"/>
      <c r="AC296" s="270"/>
    </row>
    <row r="297">
      <c r="A297" s="302"/>
      <c r="B297" s="302"/>
      <c r="C297" s="270"/>
      <c r="D297" s="270"/>
      <c r="E297" s="270"/>
      <c r="F297" s="302"/>
      <c r="G297" s="302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  <c r="X297" s="270"/>
      <c r="Y297" s="270"/>
      <c r="Z297" s="270"/>
      <c r="AA297" s="270"/>
      <c r="AB297" s="270"/>
      <c r="AC297" s="270"/>
    </row>
    <row r="298">
      <c r="A298" s="302"/>
      <c r="B298" s="302"/>
      <c r="C298" s="270"/>
      <c r="D298" s="270"/>
      <c r="E298" s="270"/>
      <c r="F298" s="302"/>
      <c r="G298" s="302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  <c r="X298" s="270"/>
      <c r="Y298" s="270"/>
      <c r="Z298" s="270"/>
      <c r="AA298" s="270"/>
      <c r="AB298" s="270"/>
      <c r="AC298" s="270"/>
    </row>
    <row r="299">
      <c r="A299" s="302"/>
      <c r="B299" s="302"/>
      <c r="C299" s="270"/>
      <c r="D299" s="270"/>
      <c r="E299" s="270"/>
      <c r="F299" s="302"/>
      <c r="G299" s="302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  <c r="X299" s="270"/>
      <c r="Y299" s="270"/>
      <c r="Z299" s="270"/>
      <c r="AA299" s="270"/>
      <c r="AB299" s="270"/>
      <c r="AC299" s="270"/>
    </row>
    <row r="300">
      <c r="A300" s="302"/>
      <c r="B300" s="302"/>
      <c r="C300" s="270"/>
      <c r="D300" s="270"/>
      <c r="E300" s="270"/>
      <c r="F300" s="302"/>
      <c r="G300" s="302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  <c r="X300" s="270"/>
      <c r="Y300" s="270"/>
      <c r="Z300" s="270"/>
      <c r="AA300" s="270"/>
      <c r="AB300" s="270"/>
      <c r="AC300" s="270"/>
    </row>
    <row r="301">
      <c r="A301" s="302"/>
      <c r="B301" s="302"/>
      <c r="C301" s="270"/>
      <c r="D301" s="270"/>
      <c r="E301" s="270"/>
      <c r="F301" s="302"/>
      <c r="G301" s="302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  <c r="X301" s="270"/>
      <c r="Y301" s="270"/>
      <c r="Z301" s="270"/>
      <c r="AA301" s="270"/>
      <c r="AB301" s="270"/>
      <c r="AC301" s="270"/>
    </row>
    <row r="302">
      <c r="A302" s="302"/>
      <c r="B302" s="302"/>
      <c r="C302" s="270"/>
      <c r="D302" s="270"/>
      <c r="E302" s="270"/>
      <c r="F302" s="302"/>
      <c r="G302" s="302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  <c r="AA302" s="270"/>
      <c r="AB302" s="270"/>
      <c r="AC302" s="270"/>
    </row>
    <row r="303">
      <c r="A303" s="302"/>
      <c r="B303" s="302"/>
      <c r="C303" s="270"/>
      <c r="D303" s="270"/>
      <c r="E303" s="270"/>
      <c r="F303" s="302"/>
      <c r="G303" s="302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  <c r="AA303" s="270"/>
      <c r="AB303" s="270"/>
      <c r="AC303" s="270"/>
    </row>
    <row r="304">
      <c r="A304" s="302"/>
      <c r="B304" s="302"/>
      <c r="C304" s="270"/>
      <c r="D304" s="270"/>
      <c r="E304" s="270"/>
      <c r="F304" s="302"/>
      <c r="G304" s="302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  <c r="X304" s="270"/>
      <c r="Y304" s="270"/>
      <c r="Z304" s="270"/>
      <c r="AA304" s="270"/>
      <c r="AB304" s="270"/>
      <c r="AC304" s="270"/>
    </row>
    <row r="305">
      <c r="A305" s="302"/>
      <c r="B305" s="302"/>
      <c r="C305" s="270"/>
      <c r="D305" s="270"/>
      <c r="E305" s="270"/>
      <c r="F305" s="302"/>
      <c r="G305" s="302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  <c r="X305" s="270"/>
      <c r="Y305" s="270"/>
      <c r="Z305" s="270"/>
      <c r="AA305" s="270"/>
      <c r="AB305" s="270"/>
      <c r="AC305" s="270"/>
    </row>
    <row r="306">
      <c r="A306" s="302"/>
      <c r="B306" s="302"/>
      <c r="C306" s="270"/>
      <c r="D306" s="270"/>
      <c r="E306" s="270"/>
      <c r="F306" s="302"/>
      <c r="G306" s="302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  <c r="AA306" s="270"/>
      <c r="AB306" s="270"/>
      <c r="AC306" s="270"/>
    </row>
    <row r="307">
      <c r="A307" s="302"/>
      <c r="B307" s="302"/>
      <c r="C307" s="270"/>
      <c r="D307" s="270"/>
      <c r="E307" s="270"/>
      <c r="F307" s="302"/>
      <c r="G307" s="302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  <c r="X307" s="270"/>
      <c r="Y307" s="270"/>
      <c r="Z307" s="270"/>
      <c r="AA307" s="270"/>
      <c r="AB307" s="270"/>
      <c r="AC307" s="270"/>
    </row>
    <row r="308">
      <c r="A308" s="302"/>
      <c r="B308" s="302"/>
      <c r="C308" s="270"/>
      <c r="D308" s="270"/>
      <c r="E308" s="270"/>
      <c r="F308" s="302"/>
      <c r="G308" s="302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  <c r="X308" s="270"/>
      <c r="Y308" s="270"/>
      <c r="Z308" s="270"/>
      <c r="AA308" s="270"/>
      <c r="AB308" s="270"/>
      <c r="AC308" s="270"/>
    </row>
    <row r="309">
      <c r="A309" s="302"/>
      <c r="B309" s="302"/>
      <c r="C309" s="270"/>
      <c r="D309" s="270"/>
      <c r="E309" s="270"/>
      <c r="F309" s="302"/>
      <c r="G309" s="302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  <c r="X309" s="270"/>
      <c r="Y309" s="270"/>
      <c r="Z309" s="270"/>
      <c r="AA309" s="270"/>
      <c r="AB309" s="270"/>
      <c r="AC309" s="270"/>
    </row>
    <row r="310">
      <c r="A310" s="302"/>
      <c r="B310" s="302"/>
      <c r="C310" s="270"/>
      <c r="D310" s="270"/>
      <c r="E310" s="270"/>
      <c r="F310" s="302"/>
      <c r="G310" s="302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  <c r="X310" s="270"/>
      <c r="Y310" s="270"/>
      <c r="Z310" s="270"/>
      <c r="AA310" s="270"/>
      <c r="AB310" s="270"/>
      <c r="AC310" s="270"/>
    </row>
    <row r="311">
      <c r="A311" s="302"/>
      <c r="B311" s="302"/>
      <c r="C311" s="270"/>
      <c r="D311" s="270"/>
      <c r="E311" s="270"/>
      <c r="F311" s="302"/>
      <c r="G311" s="302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  <c r="X311" s="270"/>
      <c r="Y311" s="270"/>
      <c r="Z311" s="270"/>
      <c r="AA311" s="270"/>
      <c r="AB311" s="270"/>
      <c r="AC311" s="270"/>
    </row>
    <row r="312">
      <c r="A312" s="302"/>
      <c r="B312" s="302"/>
      <c r="C312" s="270"/>
      <c r="D312" s="270"/>
      <c r="E312" s="270"/>
      <c r="F312" s="302"/>
      <c r="G312" s="302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  <c r="X312" s="270"/>
      <c r="Y312" s="270"/>
      <c r="Z312" s="270"/>
      <c r="AA312" s="270"/>
      <c r="AB312" s="270"/>
      <c r="AC312" s="270"/>
    </row>
    <row r="313">
      <c r="A313" s="302"/>
      <c r="B313" s="302"/>
      <c r="C313" s="270"/>
      <c r="D313" s="270"/>
      <c r="E313" s="270"/>
      <c r="F313" s="302"/>
      <c r="G313" s="302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  <c r="X313" s="270"/>
      <c r="Y313" s="270"/>
      <c r="Z313" s="270"/>
      <c r="AA313" s="270"/>
      <c r="AB313" s="270"/>
      <c r="AC313" s="270"/>
    </row>
    <row r="314">
      <c r="A314" s="302"/>
      <c r="B314" s="302"/>
      <c r="C314" s="270"/>
      <c r="D314" s="270"/>
      <c r="E314" s="270"/>
      <c r="F314" s="302"/>
      <c r="G314" s="302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  <c r="X314" s="270"/>
      <c r="Y314" s="270"/>
      <c r="Z314" s="270"/>
      <c r="AA314" s="270"/>
      <c r="AB314" s="270"/>
      <c r="AC314" s="270"/>
    </row>
    <row r="315">
      <c r="A315" s="302"/>
      <c r="B315" s="302"/>
      <c r="C315" s="270"/>
      <c r="D315" s="270"/>
      <c r="E315" s="270"/>
      <c r="F315" s="302"/>
      <c r="G315" s="302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  <c r="X315" s="270"/>
      <c r="Y315" s="270"/>
      <c r="Z315" s="270"/>
      <c r="AA315" s="270"/>
      <c r="AB315" s="270"/>
      <c r="AC315" s="270"/>
    </row>
    <row r="316">
      <c r="A316" s="302"/>
      <c r="B316" s="302"/>
      <c r="C316" s="270"/>
      <c r="D316" s="270"/>
      <c r="E316" s="270"/>
      <c r="F316" s="302"/>
      <c r="G316" s="302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  <c r="X316" s="270"/>
      <c r="Y316" s="270"/>
      <c r="Z316" s="270"/>
      <c r="AA316" s="270"/>
      <c r="AB316" s="270"/>
      <c r="AC316" s="270"/>
    </row>
    <row r="317">
      <c r="A317" s="302"/>
      <c r="B317" s="302"/>
      <c r="C317" s="270"/>
      <c r="D317" s="270"/>
      <c r="E317" s="270"/>
      <c r="F317" s="302"/>
      <c r="G317" s="302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  <c r="X317" s="270"/>
      <c r="Y317" s="270"/>
      <c r="Z317" s="270"/>
      <c r="AA317" s="270"/>
      <c r="AB317" s="270"/>
      <c r="AC317" s="270"/>
    </row>
    <row r="318">
      <c r="A318" s="302"/>
      <c r="B318" s="302"/>
      <c r="C318" s="270"/>
      <c r="D318" s="270"/>
      <c r="E318" s="270"/>
      <c r="F318" s="302"/>
      <c r="G318" s="302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  <c r="X318" s="270"/>
      <c r="Y318" s="270"/>
      <c r="Z318" s="270"/>
      <c r="AA318" s="270"/>
      <c r="AB318" s="270"/>
      <c r="AC318" s="270"/>
    </row>
    <row r="319">
      <c r="A319" s="302"/>
      <c r="B319" s="302"/>
      <c r="C319" s="270"/>
      <c r="D319" s="270"/>
      <c r="E319" s="270"/>
      <c r="F319" s="302"/>
      <c r="G319" s="302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  <c r="X319" s="270"/>
      <c r="Y319" s="270"/>
      <c r="Z319" s="270"/>
      <c r="AA319" s="270"/>
      <c r="AB319" s="270"/>
      <c r="AC319" s="270"/>
    </row>
    <row r="320">
      <c r="A320" s="302"/>
      <c r="B320" s="302"/>
      <c r="C320" s="270"/>
      <c r="D320" s="270"/>
      <c r="E320" s="270"/>
      <c r="F320" s="302"/>
      <c r="G320" s="302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  <c r="X320" s="270"/>
      <c r="Y320" s="270"/>
      <c r="Z320" s="270"/>
      <c r="AA320" s="270"/>
      <c r="AB320" s="270"/>
      <c r="AC320" s="270"/>
    </row>
    <row r="321">
      <c r="A321" s="302"/>
      <c r="B321" s="302"/>
      <c r="C321" s="270"/>
      <c r="D321" s="270"/>
      <c r="E321" s="270"/>
      <c r="F321" s="302"/>
      <c r="G321" s="302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  <c r="X321" s="270"/>
      <c r="Y321" s="270"/>
      <c r="Z321" s="270"/>
      <c r="AA321" s="270"/>
      <c r="AB321" s="270"/>
      <c r="AC321" s="270"/>
    </row>
    <row r="322">
      <c r="A322" s="302"/>
      <c r="B322" s="302"/>
      <c r="C322" s="270"/>
      <c r="D322" s="270"/>
      <c r="E322" s="270"/>
      <c r="F322" s="302"/>
      <c r="G322" s="302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  <c r="X322" s="270"/>
      <c r="Y322" s="270"/>
      <c r="Z322" s="270"/>
      <c r="AA322" s="270"/>
      <c r="AB322" s="270"/>
      <c r="AC322" s="270"/>
    </row>
    <row r="323">
      <c r="A323" s="302"/>
      <c r="B323" s="302"/>
      <c r="C323" s="270"/>
      <c r="D323" s="270"/>
      <c r="E323" s="270"/>
      <c r="F323" s="302"/>
      <c r="G323" s="302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  <c r="X323" s="270"/>
      <c r="Y323" s="270"/>
      <c r="Z323" s="270"/>
      <c r="AA323" s="270"/>
      <c r="AB323" s="270"/>
      <c r="AC323" s="270"/>
    </row>
    <row r="324">
      <c r="A324" s="302"/>
      <c r="B324" s="302"/>
      <c r="C324" s="270"/>
      <c r="D324" s="270"/>
      <c r="E324" s="270"/>
      <c r="F324" s="302"/>
      <c r="G324" s="302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  <c r="X324" s="270"/>
      <c r="Y324" s="270"/>
      <c r="Z324" s="270"/>
      <c r="AA324" s="270"/>
      <c r="AB324" s="270"/>
      <c r="AC324" s="270"/>
    </row>
    <row r="325">
      <c r="A325" s="302"/>
      <c r="B325" s="302"/>
      <c r="C325" s="270"/>
      <c r="D325" s="270"/>
      <c r="E325" s="270"/>
      <c r="F325" s="302"/>
      <c r="G325" s="302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  <c r="X325" s="270"/>
      <c r="Y325" s="270"/>
      <c r="Z325" s="270"/>
      <c r="AA325" s="270"/>
      <c r="AB325" s="270"/>
      <c r="AC325" s="270"/>
    </row>
    <row r="326">
      <c r="A326" s="302"/>
      <c r="B326" s="302"/>
      <c r="C326" s="270"/>
      <c r="D326" s="270"/>
      <c r="E326" s="270"/>
      <c r="F326" s="302"/>
      <c r="G326" s="302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  <c r="X326" s="270"/>
      <c r="Y326" s="270"/>
      <c r="Z326" s="270"/>
      <c r="AA326" s="270"/>
      <c r="AB326" s="270"/>
      <c r="AC326" s="270"/>
    </row>
    <row r="327">
      <c r="A327" s="302"/>
      <c r="B327" s="302"/>
      <c r="C327" s="270"/>
      <c r="D327" s="270"/>
      <c r="E327" s="270"/>
      <c r="F327" s="302"/>
      <c r="G327" s="302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  <c r="X327" s="270"/>
      <c r="Y327" s="270"/>
      <c r="Z327" s="270"/>
      <c r="AA327" s="270"/>
      <c r="AB327" s="270"/>
      <c r="AC327" s="270"/>
    </row>
    <row r="328">
      <c r="A328" s="302"/>
      <c r="B328" s="302"/>
      <c r="C328" s="270"/>
      <c r="D328" s="270"/>
      <c r="E328" s="270"/>
      <c r="F328" s="302"/>
      <c r="G328" s="302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  <c r="X328" s="270"/>
      <c r="Y328" s="270"/>
      <c r="Z328" s="270"/>
      <c r="AA328" s="270"/>
      <c r="AB328" s="270"/>
      <c r="AC328" s="270"/>
    </row>
    <row r="329">
      <c r="A329" s="302"/>
      <c r="B329" s="302"/>
      <c r="C329" s="270"/>
      <c r="D329" s="270"/>
      <c r="E329" s="270"/>
      <c r="F329" s="302"/>
      <c r="G329" s="302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  <c r="X329" s="270"/>
      <c r="Y329" s="270"/>
      <c r="Z329" s="270"/>
      <c r="AA329" s="270"/>
      <c r="AB329" s="270"/>
      <c r="AC329" s="270"/>
    </row>
    <row r="330">
      <c r="A330" s="302"/>
      <c r="B330" s="302"/>
      <c r="C330" s="270"/>
      <c r="D330" s="270"/>
      <c r="E330" s="270"/>
      <c r="F330" s="302"/>
      <c r="G330" s="302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  <c r="X330" s="270"/>
      <c r="Y330" s="270"/>
      <c r="Z330" s="270"/>
      <c r="AA330" s="270"/>
      <c r="AB330" s="270"/>
      <c r="AC330" s="270"/>
    </row>
    <row r="331">
      <c r="A331" s="302"/>
      <c r="B331" s="302"/>
      <c r="C331" s="270"/>
      <c r="D331" s="270"/>
      <c r="E331" s="270"/>
      <c r="F331" s="302"/>
      <c r="G331" s="302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  <c r="X331" s="270"/>
      <c r="Y331" s="270"/>
      <c r="Z331" s="270"/>
      <c r="AA331" s="270"/>
      <c r="AB331" s="270"/>
      <c r="AC331" s="270"/>
    </row>
    <row r="332">
      <c r="A332" s="302"/>
      <c r="B332" s="302"/>
      <c r="C332" s="270"/>
      <c r="D332" s="270"/>
      <c r="E332" s="270"/>
      <c r="F332" s="302"/>
      <c r="G332" s="302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  <c r="X332" s="270"/>
      <c r="Y332" s="270"/>
      <c r="Z332" s="270"/>
      <c r="AA332" s="270"/>
      <c r="AB332" s="270"/>
      <c r="AC332" s="270"/>
    </row>
    <row r="333">
      <c r="A333" s="302"/>
      <c r="B333" s="302"/>
      <c r="C333" s="270"/>
      <c r="D333" s="270"/>
      <c r="E333" s="270"/>
      <c r="F333" s="302"/>
      <c r="G333" s="302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  <c r="X333" s="270"/>
      <c r="Y333" s="270"/>
      <c r="Z333" s="270"/>
      <c r="AA333" s="270"/>
      <c r="AB333" s="270"/>
      <c r="AC333" s="270"/>
    </row>
    <row r="334">
      <c r="A334" s="302"/>
      <c r="B334" s="302"/>
      <c r="C334" s="270"/>
      <c r="D334" s="270"/>
      <c r="E334" s="270"/>
      <c r="F334" s="302"/>
      <c r="G334" s="302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  <c r="X334" s="270"/>
      <c r="Y334" s="270"/>
      <c r="Z334" s="270"/>
      <c r="AA334" s="270"/>
      <c r="AB334" s="270"/>
      <c r="AC334" s="270"/>
    </row>
    <row r="335">
      <c r="A335" s="302"/>
      <c r="B335" s="302"/>
      <c r="C335" s="270"/>
      <c r="D335" s="270"/>
      <c r="E335" s="270"/>
      <c r="F335" s="302"/>
      <c r="G335" s="302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  <c r="X335" s="270"/>
      <c r="Y335" s="270"/>
      <c r="Z335" s="270"/>
      <c r="AA335" s="270"/>
      <c r="AB335" s="270"/>
      <c r="AC335" s="270"/>
    </row>
    <row r="336">
      <c r="A336" s="302"/>
      <c r="B336" s="302"/>
      <c r="C336" s="270"/>
      <c r="D336" s="270"/>
      <c r="E336" s="270"/>
      <c r="F336" s="302"/>
      <c r="G336" s="302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  <c r="X336" s="270"/>
      <c r="Y336" s="270"/>
      <c r="Z336" s="270"/>
      <c r="AA336" s="270"/>
      <c r="AB336" s="270"/>
      <c r="AC336" s="270"/>
    </row>
    <row r="337">
      <c r="A337" s="302"/>
      <c r="B337" s="302"/>
      <c r="C337" s="270"/>
      <c r="D337" s="270"/>
      <c r="E337" s="270"/>
      <c r="F337" s="302"/>
      <c r="G337" s="302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  <c r="X337" s="270"/>
      <c r="Y337" s="270"/>
      <c r="Z337" s="270"/>
      <c r="AA337" s="270"/>
      <c r="AB337" s="270"/>
      <c r="AC337" s="270"/>
    </row>
    <row r="338">
      <c r="A338" s="302"/>
      <c r="B338" s="302"/>
      <c r="C338" s="270"/>
      <c r="D338" s="270"/>
      <c r="E338" s="270"/>
      <c r="F338" s="302"/>
      <c r="G338" s="302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  <c r="X338" s="270"/>
      <c r="Y338" s="270"/>
      <c r="Z338" s="270"/>
      <c r="AA338" s="270"/>
      <c r="AB338" s="270"/>
      <c r="AC338" s="270"/>
    </row>
    <row r="339">
      <c r="A339" s="302"/>
      <c r="B339" s="302"/>
      <c r="C339" s="270"/>
      <c r="D339" s="270"/>
      <c r="E339" s="270"/>
      <c r="F339" s="302"/>
      <c r="G339" s="302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  <c r="X339" s="270"/>
      <c r="Y339" s="270"/>
      <c r="Z339" s="270"/>
      <c r="AA339" s="270"/>
      <c r="AB339" s="270"/>
      <c r="AC339" s="270"/>
    </row>
    <row r="340">
      <c r="A340" s="302"/>
      <c r="B340" s="302"/>
      <c r="C340" s="270"/>
      <c r="D340" s="270"/>
      <c r="E340" s="270"/>
      <c r="F340" s="302"/>
      <c r="G340" s="302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  <c r="X340" s="270"/>
      <c r="Y340" s="270"/>
      <c r="Z340" s="270"/>
      <c r="AA340" s="270"/>
      <c r="AB340" s="270"/>
      <c r="AC340" s="270"/>
    </row>
    <row r="341">
      <c r="A341" s="302"/>
      <c r="B341" s="302"/>
      <c r="C341" s="270"/>
      <c r="D341" s="270"/>
      <c r="E341" s="270"/>
      <c r="F341" s="302"/>
      <c r="G341" s="302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  <c r="X341" s="270"/>
      <c r="Y341" s="270"/>
      <c r="Z341" s="270"/>
      <c r="AA341" s="270"/>
      <c r="AB341" s="270"/>
      <c r="AC341" s="270"/>
    </row>
    <row r="342">
      <c r="A342" s="302"/>
      <c r="B342" s="302"/>
      <c r="C342" s="270"/>
      <c r="D342" s="270"/>
      <c r="E342" s="270"/>
      <c r="F342" s="302"/>
      <c r="G342" s="302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  <c r="X342" s="270"/>
      <c r="Y342" s="270"/>
      <c r="Z342" s="270"/>
      <c r="AA342" s="270"/>
      <c r="AB342" s="270"/>
      <c r="AC342" s="270"/>
    </row>
    <row r="343">
      <c r="A343" s="302"/>
      <c r="B343" s="302"/>
      <c r="C343" s="270"/>
      <c r="D343" s="270"/>
      <c r="E343" s="270"/>
      <c r="F343" s="302"/>
      <c r="G343" s="302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  <c r="AA343" s="270"/>
      <c r="AB343" s="270"/>
      <c r="AC343" s="270"/>
    </row>
    <row r="344">
      <c r="A344" s="302"/>
      <c r="B344" s="302"/>
      <c r="C344" s="270"/>
      <c r="D344" s="270"/>
      <c r="E344" s="270"/>
      <c r="F344" s="302"/>
      <c r="G344" s="302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  <c r="AA344" s="270"/>
      <c r="AB344" s="270"/>
      <c r="AC344" s="270"/>
    </row>
    <row r="345">
      <c r="A345" s="302"/>
      <c r="B345" s="302"/>
      <c r="C345" s="270"/>
      <c r="D345" s="270"/>
      <c r="E345" s="270"/>
      <c r="F345" s="302"/>
      <c r="G345" s="302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  <c r="AA345" s="270"/>
      <c r="AB345" s="270"/>
      <c r="AC345" s="270"/>
    </row>
    <row r="346">
      <c r="A346" s="302"/>
      <c r="B346" s="302"/>
      <c r="C346" s="270"/>
      <c r="D346" s="270"/>
      <c r="E346" s="270"/>
      <c r="F346" s="302"/>
      <c r="G346" s="302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  <c r="X346" s="270"/>
      <c r="Y346" s="270"/>
      <c r="Z346" s="270"/>
      <c r="AA346" s="270"/>
      <c r="AB346" s="270"/>
      <c r="AC346" s="270"/>
    </row>
    <row r="347">
      <c r="A347" s="302"/>
      <c r="B347" s="302"/>
      <c r="C347" s="270"/>
      <c r="D347" s="270"/>
      <c r="E347" s="270"/>
      <c r="F347" s="302"/>
      <c r="G347" s="302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  <c r="X347" s="270"/>
      <c r="Y347" s="270"/>
      <c r="Z347" s="270"/>
      <c r="AA347" s="270"/>
      <c r="AB347" s="270"/>
      <c r="AC347" s="270"/>
    </row>
    <row r="348">
      <c r="A348" s="302"/>
      <c r="B348" s="302"/>
      <c r="C348" s="270"/>
      <c r="D348" s="270"/>
      <c r="E348" s="270"/>
      <c r="F348" s="302"/>
      <c r="G348" s="302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  <c r="X348" s="270"/>
      <c r="Y348" s="270"/>
      <c r="Z348" s="270"/>
      <c r="AA348" s="270"/>
      <c r="AB348" s="270"/>
      <c r="AC348" s="270"/>
    </row>
    <row r="349">
      <c r="A349" s="302"/>
      <c r="B349" s="302"/>
      <c r="C349" s="270"/>
      <c r="D349" s="270"/>
      <c r="E349" s="270"/>
      <c r="F349" s="302"/>
      <c r="G349" s="302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  <c r="X349" s="270"/>
      <c r="Y349" s="270"/>
      <c r="Z349" s="270"/>
      <c r="AA349" s="270"/>
      <c r="AB349" s="270"/>
      <c r="AC349" s="270"/>
    </row>
    <row r="350">
      <c r="A350" s="302"/>
      <c r="B350" s="302"/>
      <c r="C350" s="270"/>
      <c r="D350" s="270"/>
      <c r="E350" s="270"/>
      <c r="F350" s="302"/>
      <c r="G350" s="302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  <c r="X350" s="270"/>
      <c r="Y350" s="270"/>
      <c r="Z350" s="270"/>
      <c r="AA350" s="270"/>
      <c r="AB350" s="270"/>
      <c r="AC350" s="270"/>
    </row>
    <row r="351">
      <c r="A351" s="302"/>
      <c r="B351" s="302"/>
      <c r="C351" s="270"/>
      <c r="D351" s="270"/>
      <c r="E351" s="270"/>
      <c r="F351" s="302"/>
      <c r="G351" s="302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  <c r="X351" s="270"/>
      <c r="Y351" s="270"/>
      <c r="Z351" s="270"/>
      <c r="AA351" s="270"/>
      <c r="AB351" s="270"/>
      <c r="AC351" s="270"/>
    </row>
    <row r="352">
      <c r="A352" s="302"/>
      <c r="B352" s="302"/>
      <c r="C352" s="270"/>
      <c r="D352" s="270"/>
      <c r="E352" s="270"/>
      <c r="F352" s="302"/>
      <c r="G352" s="302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  <c r="X352" s="270"/>
      <c r="Y352" s="270"/>
      <c r="Z352" s="270"/>
      <c r="AA352" s="270"/>
      <c r="AB352" s="270"/>
      <c r="AC352" s="270"/>
    </row>
    <row r="353">
      <c r="A353" s="302"/>
      <c r="B353" s="302"/>
      <c r="C353" s="270"/>
      <c r="D353" s="270"/>
      <c r="E353" s="270"/>
      <c r="F353" s="302"/>
      <c r="G353" s="302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  <c r="X353" s="270"/>
      <c r="Y353" s="270"/>
      <c r="Z353" s="270"/>
      <c r="AA353" s="270"/>
      <c r="AB353" s="270"/>
      <c r="AC353" s="270"/>
    </row>
    <row r="354">
      <c r="A354" s="302"/>
      <c r="B354" s="302"/>
      <c r="C354" s="270"/>
      <c r="D354" s="270"/>
      <c r="E354" s="270"/>
      <c r="F354" s="302"/>
      <c r="G354" s="302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  <c r="X354" s="270"/>
      <c r="Y354" s="270"/>
      <c r="Z354" s="270"/>
      <c r="AA354" s="270"/>
      <c r="AB354" s="270"/>
      <c r="AC354" s="270"/>
    </row>
    <row r="355">
      <c r="A355" s="302"/>
      <c r="B355" s="302"/>
      <c r="C355" s="270"/>
      <c r="D355" s="270"/>
      <c r="E355" s="270"/>
      <c r="F355" s="302"/>
      <c r="G355" s="302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  <c r="X355" s="270"/>
      <c r="Y355" s="270"/>
      <c r="Z355" s="270"/>
      <c r="AA355" s="270"/>
      <c r="AB355" s="270"/>
      <c r="AC355" s="270"/>
    </row>
    <row r="356">
      <c r="A356" s="302"/>
      <c r="B356" s="302"/>
      <c r="C356" s="270"/>
      <c r="D356" s="270"/>
      <c r="E356" s="270"/>
      <c r="F356" s="302"/>
      <c r="G356" s="302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  <c r="X356" s="270"/>
      <c r="Y356" s="270"/>
      <c r="Z356" s="270"/>
      <c r="AA356" s="270"/>
      <c r="AB356" s="270"/>
      <c r="AC356" s="270"/>
    </row>
    <row r="357">
      <c r="A357" s="302"/>
      <c r="B357" s="302"/>
      <c r="C357" s="270"/>
      <c r="D357" s="270"/>
      <c r="E357" s="270"/>
      <c r="F357" s="302"/>
      <c r="G357" s="302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  <c r="X357" s="270"/>
      <c r="Y357" s="270"/>
      <c r="Z357" s="270"/>
      <c r="AA357" s="270"/>
      <c r="AB357" s="270"/>
      <c r="AC357" s="270"/>
    </row>
    <row r="358">
      <c r="A358" s="302"/>
      <c r="B358" s="302"/>
      <c r="C358" s="270"/>
      <c r="D358" s="270"/>
      <c r="E358" s="270"/>
      <c r="F358" s="302"/>
      <c r="G358" s="302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  <c r="X358" s="270"/>
      <c r="Y358" s="270"/>
      <c r="Z358" s="270"/>
      <c r="AA358" s="270"/>
      <c r="AB358" s="270"/>
      <c r="AC358" s="270"/>
    </row>
    <row r="359">
      <c r="A359" s="302"/>
      <c r="B359" s="302"/>
      <c r="C359" s="270"/>
      <c r="D359" s="270"/>
      <c r="E359" s="270"/>
      <c r="F359" s="302"/>
      <c r="G359" s="302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  <c r="X359" s="270"/>
      <c r="Y359" s="270"/>
      <c r="Z359" s="270"/>
      <c r="AA359" s="270"/>
      <c r="AB359" s="270"/>
      <c r="AC359" s="270"/>
    </row>
    <row r="360">
      <c r="A360" s="302"/>
      <c r="B360" s="302"/>
      <c r="C360" s="270"/>
      <c r="D360" s="270"/>
      <c r="E360" s="270"/>
      <c r="F360" s="302"/>
      <c r="G360" s="302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  <c r="X360" s="270"/>
      <c r="Y360" s="270"/>
      <c r="Z360" s="270"/>
      <c r="AA360" s="270"/>
      <c r="AB360" s="270"/>
      <c r="AC360" s="270"/>
    </row>
    <row r="361">
      <c r="A361" s="302"/>
      <c r="B361" s="302"/>
      <c r="C361" s="270"/>
      <c r="D361" s="270"/>
      <c r="E361" s="270"/>
      <c r="F361" s="302"/>
      <c r="G361" s="302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  <c r="X361" s="270"/>
      <c r="Y361" s="270"/>
      <c r="Z361" s="270"/>
      <c r="AA361" s="270"/>
      <c r="AB361" s="270"/>
      <c r="AC361" s="270"/>
    </row>
    <row r="362">
      <c r="A362" s="302"/>
      <c r="B362" s="302"/>
      <c r="C362" s="270"/>
      <c r="D362" s="270"/>
      <c r="E362" s="270"/>
      <c r="F362" s="302"/>
      <c r="G362" s="302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  <c r="X362" s="270"/>
      <c r="Y362" s="270"/>
      <c r="Z362" s="270"/>
      <c r="AA362" s="270"/>
      <c r="AB362" s="270"/>
      <c r="AC362" s="270"/>
    </row>
    <row r="363">
      <c r="A363" s="302"/>
      <c r="B363" s="302"/>
      <c r="C363" s="270"/>
      <c r="D363" s="270"/>
      <c r="E363" s="270"/>
      <c r="F363" s="302"/>
      <c r="G363" s="302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  <c r="X363" s="270"/>
      <c r="Y363" s="270"/>
      <c r="Z363" s="270"/>
      <c r="AA363" s="270"/>
      <c r="AB363" s="270"/>
      <c r="AC363" s="270"/>
    </row>
    <row r="364">
      <c r="A364" s="302"/>
      <c r="B364" s="302"/>
      <c r="C364" s="270"/>
      <c r="D364" s="270"/>
      <c r="E364" s="270"/>
      <c r="F364" s="302"/>
      <c r="G364" s="302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  <c r="X364" s="270"/>
      <c r="Y364" s="270"/>
      <c r="Z364" s="270"/>
      <c r="AA364" s="270"/>
      <c r="AB364" s="270"/>
      <c r="AC364" s="270"/>
    </row>
    <row r="365">
      <c r="A365" s="302"/>
      <c r="B365" s="302"/>
      <c r="C365" s="270"/>
      <c r="D365" s="270"/>
      <c r="E365" s="270"/>
      <c r="F365" s="302"/>
      <c r="G365" s="302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  <c r="X365" s="270"/>
      <c r="Y365" s="270"/>
      <c r="Z365" s="270"/>
      <c r="AA365" s="270"/>
      <c r="AB365" s="270"/>
      <c r="AC365" s="270"/>
    </row>
    <row r="366">
      <c r="A366" s="302"/>
      <c r="B366" s="302"/>
      <c r="C366" s="270"/>
      <c r="D366" s="270"/>
      <c r="E366" s="270"/>
      <c r="F366" s="302"/>
      <c r="G366" s="302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  <c r="X366" s="270"/>
      <c r="Y366" s="270"/>
      <c r="Z366" s="270"/>
      <c r="AA366" s="270"/>
      <c r="AB366" s="270"/>
      <c r="AC366" s="270"/>
    </row>
    <row r="367">
      <c r="A367" s="302"/>
      <c r="B367" s="302"/>
      <c r="C367" s="270"/>
      <c r="D367" s="270"/>
      <c r="E367" s="270"/>
      <c r="F367" s="302"/>
      <c r="G367" s="302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  <c r="X367" s="270"/>
      <c r="Y367" s="270"/>
      <c r="Z367" s="270"/>
      <c r="AA367" s="270"/>
      <c r="AB367" s="270"/>
      <c r="AC367" s="270"/>
    </row>
    <row r="368">
      <c r="A368" s="302"/>
      <c r="B368" s="302"/>
      <c r="C368" s="270"/>
      <c r="D368" s="270"/>
      <c r="E368" s="270"/>
      <c r="F368" s="302"/>
      <c r="G368" s="302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  <c r="X368" s="270"/>
      <c r="Y368" s="270"/>
      <c r="Z368" s="270"/>
      <c r="AA368" s="270"/>
      <c r="AB368" s="270"/>
      <c r="AC368" s="270"/>
    </row>
    <row r="369">
      <c r="A369" s="302"/>
      <c r="B369" s="302"/>
      <c r="C369" s="270"/>
      <c r="D369" s="270"/>
      <c r="E369" s="270"/>
      <c r="F369" s="302"/>
      <c r="G369" s="302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  <c r="X369" s="270"/>
      <c r="Y369" s="270"/>
      <c r="Z369" s="270"/>
      <c r="AA369" s="270"/>
      <c r="AB369" s="270"/>
      <c r="AC369" s="270"/>
    </row>
    <row r="370">
      <c r="A370" s="302"/>
      <c r="B370" s="302"/>
      <c r="C370" s="270"/>
      <c r="D370" s="270"/>
      <c r="E370" s="270"/>
      <c r="F370" s="302"/>
      <c r="G370" s="302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  <c r="X370" s="270"/>
      <c r="Y370" s="270"/>
      <c r="Z370" s="270"/>
      <c r="AA370" s="270"/>
      <c r="AB370" s="270"/>
      <c r="AC370" s="270"/>
    </row>
    <row r="371">
      <c r="A371" s="302"/>
      <c r="B371" s="302"/>
      <c r="C371" s="270"/>
      <c r="D371" s="270"/>
      <c r="E371" s="270"/>
      <c r="F371" s="302"/>
      <c r="G371" s="302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  <c r="X371" s="270"/>
      <c r="Y371" s="270"/>
      <c r="Z371" s="270"/>
      <c r="AA371" s="270"/>
      <c r="AB371" s="270"/>
      <c r="AC371" s="270"/>
    </row>
    <row r="372">
      <c r="A372" s="302"/>
      <c r="B372" s="302"/>
      <c r="C372" s="270"/>
      <c r="D372" s="270"/>
      <c r="E372" s="270"/>
      <c r="F372" s="302"/>
      <c r="G372" s="302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  <c r="X372" s="270"/>
      <c r="Y372" s="270"/>
      <c r="Z372" s="270"/>
      <c r="AA372" s="270"/>
      <c r="AB372" s="270"/>
      <c r="AC372" s="270"/>
    </row>
    <row r="373">
      <c r="A373" s="302"/>
      <c r="B373" s="302"/>
      <c r="C373" s="270"/>
      <c r="D373" s="270"/>
      <c r="E373" s="270"/>
      <c r="F373" s="302"/>
      <c r="G373" s="302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  <c r="X373" s="270"/>
      <c r="Y373" s="270"/>
      <c r="Z373" s="270"/>
      <c r="AA373" s="270"/>
      <c r="AB373" s="270"/>
      <c r="AC373" s="270"/>
    </row>
    <row r="374">
      <c r="A374" s="302"/>
      <c r="B374" s="302"/>
      <c r="C374" s="270"/>
      <c r="D374" s="270"/>
      <c r="E374" s="270"/>
      <c r="F374" s="302"/>
      <c r="G374" s="302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  <c r="AA374" s="270"/>
      <c r="AB374" s="270"/>
      <c r="AC374" s="270"/>
    </row>
    <row r="375">
      <c r="A375" s="302"/>
      <c r="B375" s="302"/>
      <c r="C375" s="270"/>
      <c r="D375" s="270"/>
      <c r="E375" s="270"/>
      <c r="F375" s="302"/>
      <c r="G375" s="302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  <c r="X375" s="270"/>
      <c r="Y375" s="270"/>
      <c r="Z375" s="270"/>
      <c r="AA375" s="270"/>
      <c r="AB375" s="270"/>
      <c r="AC375" s="270"/>
    </row>
    <row r="376">
      <c r="A376" s="302"/>
      <c r="B376" s="302"/>
      <c r="C376" s="270"/>
      <c r="D376" s="270"/>
      <c r="E376" s="270"/>
      <c r="F376" s="302"/>
      <c r="G376" s="302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  <c r="X376" s="270"/>
      <c r="Y376" s="270"/>
      <c r="Z376" s="270"/>
      <c r="AA376" s="270"/>
      <c r="AB376" s="270"/>
      <c r="AC376" s="270"/>
    </row>
    <row r="377">
      <c r="A377" s="302"/>
      <c r="B377" s="302"/>
      <c r="C377" s="270"/>
      <c r="D377" s="270"/>
      <c r="E377" s="270"/>
      <c r="F377" s="302"/>
      <c r="G377" s="302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  <c r="X377" s="270"/>
      <c r="Y377" s="270"/>
      <c r="Z377" s="270"/>
      <c r="AA377" s="270"/>
      <c r="AB377" s="270"/>
      <c r="AC377" s="270"/>
    </row>
    <row r="378">
      <c r="A378" s="302"/>
      <c r="B378" s="302"/>
      <c r="C378" s="270"/>
      <c r="D378" s="270"/>
      <c r="E378" s="270"/>
      <c r="F378" s="302"/>
      <c r="G378" s="302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  <c r="X378" s="270"/>
      <c r="Y378" s="270"/>
      <c r="Z378" s="270"/>
      <c r="AA378" s="270"/>
      <c r="AB378" s="270"/>
      <c r="AC378" s="270"/>
    </row>
    <row r="379">
      <c r="A379" s="302"/>
      <c r="B379" s="302"/>
      <c r="C379" s="270"/>
      <c r="D379" s="270"/>
      <c r="E379" s="270"/>
      <c r="F379" s="302"/>
      <c r="G379" s="302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  <c r="X379" s="270"/>
      <c r="Y379" s="270"/>
      <c r="Z379" s="270"/>
      <c r="AA379" s="270"/>
      <c r="AB379" s="270"/>
      <c r="AC379" s="270"/>
    </row>
    <row r="380">
      <c r="A380" s="302"/>
      <c r="B380" s="302"/>
      <c r="C380" s="270"/>
      <c r="D380" s="270"/>
      <c r="E380" s="270"/>
      <c r="F380" s="302"/>
      <c r="G380" s="302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  <c r="X380" s="270"/>
      <c r="Y380" s="270"/>
      <c r="Z380" s="270"/>
      <c r="AA380" s="270"/>
      <c r="AB380" s="270"/>
      <c r="AC380" s="270"/>
    </row>
    <row r="381">
      <c r="A381" s="302"/>
      <c r="B381" s="302"/>
      <c r="C381" s="270"/>
      <c r="D381" s="270"/>
      <c r="E381" s="270"/>
      <c r="F381" s="302"/>
      <c r="G381" s="302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  <c r="X381" s="270"/>
      <c r="Y381" s="270"/>
      <c r="Z381" s="270"/>
      <c r="AA381" s="270"/>
      <c r="AB381" s="270"/>
      <c r="AC381" s="270"/>
    </row>
    <row r="382">
      <c r="A382" s="302"/>
      <c r="B382" s="302"/>
      <c r="C382" s="270"/>
      <c r="D382" s="270"/>
      <c r="E382" s="270"/>
      <c r="F382" s="302"/>
      <c r="G382" s="302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  <c r="X382" s="270"/>
      <c r="Y382" s="270"/>
      <c r="Z382" s="270"/>
      <c r="AA382" s="270"/>
      <c r="AB382" s="270"/>
      <c r="AC382" s="270"/>
    </row>
    <row r="383">
      <c r="A383" s="302"/>
      <c r="B383" s="302"/>
      <c r="C383" s="270"/>
      <c r="D383" s="270"/>
      <c r="E383" s="270"/>
      <c r="F383" s="302"/>
      <c r="G383" s="302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  <c r="X383" s="270"/>
      <c r="Y383" s="270"/>
      <c r="Z383" s="270"/>
      <c r="AA383" s="270"/>
      <c r="AB383" s="270"/>
      <c r="AC383" s="270"/>
    </row>
    <row r="384">
      <c r="A384" s="302"/>
      <c r="B384" s="302"/>
      <c r="C384" s="270"/>
      <c r="D384" s="270"/>
      <c r="E384" s="270"/>
      <c r="F384" s="302"/>
      <c r="G384" s="302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  <c r="X384" s="270"/>
      <c r="Y384" s="270"/>
      <c r="Z384" s="270"/>
      <c r="AA384" s="270"/>
      <c r="AB384" s="270"/>
      <c r="AC384" s="270"/>
    </row>
    <row r="385">
      <c r="A385" s="302"/>
      <c r="B385" s="302"/>
      <c r="C385" s="270"/>
      <c r="D385" s="270"/>
      <c r="E385" s="270"/>
      <c r="F385" s="302"/>
      <c r="G385" s="302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  <c r="X385" s="270"/>
      <c r="Y385" s="270"/>
      <c r="Z385" s="270"/>
      <c r="AA385" s="270"/>
      <c r="AB385" s="270"/>
      <c r="AC385" s="270"/>
    </row>
    <row r="386">
      <c r="A386" s="302"/>
      <c r="B386" s="302"/>
      <c r="C386" s="270"/>
      <c r="D386" s="270"/>
      <c r="E386" s="270"/>
      <c r="F386" s="302"/>
      <c r="G386" s="302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  <c r="AA386" s="270"/>
      <c r="AB386" s="270"/>
      <c r="AC386" s="270"/>
    </row>
    <row r="387">
      <c r="A387" s="302"/>
      <c r="B387" s="302"/>
      <c r="C387" s="270"/>
      <c r="D387" s="270"/>
      <c r="E387" s="270"/>
      <c r="F387" s="302"/>
      <c r="G387" s="302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  <c r="X387" s="270"/>
      <c r="Y387" s="270"/>
      <c r="Z387" s="270"/>
      <c r="AA387" s="270"/>
      <c r="AB387" s="270"/>
      <c r="AC387" s="270"/>
    </row>
    <row r="388">
      <c r="A388" s="302"/>
      <c r="B388" s="302"/>
      <c r="C388" s="270"/>
      <c r="D388" s="270"/>
      <c r="E388" s="270"/>
      <c r="F388" s="302"/>
      <c r="G388" s="302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  <c r="X388" s="270"/>
      <c r="Y388" s="270"/>
      <c r="Z388" s="270"/>
      <c r="AA388" s="270"/>
      <c r="AB388" s="270"/>
      <c r="AC388" s="270"/>
    </row>
    <row r="389">
      <c r="A389" s="302"/>
      <c r="B389" s="302"/>
      <c r="C389" s="270"/>
      <c r="D389" s="270"/>
      <c r="E389" s="270"/>
      <c r="F389" s="302"/>
      <c r="G389" s="302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  <c r="X389" s="270"/>
      <c r="Y389" s="270"/>
      <c r="Z389" s="270"/>
      <c r="AA389" s="270"/>
      <c r="AB389" s="270"/>
      <c r="AC389" s="270"/>
    </row>
    <row r="390">
      <c r="A390" s="302"/>
      <c r="B390" s="302"/>
      <c r="C390" s="270"/>
      <c r="D390" s="270"/>
      <c r="E390" s="270"/>
      <c r="F390" s="302"/>
      <c r="G390" s="302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  <c r="X390" s="270"/>
      <c r="Y390" s="270"/>
      <c r="Z390" s="270"/>
      <c r="AA390" s="270"/>
      <c r="AB390" s="270"/>
      <c r="AC390" s="270"/>
    </row>
    <row r="391">
      <c r="A391" s="302"/>
      <c r="B391" s="302"/>
      <c r="C391" s="270"/>
      <c r="D391" s="270"/>
      <c r="E391" s="270"/>
      <c r="F391" s="302"/>
      <c r="G391" s="302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  <c r="X391" s="270"/>
      <c r="Y391" s="270"/>
      <c r="Z391" s="270"/>
      <c r="AA391" s="270"/>
      <c r="AB391" s="270"/>
      <c r="AC391" s="270"/>
    </row>
    <row r="392">
      <c r="A392" s="302"/>
      <c r="B392" s="302"/>
      <c r="C392" s="270"/>
      <c r="D392" s="270"/>
      <c r="E392" s="270"/>
      <c r="F392" s="302"/>
      <c r="G392" s="302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  <c r="AA392" s="270"/>
      <c r="AB392" s="270"/>
      <c r="AC392" s="270"/>
    </row>
    <row r="393">
      <c r="A393" s="302"/>
      <c r="B393" s="302"/>
      <c r="C393" s="270"/>
      <c r="D393" s="270"/>
      <c r="E393" s="270"/>
      <c r="F393" s="302"/>
      <c r="G393" s="302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  <c r="X393" s="270"/>
      <c r="Y393" s="270"/>
      <c r="Z393" s="270"/>
      <c r="AA393" s="270"/>
      <c r="AB393" s="270"/>
      <c r="AC393" s="270"/>
    </row>
    <row r="394">
      <c r="A394" s="302"/>
      <c r="B394" s="302"/>
      <c r="C394" s="270"/>
      <c r="D394" s="270"/>
      <c r="E394" s="270"/>
      <c r="F394" s="302"/>
      <c r="G394" s="302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  <c r="X394" s="270"/>
      <c r="Y394" s="270"/>
      <c r="Z394" s="270"/>
      <c r="AA394" s="270"/>
      <c r="AB394" s="270"/>
      <c r="AC394" s="270"/>
    </row>
    <row r="395">
      <c r="A395" s="302"/>
      <c r="B395" s="302"/>
      <c r="C395" s="270"/>
      <c r="D395" s="270"/>
      <c r="E395" s="270"/>
      <c r="F395" s="302"/>
      <c r="G395" s="302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  <c r="X395" s="270"/>
      <c r="Y395" s="270"/>
      <c r="Z395" s="270"/>
      <c r="AA395" s="270"/>
      <c r="AB395" s="270"/>
      <c r="AC395" s="270"/>
    </row>
    <row r="396">
      <c r="A396" s="302"/>
      <c r="B396" s="302"/>
      <c r="C396" s="270"/>
      <c r="D396" s="270"/>
      <c r="E396" s="270"/>
      <c r="F396" s="302"/>
      <c r="G396" s="302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  <c r="X396" s="270"/>
      <c r="Y396" s="270"/>
      <c r="Z396" s="270"/>
      <c r="AA396" s="270"/>
      <c r="AB396" s="270"/>
      <c r="AC396" s="270"/>
    </row>
    <row r="397">
      <c r="A397" s="302"/>
      <c r="B397" s="302"/>
      <c r="C397" s="270"/>
      <c r="D397" s="270"/>
      <c r="E397" s="270"/>
      <c r="F397" s="302"/>
      <c r="G397" s="302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  <c r="X397" s="270"/>
      <c r="Y397" s="270"/>
      <c r="Z397" s="270"/>
      <c r="AA397" s="270"/>
      <c r="AB397" s="270"/>
      <c r="AC397" s="270"/>
    </row>
    <row r="398">
      <c r="A398" s="302"/>
      <c r="B398" s="302"/>
      <c r="C398" s="270"/>
      <c r="D398" s="270"/>
      <c r="E398" s="270"/>
      <c r="F398" s="302"/>
      <c r="G398" s="302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  <c r="X398" s="270"/>
      <c r="Y398" s="270"/>
      <c r="Z398" s="270"/>
      <c r="AA398" s="270"/>
      <c r="AB398" s="270"/>
      <c r="AC398" s="270"/>
    </row>
    <row r="399">
      <c r="A399" s="302"/>
      <c r="B399" s="302"/>
      <c r="C399" s="270"/>
      <c r="D399" s="270"/>
      <c r="E399" s="270"/>
      <c r="F399" s="302"/>
      <c r="G399" s="302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  <c r="X399" s="270"/>
      <c r="Y399" s="270"/>
      <c r="Z399" s="270"/>
      <c r="AA399" s="270"/>
      <c r="AB399" s="270"/>
      <c r="AC399" s="270"/>
    </row>
    <row r="400">
      <c r="A400" s="302"/>
      <c r="B400" s="302"/>
      <c r="C400" s="270"/>
      <c r="D400" s="270"/>
      <c r="E400" s="270"/>
      <c r="F400" s="302"/>
      <c r="G400" s="302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  <c r="X400" s="270"/>
      <c r="Y400" s="270"/>
      <c r="Z400" s="270"/>
      <c r="AA400" s="270"/>
      <c r="AB400" s="270"/>
      <c r="AC400" s="270"/>
    </row>
    <row r="401">
      <c r="A401" s="302"/>
      <c r="B401" s="302"/>
      <c r="C401" s="270"/>
      <c r="D401" s="270"/>
      <c r="E401" s="270"/>
      <c r="F401" s="302"/>
      <c r="G401" s="302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  <c r="X401" s="270"/>
      <c r="Y401" s="270"/>
      <c r="Z401" s="270"/>
      <c r="AA401" s="270"/>
      <c r="AB401" s="270"/>
      <c r="AC401" s="270"/>
    </row>
    <row r="402">
      <c r="A402" s="302"/>
      <c r="B402" s="302"/>
      <c r="C402" s="270"/>
      <c r="D402" s="270"/>
      <c r="E402" s="270"/>
      <c r="F402" s="302"/>
      <c r="G402" s="302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  <c r="X402" s="270"/>
      <c r="Y402" s="270"/>
      <c r="Z402" s="270"/>
      <c r="AA402" s="270"/>
      <c r="AB402" s="270"/>
      <c r="AC402" s="270"/>
    </row>
    <row r="403">
      <c r="A403" s="302"/>
      <c r="B403" s="302"/>
      <c r="C403" s="270"/>
      <c r="D403" s="270"/>
      <c r="E403" s="270"/>
      <c r="F403" s="302"/>
      <c r="G403" s="302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  <c r="X403" s="270"/>
      <c r="Y403" s="270"/>
      <c r="Z403" s="270"/>
      <c r="AA403" s="270"/>
      <c r="AB403" s="270"/>
      <c r="AC403" s="270"/>
    </row>
    <row r="404">
      <c r="A404" s="302"/>
      <c r="B404" s="302"/>
      <c r="C404" s="270"/>
      <c r="D404" s="270"/>
      <c r="E404" s="270"/>
      <c r="F404" s="302"/>
      <c r="G404" s="302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  <c r="X404" s="270"/>
      <c r="Y404" s="270"/>
      <c r="Z404" s="270"/>
      <c r="AA404" s="270"/>
      <c r="AB404" s="270"/>
      <c r="AC404" s="270"/>
    </row>
    <row r="405">
      <c r="A405" s="302"/>
      <c r="B405" s="302"/>
      <c r="C405" s="270"/>
      <c r="D405" s="270"/>
      <c r="E405" s="270"/>
      <c r="F405" s="302"/>
      <c r="G405" s="302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  <c r="X405" s="270"/>
      <c r="Y405" s="270"/>
      <c r="Z405" s="270"/>
      <c r="AA405" s="270"/>
      <c r="AB405" s="270"/>
      <c r="AC405" s="270"/>
    </row>
    <row r="406">
      <c r="A406" s="302"/>
      <c r="B406" s="302"/>
      <c r="C406" s="270"/>
      <c r="D406" s="270"/>
      <c r="E406" s="270"/>
      <c r="F406" s="302"/>
      <c r="G406" s="302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  <c r="X406" s="270"/>
      <c r="Y406" s="270"/>
      <c r="Z406" s="270"/>
      <c r="AA406" s="270"/>
      <c r="AB406" s="270"/>
      <c r="AC406" s="270"/>
    </row>
    <row r="407">
      <c r="A407" s="302"/>
      <c r="B407" s="302"/>
      <c r="C407" s="270"/>
      <c r="D407" s="270"/>
      <c r="E407" s="270"/>
      <c r="F407" s="302"/>
      <c r="G407" s="302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  <c r="X407" s="270"/>
      <c r="Y407" s="270"/>
      <c r="Z407" s="270"/>
      <c r="AA407" s="270"/>
      <c r="AB407" s="270"/>
      <c r="AC407" s="270"/>
    </row>
    <row r="408">
      <c r="A408" s="302"/>
      <c r="B408" s="302"/>
      <c r="C408" s="270"/>
      <c r="D408" s="270"/>
      <c r="E408" s="270"/>
      <c r="F408" s="302"/>
      <c r="G408" s="302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  <c r="X408" s="270"/>
      <c r="Y408" s="270"/>
      <c r="Z408" s="270"/>
      <c r="AA408" s="270"/>
      <c r="AB408" s="270"/>
      <c r="AC408" s="270"/>
    </row>
    <row r="409">
      <c r="A409" s="302"/>
      <c r="B409" s="302"/>
      <c r="C409" s="270"/>
      <c r="D409" s="270"/>
      <c r="E409" s="270"/>
      <c r="F409" s="302"/>
      <c r="G409" s="302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  <c r="X409" s="270"/>
      <c r="Y409" s="270"/>
      <c r="Z409" s="270"/>
      <c r="AA409" s="270"/>
      <c r="AB409" s="270"/>
      <c r="AC409" s="270"/>
    </row>
    <row r="410">
      <c r="A410" s="302"/>
      <c r="B410" s="302"/>
      <c r="C410" s="270"/>
      <c r="D410" s="270"/>
      <c r="E410" s="270"/>
      <c r="F410" s="302"/>
      <c r="G410" s="302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  <c r="X410" s="270"/>
      <c r="Y410" s="270"/>
      <c r="Z410" s="270"/>
      <c r="AA410" s="270"/>
      <c r="AB410" s="270"/>
      <c r="AC410" s="270"/>
    </row>
    <row r="411">
      <c r="A411" s="302"/>
      <c r="B411" s="302"/>
      <c r="C411" s="270"/>
      <c r="D411" s="270"/>
      <c r="E411" s="270"/>
      <c r="F411" s="302"/>
      <c r="G411" s="302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>
      <c r="A412" s="302"/>
      <c r="B412" s="302"/>
      <c r="C412" s="270"/>
      <c r="D412" s="270"/>
      <c r="E412" s="270"/>
      <c r="F412" s="302"/>
      <c r="G412" s="302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  <c r="X412" s="270"/>
      <c r="Y412" s="270"/>
      <c r="Z412" s="270"/>
      <c r="AA412" s="270"/>
      <c r="AB412" s="270"/>
      <c r="AC412" s="270"/>
    </row>
    <row r="413">
      <c r="A413" s="302"/>
      <c r="B413" s="302"/>
      <c r="C413" s="270"/>
      <c r="D413" s="270"/>
      <c r="E413" s="270"/>
      <c r="F413" s="302"/>
      <c r="G413" s="302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  <c r="X413" s="270"/>
      <c r="Y413" s="270"/>
      <c r="Z413" s="270"/>
      <c r="AA413" s="270"/>
      <c r="AB413" s="270"/>
      <c r="AC413" s="270"/>
    </row>
    <row r="414">
      <c r="A414" s="302"/>
      <c r="B414" s="302"/>
      <c r="C414" s="270"/>
      <c r="D414" s="270"/>
      <c r="E414" s="270"/>
      <c r="F414" s="302"/>
      <c r="G414" s="302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  <c r="X414" s="270"/>
      <c r="Y414" s="270"/>
      <c r="Z414" s="270"/>
      <c r="AA414" s="270"/>
      <c r="AB414" s="270"/>
      <c r="AC414" s="270"/>
    </row>
    <row r="415">
      <c r="A415" s="302"/>
      <c r="B415" s="302"/>
      <c r="C415" s="270"/>
      <c r="D415" s="270"/>
      <c r="E415" s="270"/>
      <c r="F415" s="302"/>
      <c r="G415" s="302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  <c r="X415" s="270"/>
      <c r="Y415" s="270"/>
      <c r="Z415" s="270"/>
      <c r="AA415" s="270"/>
      <c r="AB415" s="270"/>
      <c r="AC415" s="270"/>
    </row>
    <row r="416">
      <c r="A416" s="302"/>
      <c r="B416" s="302"/>
      <c r="C416" s="270"/>
      <c r="D416" s="270"/>
      <c r="E416" s="270"/>
      <c r="F416" s="302"/>
      <c r="G416" s="302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  <c r="X416" s="270"/>
      <c r="Y416" s="270"/>
      <c r="Z416" s="270"/>
      <c r="AA416" s="270"/>
      <c r="AB416" s="270"/>
      <c r="AC416" s="270"/>
    </row>
    <row r="417">
      <c r="A417" s="302"/>
      <c r="B417" s="302"/>
      <c r="C417" s="270"/>
      <c r="D417" s="270"/>
      <c r="E417" s="270"/>
      <c r="F417" s="302"/>
      <c r="G417" s="302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  <c r="X417" s="270"/>
      <c r="Y417" s="270"/>
      <c r="Z417" s="270"/>
      <c r="AA417" s="270"/>
      <c r="AB417" s="270"/>
      <c r="AC417" s="270"/>
    </row>
    <row r="418">
      <c r="A418" s="302"/>
      <c r="B418" s="302"/>
      <c r="C418" s="270"/>
      <c r="D418" s="270"/>
      <c r="E418" s="270"/>
      <c r="F418" s="302"/>
      <c r="G418" s="302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  <c r="X418" s="270"/>
      <c r="Y418" s="270"/>
      <c r="Z418" s="270"/>
      <c r="AA418" s="270"/>
      <c r="AB418" s="270"/>
      <c r="AC418" s="270"/>
    </row>
    <row r="419">
      <c r="A419" s="302"/>
      <c r="B419" s="302"/>
      <c r="C419" s="270"/>
      <c r="D419" s="270"/>
      <c r="E419" s="270"/>
      <c r="F419" s="302"/>
      <c r="G419" s="302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  <c r="X419" s="270"/>
      <c r="Y419" s="270"/>
      <c r="Z419" s="270"/>
      <c r="AA419" s="270"/>
      <c r="AB419" s="270"/>
      <c r="AC419" s="270"/>
    </row>
    <row r="420">
      <c r="A420" s="302"/>
      <c r="B420" s="302"/>
      <c r="C420" s="270"/>
      <c r="D420" s="270"/>
      <c r="E420" s="270"/>
      <c r="F420" s="302"/>
      <c r="G420" s="302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  <c r="X420" s="270"/>
      <c r="Y420" s="270"/>
      <c r="Z420" s="270"/>
      <c r="AA420" s="270"/>
      <c r="AB420" s="270"/>
      <c r="AC420" s="270"/>
    </row>
    <row r="421">
      <c r="A421" s="302"/>
      <c r="B421" s="302"/>
      <c r="C421" s="270"/>
      <c r="D421" s="270"/>
      <c r="E421" s="270"/>
      <c r="F421" s="302"/>
      <c r="G421" s="302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  <c r="X421" s="270"/>
      <c r="Y421" s="270"/>
      <c r="Z421" s="270"/>
      <c r="AA421" s="270"/>
      <c r="AB421" s="270"/>
      <c r="AC421" s="270"/>
    </row>
    <row r="422">
      <c r="A422" s="302"/>
      <c r="B422" s="302"/>
      <c r="C422" s="270"/>
      <c r="D422" s="270"/>
      <c r="E422" s="270"/>
      <c r="F422" s="302"/>
      <c r="G422" s="302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  <c r="X422" s="270"/>
      <c r="Y422" s="270"/>
      <c r="Z422" s="270"/>
      <c r="AA422" s="270"/>
      <c r="AB422" s="270"/>
      <c r="AC422" s="270"/>
    </row>
    <row r="423">
      <c r="A423" s="302"/>
      <c r="B423" s="302"/>
      <c r="C423" s="270"/>
      <c r="D423" s="270"/>
      <c r="E423" s="270"/>
      <c r="F423" s="302"/>
      <c r="G423" s="302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  <c r="X423" s="270"/>
      <c r="Y423" s="270"/>
      <c r="Z423" s="270"/>
      <c r="AA423" s="270"/>
      <c r="AB423" s="270"/>
      <c r="AC423" s="270"/>
    </row>
    <row r="424">
      <c r="A424" s="302"/>
      <c r="B424" s="302"/>
      <c r="C424" s="270"/>
      <c r="D424" s="270"/>
      <c r="E424" s="270"/>
      <c r="F424" s="302"/>
      <c r="G424" s="302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  <c r="X424" s="270"/>
      <c r="Y424" s="270"/>
      <c r="Z424" s="270"/>
      <c r="AA424" s="270"/>
      <c r="AB424" s="270"/>
      <c r="AC424" s="270"/>
    </row>
    <row r="425">
      <c r="A425" s="302"/>
      <c r="B425" s="302"/>
      <c r="C425" s="270"/>
      <c r="D425" s="270"/>
      <c r="E425" s="270"/>
      <c r="F425" s="302"/>
      <c r="G425" s="302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  <c r="X425" s="270"/>
      <c r="Y425" s="270"/>
      <c r="Z425" s="270"/>
      <c r="AA425" s="270"/>
      <c r="AB425" s="270"/>
      <c r="AC425" s="270"/>
    </row>
    <row r="426">
      <c r="A426" s="302"/>
      <c r="B426" s="302"/>
      <c r="C426" s="270"/>
      <c r="D426" s="270"/>
      <c r="E426" s="270"/>
      <c r="F426" s="302"/>
      <c r="G426" s="302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  <c r="X426" s="270"/>
      <c r="Y426" s="270"/>
      <c r="Z426" s="270"/>
      <c r="AA426" s="270"/>
      <c r="AB426" s="270"/>
      <c r="AC426" s="270"/>
    </row>
    <row r="427">
      <c r="A427" s="302"/>
      <c r="B427" s="302"/>
      <c r="C427" s="270"/>
      <c r="D427" s="270"/>
      <c r="E427" s="270"/>
      <c r="F427" s="302"/>
      <c r="G427" s="302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  <c r="X427" s="270"/>
      <c r="Y427" s="270"/>
      <c r="Z427" s="270"/>
      <c r="AA427" s="270"/>
      <c r="AB427" s="270"/>
      <c r="AC427" s="270"/>
    </row>
    <row r="428">
      <c r="A428" s="302"/>
      <c r="B428" s="302"/>
      <c r="C428" s="270"/>
      <c r="D428" s="270"/>
      <c r="E428" s="270"/>
      <c r="F428" s="302"/>
      <c r="G428" s="302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  <c r="AA428" s="270"/>
      <c r="AB428" s="270"/>
      <c r="AC428" s="270"/>
    </row>
    <row r="429">
      <c r="A429" s="302"/>
      <c r="B429" s="302"/>
      <c r="C429" s="270"/>
      <c r="D429" s="270"/>
      <c r="E429" s="270"/>
      <c r="F429" s="302"/>
      <c r="G429" s="302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  <c r="X429" s="270"/>
      <c r="Y429" s="270"/>
      <c r="Z429" s="270"/>
      <c r="AA429" s="270"/>
      <c r="AB429" s="270"/>
      <c r="AC429" s="270"/>
    </row>
    <row r="430">
      <c r="A430" s="302"/>
      <c r="B430" s="302"/>
      <c r="C430" s="270"/>
      <c r="D430" s="270"/>
      <c r="E430" s="270"/>
      <c r="F430" s="302"/>
      <c r="G430" s="302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  <c r="AA430" s="270"/>
      <c r="AB430" s="270"/>
      <c r="AC430" s="270"/>
    </row>
    <row r="431">
      <c r="A431" s="302"/>
      <c r="B431" s="302"/>
      <c r="C431" s="270"/>
      <c r="D431" s="270"/>
      <c r="E431" s="270"/>
      <c r="F431" s="302"/>
      <c r="G431" s="302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  <c r="X431" s="270"/>
      <c r="Y431" s="270"/>
      <c r="Z431" s="270"/>
      <c r="AA431" s="270"/>
      <c r="AB431" s="270"/>
      <c r="AC431" s="270"/>
    </row>
    <row r="432">
      <c r="A432" s="302"/>
      <c r="B432" s="302"/>
      <c r="C432" s="270"/>
      <c r="D432" s="270"/>
      <c r="E432" s="270"/>
      <c r="F432" s="302"/>
      <c r="G432" s="302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  <c r="X432" s="270"/>
      <c r="Y432" s="270"/>
      <c r="Z432" s="270"/>
      <c r="AA432" s="270"/>
      <c r="AB432" s="270"/>
      <c r="AC432" s="270"/>
    </row>
    <row r="433">
      <c r="A433" s="302"/>
      <c r="B433" s="302"/>
      <c r="C433" s="270"/>
      <c r="D433" s="270"/>
      <c r="E433" s="270"/>
      <c r="F433" s="302"/>
      <c r="G433" s="302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  <c r="X433" s="270"/>
      <c r="Y433" s="270"/>
      <c r="Z433" s="270"/>
      <c r="AA433" s="270"/>
      <c r="AB433" s="270"/>
      <c r="AC433" s="270"/>
    </row>
    <row r="434">
      <c r="A434" s="302"/>
      <c r="B434" s="302"/>
      <c r="C434" s="270"/>
      <c r="D434" s="270"/>
      <c r="E434" s="270"/>
      <c r="F434" s="302"/>
      <c r="G434" s="302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  <c r="X434" s="270"/>
      <c r="Y434" s="270"/>
      <c r="Z434" s="270"/>
      <c r="AA434" s="270"/>
      <c r="AB434" s="270"/>
      <c r="AC434" s="270"/>
    </row>
    <row r="435">
      <c r="A435" s="302"/>
      <c r="B435" s="302"/>
      <c r="C435" s="270"/>
      <c r="D435" s="270"/>
      <c r="E435" s="270"/>
      <c r="F435" s="302"/>
      <c r="G435" s="302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  <c r="X435" s="270"/>
      <c r="Y435" s="270"/>
      <c r="Z435" s="270"/>
      <c r="AA435" s="270"/>
      <c r="AB435" s="270"/>
      <c r="AC435" s="270"/>
    </row>
    <row r="436">
      <c r="A436" s="302"/>
      <c r="B436" s="302"/>
      <c r="C436" s="270"/>
      <c r="D436" s="270"/>
      <c r="E436" s="270"/>
      <c r="F436" s="302"/>
      <c r="G436" s="302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  <c r="X436" s="270"/>
      <c r="Y436" s="270"/>
      <c r="Z436" s="270"/>
      <c r="AA436" s="270"/>
      <c r="AB436" s="270"/>
      <c r="AC436" s="270"/>
    </row>
    <row r="437">
      <c r="A437" s="302"/>
      <c r="B437" s="302"/>
      <c r="C437" s="270"/>
      <c r="D437" s="270"/>
      <c r="E437" s="270"/>
      <c r="F437" s="302"/>
      <c r="G437" s="302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  <c r="X437" s="270"/>
      <c r="Y437" s="270"/>
      <c r="Z437" s="270"/>
      <c r="AA437" s="270"/>
      <c r="AB437" s="270"/>
      <c r="AC437" s="270"/>
    </row>
    <row r="438">
      <c r="A438" s="302"/>
      <c r="B438" s="302"/>
      <c r="C438" s="270"/>
      <c r="D438" s="270"/>
      <c r="E438" s="270"/>
      <c r="F438" s="302"/>
      <c r="G438" s="302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  <c r="X438" s="270"/>
      <c r="Y438" s="270"/>
      <c r="Z438" s="270"/>
      <c r="AA438" s="270"/>
      <c r="AB438" s="270"/>
      <c r="AC438" s="270"/>
    </row>
    <row r="439">
      <c r="A439" s="302"/>
      <c r="B439" s="302"/>
      <c r="C439" s="270"/>
      <c r="D439" s="270"/>
      <c r="E439" s="270"/>
      <c r="F439" s="302"/>
      <c r="G439" s="302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  <c r="X439" s="270"/>
      <c r="Y439" s="270"/>
      <c r="Z439" s="270"/>
      <c r="AA439" s="270"/>
      <c r="AB439" s="270"/>
      <c r="AC439" s="270"/>
    </row>
    <row r="440">
      <c r="A440" s="302"/>
      <c r="B440" s="302"/>
      <c r="C440" s="270"/>
      <c r="D440" s="270"/>
      <c r="E440" s="270"/>
      <c r="F440" s="302"/>
      <c r="G440" s="302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  <c r="X440" s="270"/>
      <c r="Y440" s="270"/>
      <c r="Z440" s="270"/>
      <c r="AA440" s="270"/>
      <c r="AB440" s="270"/>
      <c r="AC440" s="270"/>
    </row>
    <row r="441">
      <c r="A441" s="302"/>
      <c r="B441" s="302"/>
      <c r="C441" s="270"/>
      <c r="D441" s="270"/>
      <c r="E441" s="270"/>
      <c r="F441" s="302"/>
      <c r="G441" s="302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  <c r="X441" s="270"/>
      <c r="Y441" s="270"/>
      <c r="Z441" s="270"/>
      <c r="AA441" s="270"/>
      <c r="AB441" s="270"/>
      <c r="AC441" s="270"/>
    </row>
    <row r="442">
      <c r="A442" s="302"/>
      <c r="B442" s="302"/>
      <c r="C442" s="270"/>
      <c r="D442" s="270"/>
      <c r="E442" s="270"/>
      <c r="F442" s="302"/>
      <c r="G442" s="302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  <c r="X442" s="270"/>
      <c r="Y442" s="270"/>
      <c r="Z442" s="270"/>
      <c r="AA442" s="270"/>
      <c r="AB442" s="270"/>
      <c r="AC442" s="270"/>
    </row>
    <row r="443">
      <c r="A443" s="302"/>
      <c r="B443" s="302"/>
      <c r="C443" s="270"/>
      <c r="D443" s="270"/>
      <c r="E443" s="270"/>
      <c r="F443" s="302"/>
      <c r="G443" s="302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  <c r="X443" s="270"/>
      <c r="Y443" s="270"/>
      <c r="Z443" s="270"/>
      <c r="AA443" s="270"/>
      <c r="AB443" s="270"/>
      <c r="AC443" s="270"/>
    </row>
    <row r="444">
      <c r="A444" s="302"/>
      <c r="B444" s="302"/>
      <c r="C444" s="270"/>
      <c r="D444" s="270"/>
      <c r="E444" s="270"/>
      <c r="F444" s="302"/>
      <c r="G444" s="302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  <c r="X444" s="270"/>
      <c r="Y444" s="270"/>
      <c r="Z444" s="270"/>
      <c r="AA444" s="270"/>
      <c r="AB444" s="270"/>
      <c r="AC444" s="270"/>
    </row>
    <row r="445">
      <c r="A445" s="302"/>
      <c r="B445" s="302"/>
      <c r="C445" s="270"/>
      <c r="D445" s="270"/>
      <c r="E445" s="270"/>
      <c r="F445" s="302"/>
      <c r="G445" s="302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  <c r="X445" s="270"/>
      <c r="Y445" s="270"/>
      <c r="Z445" s="270"/>
      <c r="AA445" s="270"/>
      <c r="AB445" s="270"/>
      <c r="AC445" s="270"/>
    </row>
    <row r="446">
      <c r="A446" s="302"/>
      <c r="B446" s="302"/>
      <c r="C446" s="270"/>
      <c r="D446" s="270"/>
      <c r="E446" s="270"/>
      <c r="F446" s="302"/>
      <c r="G446" s="302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  <c r="X446" s="270"/>
      <c r="Y446" s="270"/>
      <c r="Z446" s="270"/>
      <c r="AA446" s="270"/>
      <c r="AB446" s="270"/>
      <c r="AC446" s="270"/>
    </row>
    <row r="447">
      <c r="A447" s="302"/>
      <c r="B447" s="302"/>
      <c r="C447" s="270"/>
      <c r="D447" s="270"/>
      <c r="E447" s="270"/>
      <c r="F447" s="302"/>
      <c r="G447" s="302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  <c r="X447" s="270"/>
      <c r="Y447" s="270"/>
      <c r="Z447" s="270"/>
      <c r="AA447" s="270"/>
      <c r="AB447" s="270"/>
      <c r="AC447" s="270"/>
    </row>
    <row r="448">
      <c r="A448" s="302"/>
      <c r="B448" s="302"/>
      <c r="C448" s="270"/>
      <c r="D448" s="270"/>
      <c r="E448" s="270"/>
      <c r="F448" s="302"/>
      <c r="G448" s="302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  <c r="X448" s="270"/>
      <c r="Y448" s="270"/>
      <c r="Z448" s="270"/>
      <c r="AA448" s="270"/>
      <c r="AB448" s="270"/>
      <c r="AC448" s="270"/>
    </row>
    <row r="449">
      <c r="A449" s="302"/>
      <c r="B449" s="302"/>
      <c r="C449" s="270"/>
      <c r="D449" s="270"/>
      <c r="E449" s="270"/>
      <c r="F449" s="302"/>
      <c r="G449" s="302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  <c r="X449" s="270"/>
      <c r="Y449" s="270"/>
      <c r="Z449" s="270"/>
      <c r="AA449" s="270"/>
      <c r="AB449" s="270"/>
      <c r="AC449" s="270"/>
    </row>
    <row r="450">
      <c r="A450" s="302"/>
      <c r="B450" s="302"/>
      <c r="C450" s="270"/>
      <c r="D450" s="270"/>
      <c r="E450" s="270"/>
      <c r="F450" s="302"/>
      <c r="G450" s="302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  <c r="X450" s="270"/>
      <c r="Y450" s="270"/>
      <c r="Z450" s="270"/>
      <c r="AA450" s="270"/>
      <c r="AB450" s="270"/>
      <c r="AC450" s="270"/>
    </row>
    <row r="451">
      <c r="A451" s="302"/>
      <c r="B451" s="302"/>
      <c r="C451" s="270"/>
      <c r="D451" s="270"/>
      <c r="E451" s="270"/>
      <c r="F451" s="302"/>
      <c r="G451" s="302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  <c r="X451" s="270"/>
      <c r="Y451" s="270"/>
      <c r="Z451" s="270"/>
      <c r="AA451" s="270"/>
      <c r="AB451" s="270"/>
      <c r="AC451" s="270"/>
    </row>
    <row r="452">
      <c r="A452" s="302"/>
      <c r="B452" s="302"/>
      <c r="C452" s="270"/>
      <c r="D452" s="270"/>
      <c r="E452" s="270"/>
      <c r="F452" s="302"/>
      <c r="G452" s="302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  <c r="X452" s="270"/>
      <c r="Y452" s="270"/>
      <c r="Z452" s="270"/>
      <c r="AA452" s="270"/>
      <c r="AB452" s="270"/>
      <c r="AC452" s="270"/>
    </row>
    <row r="453">
      <c r="A453" s="302"/>
      <c r="B453" s="302"/>
      <c r="C453" s="270"/>
      <c r="D453" s="270"/>
      <c r="E453" s="270"/>
      <c r="F453" s="302"/>
      <c r="G453" s="302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  <c r="X453" s="270"/>
      <c r="Y453" s="270"/>
      <c r="Z453" s="270"/>
      <c r="AA453" s="270"/>
      <c r="AB453" s="270"/>
      <c r="AC453" s="270"/>
    </row>
    <row r="454">
      <c r="A454" s="302"/>
      <c r="B454" s="302"/>
      <c r="C454" s="270"/>
      <c r="D454" s="270"/>
      <c r="E454" s="270"/>
      <c r="F454" s="302"/>
      <c r="G454" s="302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  <c r="X454" s="270"/>
      <c r="Y454" s="270"/>
      <c r="Z454" s="270"/>
      <c r="AA454" s="270"/>
      <c r="AB454" s="270"/>
      <c r="AC454" s="270"/>
    </row>
    <row r="455">
      <c r="A455" s="302"/>
      <c r="B455" s="302"/>
      <c r="C455" s="270"/>
      <c r="D455" s="270"/>
      <c r="E455" s="270"/>
      <c r="F455" s="302"/>
      <c r="G455" s="302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  <c r="X455" s="270"/>
      <c r="Y455" s="270"/>
      <c r="Z455" s="270"/>
      <c r="AA455" s="270"/>
      <c r="AB455" s="270"/>
      <c r="AC455" s="270"/>
    </row>
    <row r="456">
      <c r="A456" s="302"/>
      <c r="B456" s="302"/>
      <c r="C456" s="270"/>
      <c r="D456" s="270"/>
      <c r="E456" s="270"/>
      <c r="F456" s="302"/>
      <c r="G456" s="302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  <c r="X456" s="270"/>
      <c r="Y456" s="270"/>
      <c r="Z456" s="270"/>
      <c r="AA456" s="270"/>
      <c r="AB456" s="270"/>
      <c r="AC456" s="270"/>
    </row>
    <row r="457">
      <c r="A457" s="302"/>
      <c r="B457" s="302"/>
      <c r="C457" s="270"/>
      <c r="D457" s="270"/>
      <c r="E457" s="270"/>
      <c r="F457" s="302"/>
      <c r="G457" s="302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  <c r="X457" s="270"/>
      <c r="Y457" s="270"/>
      <c r="Z457" s="270"/>
      <c r="AA457" s="270"/>
      <c r="AB457" s="270"/>
      <c r="AC457" s="270"/>
    </row>
    <row r="458">
      <c r="A458" s="302"/>
      <c r="B458" s="302"/>
      <c r="C458" s="270"/>
      <c r="D458" s="270"/>
      <c r="E458" s="270"/>
      <c r="F458" s="302"/>
      <c r="G458" s="302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  <c r="X458" s="270"/>
      <c r="Y458" s="270"/>
      <c r="Z458" s="270"/>
      <c r="AA458" s="270"/>
      <c r="AB458" s="270"/>
      <c r="AC458" s="270"/>
    </row>
    <row r="459">
      <c r="A459" s="302"/>
      <c r="B459" s="302"/>
      <c r="C459" s="270"/>
      <c r="D459" s="270"/>
      <c r="E459" s="270"/>
      <c r="F459" s="302"/>
      <c r="G459" s="302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  <c r="X459" s="270"/>
      <c r="Y459" s="270"/>
      <c r="Z459" s="270"/>
      <c r="AA459" s="270"/>
      <c r="AB459" s="270"/>
      <c r="AC459" s="270"/>
    </row>
    <row r="460">
      <c r="A460" s="302"/>
      <c r="B460" s="302"/>
      <c r="C460" s="270"/>
      <c r="D460" s="270"/>
      <c r="E460" s="270"/>
      <c r="F460" s="302"/>
      <c r="G460" s="302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  <c r="X460" s="270"/>
      <c r="Y460" s="270"/>
      <c r="Z460" s="270"/>
      <c r="AA460" s="270"/>
      <c r="AB460" s="270"/>
      <c r="AC460" s="270"/>
    </row>
    <row r="461">
      <c r="A461" s="302"/>
      <c r="B461" s="302"/>
      <c r="C461" s="270"/>
      <c r="D461" s="270"/>
      <c r="E461" s="270"/>
      <c r="F461" s="302"/>
      <c r="G461" s="302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  <c r="X461" s="270"/>
      <c r="Y461" s="270"/>
      <c r="Z461" s="270"/>
      <c r="AA461" s="270"/>
      <c r="AB461" s="270"/>
      <c r="AC461" s="270"/>
    </row>
    <row r="462">
      <c r="A462" s="302"/>
      <c r="B462" s="302"/>
      <c r="C462" s="270"/>
      <c r="D462" s="270"/>
      <c r="E462" s="270"/>
      <c r="F462" s="302"/>
      <c r="G462" s="302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  <c r="X462" s="270"/>
      <c r="Y462" s="270"/>
      <c r="Z462" s="270"/>
      <c r="AA462" s="270"/>
      <c r="AB462" s="270"/>
      <c r="AC462" s="270"/>
    </row>
    <row r="463">
      <c r="A463" s="302"/>
      <c r="B463" s="302"/>
      <c r="C463" s="270"/>
      <c r="D463" s="270"/>
      <c r="E463" s="270"/>
      <c r="F463" s="302"/>
      <c r="G463" s="302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  <c r="X463" s="270"/>
      <c r="Y463" s="270"/>
      <c r="Z463" s="270"/>
      <c r="AA463" s="270"/>
      <c r="AB463" s="270"/>
      <c r="AC463" s="270"/>
    </row>
    <row r="464">
      <c r="A464" s="302"/>
      <c r="B464" s="302"/>
      <c r="C464" s="270"/>
      <c r="D464" s="270"/>
      <c r="E464" s="270"/>
      <c r="F464" s="302"/>
      <c r="G464" s="302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  <c r="X464" s="270"/>
      <c r="Y464" s="270"/>
      <c r="Z464" s="270"/>
      <c r="AA464" s="270"/>
      <c r="AB464" s="270"/>
      <c r="AC464" s="270"/>
    </row>
    <row r="465">
      <c r="A465" s="302"/>
      <c r="B465" s="302"/>
      <c r="C465" s="270"/>
      <c r="D465" s="270"/>
      <c r="E465" s="270"/>
      <c r="F465" s="302"/>
      <c r="G465" s="302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  <c r="X465" s="270"/>
      <c r="Y465" s="270"/>
      <c r="Z465" s="270"/>
      <c r="AA465" s="270"/>
      <c r="AB465" s="270"/>
      <c r="AC465" s="270"/>
    </row>
    <row r="466">
      <c r="A466" s="302"/>
      <c r="B466" s="302"/>
      <c r="C466" s="270"/>
      <c r="D466" s="270"/>
      <c r="E466" s="270"/>
      <c r="F466" s="302"/>
      <c r="G466" s="302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  <c r="X466" s="270"/>
      <c r="Y466" s="270"/>
      <c r="Z466" s="270"/>
      <c r="AA466" s="270"/>
      <c r="AB466" s="270"/>
      <c r="AC466" s="270"/>
    </row>
    <row r="467">
      <c r="A467" s="302"/>
      <c r="B467" s="302"/>
      <c r="C467" s="270"/>
      <c r="D467" s="270"/>
      <c r="E467" s="270"/>
      <c r="F467" s="302"/>
      <c r="G467" s="302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  <c r="X467" s="270"/>
      <c r="Y467" s="270"/>
      <c r="Z467" s="270"/>
      <c r="AA467" s="270"/>
      <c r="AB467" s="270"/>
      <c r="AC467" s="270"/>
    </row>
    <row r="468">
      <c r="A468" s="302"/>
      <c r="B468" s="302"/>
      <c r="C468" s="270"/>
      <c r="D468" s="270"/>
      <c r="E468" s="270"/>
      <c r="F468" s="302"/>
      <c r="G468" s="302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  <c r="X468" s="270"/>
      <c r="Y468" s="270"/>
      <c r="Z468" s="270"/>
      <c r="AA468" s="270"/>
      <c r="AB468" s="270"/>
      <c r="AC468" s="270"/>
    </row>
    <row r="469">
      <c r="A469" s="302"/>
      <c r="B469" s="302"/>
      <c r="C469" s="270"/>
      <c r="D469" s="270"/>
      <c r="E469" s="270"/>
      <c r="F469" s="302"/>
      <c r="G469" s="302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  <c r="X469" s="270"/>
      <c r="Y469" s="270"/>
      <c r="Z469" s="270"/>
      <c r="AA469" s="270"/>
      <c r="AB469" s="270"/>
      <c r="AC469" s="270"/>
    </row>
    <row r="470">
      <c r="A470" s="302"/>
      <c r="B470" s="302"/>
      <c r="C470" s="270"/>
      <c r="D470" s="270"/>
      <c r="E470" s="270"/>
      <c r="F470" s="302"/>
      <c r="G470" s="302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  <c r="X470" s="270"/>
      <c r="Y470" s="270"/>
      <c r="Z470" s="270"/>
      <c r="AA470" s="270"/>
      <c r="AB470" s="270"/>
      <c r="AC470" s="270"/>
    </row>
    <row r="471">
      <c r="A471" s="302"/>
      <c r="B471" s="302"/>
      <c r="C471" s="270"/>
      <c r="D471" s="270"/>
      <c r="E471" s="270"/>
      <c r="F471" s="302"/>
      <c r="G471" s="302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  <c r="X471" s="270"/>
      <c r="Y471" s="270"/>
      <c r="Z471" s="270"/>
      <c r="AA471" s="270"/>
      <c r="AB471" s="270"/>
      <c r="AC471" s="270"/>
    </row>
    <row r="472">
      <c r="A472" s="302"/>
      <c r="B472" s="302"/>
      <c r="C472" s="270"/>
      <c r="D472" s="270"/>
      <c r="E472" s="270"/>
      <c r="F472" s="302"/>
      <c r="G472" s="302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  <c r="X472" s="270"/>
      <c r="Y472" s="270"/>
      <c r="Z472" s="270"/>
      <c r="AA472" s="270"/>
      <c r="AB472" s="270"/>
      <c r="AC472" s="270"/>
    </row>
    <row r="473">
      <c r="A473" s="302"/>
      <c r="B473" s="302"/>
      <c r="C473" s="270"/>
      <c r="D473" s="270"/>
      <c r="E473" s="270"/>
      <c r="F473" s="302"/>
      <c r="G473" s="302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  <c r="X473" s="270"/>
      <c r="Y473" s="270"/>
      <c r="Z473" s="270"/>
      <c r="AA473" s="270"/>
      <c r="AB473" s="270"/>
      <c r="AC473" s="270"/>
    </row>
    <row r="474">
      <c r="A474" s="302"/>
      <c r="B474" s="302"/>
      <c r="C474" s="270"/>
      <c r="D474" s="270"/>
      <c r="E474" s="270"/>
      <c r="F474" s="302"/>
      <c r="G474" s="302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  <c r="X474" s="270"/>
      <c r="Y474" s="270"/>
      <c r="Z474" s="270"/>
      <c r="AA474" s="270"/>
      <c r="AB474" s="270"/>
      <c r="AC474" s="270"/>
    </row>
    <row r="475">
      <c r="A475" s="302"/>
      <c r="B475" s="302"/>
      <c r="C475" s="270"/>
      <c r="D475" s="270"/>
      <c r="E475" s="270"/>
      <c r="F475" s="302"/>
      <c r="G475" s="302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  <c r="X475" s="270"/>
      <c r="Y475" s="270"/>
      <c r="Z475" s="270"/>
      <c r="AA475" s="270"/>
      <c r="AB475" s="270"/>
      <c r="AC475" s="270"/>
    </row>
    <row r="476">
      <c r="A476" s="302"/>
      <c r="B476" s="302"/>
      <c r="C476" s="270"/>
      <c r="D476" s="270"/>
      <c r="E476" s="270"/>
      <c r="F476" s="302"/>
      <c r="G476" s="302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  <c r="X476" s="270"/>
      <c r="Y476" s="270"/>
      <c r="Z476" s="270"/>
      <c r="AA476" s="270"/>
      <c r="AB476" s="270"/>
      <c r="AC476" s="270"/>
    </row>
    <row r="477">
      <c r="A477" s="302"/>
      <c r="B477" s="302"/>
      <c r="C477" s="270"/>
      <c r="D477" s="270"/>
      <c r="E477" s="270"/>
      <c r="F477" s="302"/>
      <c r="G477" s="302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  <c r="X477" s="270"/>
      <c r="Y477" s="270"/>
      <c r="Z477" s="270"/>
      <c r="AA477" s="270"/>
      <c r="AB477" s="270"/>
      <c r="AC477" s="270"/>
    </row>
    <row r="478">
      <c r="A478" s="302"/>
      <c r="B478" s="302"/>
      <c r="C478" s="270"/>
      <c r="D478" s="270"/>
      <c r="E478" s="270"/>
      <c r="F478" s="302"/>
      <c r="G478" s="302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  <c r="X478" s="270"/>
      <c r="Y478" s="270"/>
      <c r="Z478" s="270"/>
      <c r="AA478" s="270"/>
      <c r="AB478" s="270"/>
      <c r="AC478" s="270"/>
    </row>
    <row r="479">
      <c r="A479" s="302"/>
      <c r="B479" s="302"/>
      <c r="C479" s="270"/>
      <c r="D479" s="270"/>
      <c r="E479" s="270"/>
      <c r="F479" s="302"/>
      <c r="G479" s="302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  <c r="X479" s="270"/>
      <c r="Y479" s="270"/>
      <c r="Z479" s="270"/>
      <c r="AA479" s="270"/>
      <c r="AB479" s="270"/>
      <c r="AC479" s="270"/>
    </row>
    <row r="480">
      <c r="A480" s="302"/>
      <c r="B480" s="302"/>
      <c r="C480" s="270"/>
      <c r="D480" s="270"/>
      <c r="E480" s="270"/>
      <c r="F480" s="302"/>
      <c r="G480" s="302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  <c r="X480" s="270"/>
      <c r="Y480" s="270"/>
      <c r="Z480" s="270"/>
      <c r="AA480" s="270"/>
      <c r="AB480" s="270"/>
      <c r="AC480" s="270"/>
    </row>
    <row r="481">
      <c r="A481" s="302"/>
      <c r="B481" s="302"/>
      <c r="C481" s="270"/>
      <c r="D481" s="270"/>
      <c r="E481" s="270"/>
      <c r="F481" s="302"/>
      <c r="G481" s="302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  <c r="X481" s="270"/>
      <c r="Y481" s="270"/>
      <c r="Z481" s="270"/>
      <c r="AA481" s="270"/>
      <c r="AB481" s="270"/>
      <c r="AC481" s="270"/>
    </row>
    <row r="482">
      <c r="A482" s="302"/>
      <c r="B482" s="302"/>
      <c r="C482" s="270"/>
      <c r="D482" s="270"/>
      <c r="E482" s="270"/>
      <c r="F482" s="302"/>
      <c r="G482" s="302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  <c r="X482" s="270"/>
      <c r="Y482" s="270"/>
      <c r="Z482" s="270"/>
      <c r="AA482" s="270"/>
      <c r="AB482" s="270"/>
      <c r="AC482" s="270"/>
    </row>
    <row r="483">
      <c r="A483" s="302"/>
      <c r="B483" s="302"/>
      <c r="C483" s="270"/>
      <c r="D483" s="270"/>
      <c r="E483" s="270"/>
      <c r="F483" s="302"/>
      <c r="G483" s="302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  <c r="X483" s="270"/>
      <c r="Y483" s="270"/>
      <c r="Z483" s="270"/>
      <c r="AA483" s="270"/>
      <c r="AB483" s="270"/>
      <c r="AC483" s="270"/>
    </row>
    <row r="484">
      <c r="A484" s="302"/>
      <c r="B484" s="302"/>
      <c r="C484" s="270"/>
      <c r="D484" s="270"/>
      <c r="E484" s="270"/>
      <c r="F484" s="302"/>
      <c r="G484" s="302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  <c r="X484" s="270"/>
      <c r="Y484" s="270"/>
      <c r="Z484" s="270"/>
      <c r="AA484" s="270"/>
      <c r="AB484" s="270"/>
      <c r="AC484" s="270"/>
    </row>
    <row r="485">
      <c r="A485" s="302"/>
      <c r="B485" s="302"/>
      <c r="C485" s="270"/>
      <c r="D485" s="270"/>
      <c r="E485" s="270"/>
      <c r="F485" s="302"/>
      <c r="G485" s="302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  <c r="X485" s="270"/>
      <c r="Y485" s="270"/>
      <c r="Z485" s="270"/>
      <c r="AA485" s="270"/>
      <c r="AB485" s="270"/>
      <c r="AC485" s="270"/>
    </row>
    <row r="486">
      <c r="A486" s="302"/>
      <c r="B486" s="302"/>
      <c r="C486" s="270"/>
      <c r="D486" s="270"/>
      <c r="E486" s="270"/>
      <c r="F486" s="302"/>
      <c r="G486" s="302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  <c r="X486" s="270"/>
      <c r="Y486" s="270"/>
      <c r="Z486" s="270"/>
      <c r="AA486" s="270"/>
      <c r="AB486" s="270"/>
      <c r="AC486" s="270"/>
    </row>
    <row r="487">
      <c r="A487" s="302"/>
      <c r="B487" s="302"/>
      <c r="C487" s="270"/>
      <c r="D487" s="270"/>
      <c r="E487" s="270"/>
      <c r="F487" s="302"/>
      <c r="G487" s="302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  <c r="X487" s="270"/>
      <c r="Y487" s="270"/>
      <c r="Z487" s="270"/>
      <c r="AA487" s="270"/>
      <c r="AB487" s="270"/>
      <c r="AC487" s="270"/>
    </row>
    <row r="488">
      <c r="A488" s="302"/>
      <c r="B488" s="302"/>
      <c r="C488" s="270"/>
      <c r="D488" s="270"/>
      <c r="E488" s="270"/>
      <c r="F488" s="302"/>
      <c r="G488" s="302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  <c r="X488" s="270"/>
      <c r="Y488" s="270"/>
      <c r="Z488" s="270"/>
      <c r="AA488" s="270"/>
      <c r="AB488" s="270"/>
      <c r="AC488" s="270"/>
    </row>
    <row r="489">
      <c r="A489" s="302"/>
      <c r="B489" s="302"/>
      <c r="C489" s="270"/>
      <c r="D489" s="270"/>
      <c r="E489" s="270"/>
      <c r="F489" s="302"/>
      <c r="G489" s="302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  <c r="X489" s="270"/>
      <c r="Y489" s="270"/>
      <c r="Z489" s="270"/>
      <c r="AA489" s="270"/>
      <c r="AB489" s="270"/>
      <c r="AC489" s="270"/>
    </row>
    <row r="490">
      <c r="A490" s="302"/>
      <c r="B490" s="302"/>
      <c r="C490" s="270"/>
      <c r="D490" s="270"/>
      <c r="E490" s="270"/>
      <c r="F490" s="302"/>
      <c r="G490" s="302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  <c r="X490" s="270"/>
      <c r="Y490" s="270"/>
      <c r="Z490" s="270"/>
      <c r="AA490" s="270"/>
      <c r="AB490" s="270"/>
      <c r="AC490" s="270"/>
    </row>
    <row r="491">
      <c r="A491" s="302"/>
      <c r="B491" s="302"/>
      <c r="C491" s="270"/>
      <c r="D491" s="270"/>
      <c r="E491" s="270"/>
      <c r="F491" s="302"/>
      <c r="G491" s="302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  <c r="X491" s="270"/>
      <c r="Y491" s="270"/>
      <c r="Z491" s="270"/>
      <c r="AA491" s="270"/>
      <c r="AB491" s="270"/>
      <c r="AC491" s="270"/>
    </row>
    <row r="492">
      <c r="A492" s="302"/>
      <c r="B492" s="302"/>
      <c r="C492" s="270"/>
      <c r="D492" s="270"/>
      <c r="E492" s="270"/>
      <c r="F492" s="302"/>
      <c r="G492" s="302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  <c r="X492" s="270"/>
      <c r="Y492" s="270"/>
      <c r="Z492" s="270"/>
      <c r="AA492" s="270"/>
      <c r="AB492" s="270"/>
      <c r="AC492" s="270"/>
    </row>
    <row r="493">
      <c r="A493" s="302"/>
      <c r="B493" s="302"/>
      <c r="C493" s="270"/>
      <c r="D493" s="270"/>
      <c r="E493" s="270"/>
      <c r="F493" s="302"/>
      <c r="G493" s="302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  <c r="X493" s="270"/>
      <c r="Y493" s="270"/>
      <c r="Z493" s="270"/>
      <c r="AA493" s="270"/>
      <c r="AB493" s="270"/>
      <c r="AC493" s="270"/>
    </row>
    <row r="494">
      <c r="A494" s="302"/>
      <c r="B494" s="302"/>
      <c r="C494" s="270"/>
      <c r="D494" s="270"/>
      <c r="E494" s="270"/>
      <c r="F494" s="302"/>
      <c r="G494" s="302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  <c r="X494" s="270"/>
      <c r="Y494" s="270"/>
      <c r="Z494" s="270"/>
      <c r="AA494" s="270"/>
      <c r="AB494" s="270"/>
      <c r="AC494" s="270"/>
    </row>
    <row r="495">
      <c r="A495" s="302"/>
      <c r="B495" s="302"/>
      <c r="C495" s="270"/>
      <c r="D495" s="270"/>
      <c r="E495" s="270"/>
      <c r="F495" s="302"/>
      <c r="G495" s="302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  <c r="X495" s="270"/>
      <c r="Y495" s="270"/>
      <c r="Z495" s="270"/>
      <c r="AA495" s="270"/>
      <c r="AB495" s="270"/>
      <c r="AC495" s="270"/>
    </row>
    <row r="496">
      <c r="A496" s="302"/>
      <c r="B496" s="302"/>
      <c r="C496" s="270"/>
      <c r="D496" s="270"/>
      <c r="E496" s="270"/>
      <c r="F496" s="302"/>
      <c r="G496" s="302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  <c r="X496" s="270"/>
      <c r="Y496" s="270"/>
      <c r="Z496" s="270"/>
      <c r="AA496" s="270"/>
      <c r="AB496" s="270"/>
      <c r="AC496" s="270"/>
    </row>
    <row r="497">
      <c r="A497" s="302"/>
      <c r="B497" s="302"/>
      <c r="C497" s="270"/>
      <c r="D497" s="270"/>
      <c r="E497" s="270"/>
      <c r="F497" s="302"/>
      <c r="G497" s="302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  <c r="X497" s="270"/>
      <c r="Y497" s="270"/>
      <c r="Z497" s="270"/>
      <c r="AA497" s="270"/>
      <c r="AB497" s="270"/>
      <c r="AC497" s="270"/>
    </row>
    <row r="498">
      <c r="A498" s="302"/>
      <c r="B498" s="302"/>
      <c r="C498" s="270"/>
      <c r="D498" s="270"/>
      <c r="E498" s="270"/>
      <c r="F498" s="302"/>
      <c r="G498" s="302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  <c r="X498" s="270"/>
      <c r="Y498" s="270"/>
      <c r="Z498" s="270"/>
      <c r="AA498" s="270"/>
      <c r="AB498" s="270"/>
      <c r="AC498" s="270"/>
    </row>
    <row r="499">
      <c r="A499" s="302"/>
      <c r="B499" s="302"/>
      <c r="C499" s="270"/>
      <c r="D499" s="270"/>
      <c r="E499" s="270"/>
      <c r="F499" s="302"/>
      <c r="G499" s="302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  <c r="X499" s="270"/>
      <c r="Y499" s="270"/>
      <c r="Z499" s="270"/>
      <c r="AA499" s="270"/>
      <c r="AB499" s="270"/>
      <c r="AC499" s="270"/>
    </row>
    <row r="500">
      <c r="A500" s="302"/>
      <c r="B500" s="302"/>
      <c r="C500" s="270"/>
      <c r="D500" s="270"/>
      <c r="E500" s="270"/>
      <c r="F500" s="302"/>
      <c r="G500" s="302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  <c r="X500" s="270"/>
      <c r="Y500" s="270"/>
      <c r="Z500" s="270"/>
      <c r="AA500" s="270"/>
      <c r="AB500" s="270"/>
      <c r="AC500" s="270"/>
    </row>
    <row r="501">
      <c r="A501" s="302"/>
      <c r="B501" s="302"/>
      <c r="C501" s="270"/>
      <c r="D501" s="270"/>
      <c r="E501" s="270"/>
      <c r="F501" s="302"/>
      <c r="G501" s="302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  <c r="X501" s="270"/>
      <c r="Y501" s="270"/>
      <c r="Z501" s="270"/>
      <c r="AA501" s="270"/>
      <c r="AB501" s="270"/>
      <c r="AC501" s="270"/>
    </row>
    <row r="502">
      <c r="A502" s="302"/>
      <c r="B502" s="302"/>
      <c r="C502" s="270"/>
      <c r="D502" s="270"/>
      <c r="E502" s="270"/>
      <c r="F502" s="302"/>
      <c r="G502" s="302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  <c r="X502" s="270"/>
      <c r="Y502" s="270"/>
      <c r="Z502" s="270"/>
      <c r="AA502" s="270"/>
      <c r="AB502" s="270"/>
      <c r="AC502" s="270"/>
    </row>
    <row r="503">
      <c r="A503" s="302"/>
      <c r="B503" s="302"/>
      <c r="C503" s="270"/>
      <c r="D503" s="270"/>
      <c r="E503" s="270"/>
      <c r="F503" s="302"/>
      <c r="G503" s="302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  <c r="X503" s="270"/>
      <c r="Y503" s="270"/>
      <c r="Z503" s="270"/>
      <c r="AA503" s="270"/>
      <c r="AB503" s="270"/>
      <c r="AC503" s="270"/>
    </row>
    <row r="504">
      <c r="A504" s="302"/>
      <c r="B504" s="302"/>
      <c r="C504" s="270"/>
      <c r="D504" s="270"/>
      <c r="E504" s="270"/>
      <c r="F504" s="302"/>
      <c r="G504" s="302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  <c r="X504" s="270"/>
      <c r="Y504" s="270"/>
      <c r="Z504" s="270"/>
      <c r="AA504" s="270"/>
      <c r="AB504" s="270"/>
      <c r="AC504" s="270"/>
    </row>
    <row r="505">
      <c r="A505" s="302"/>
      <c r="B505" s="302"/>
      <c r="C505" s="270"/>
      <c r="D505" s="270"/>
      <c r="E505" s="270"/>
      <c r="F505" s="302"/>
      <c r="G505" s="302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  <c r="X505" s="270"/>
      <c r="Y505" s="270"/>
      <c r="Z505" s="270"/>
      <c r="AA505" s="270"/>
      <c r="AB505" s="270"/>
      <c r="AC505" s="270"/>
    </row>
    <row r="506">
      <c r="A506" s="302"/>
      <c r="B506" s="302"/>
      <c r="C506" s="270"/>
      <c r="D506" s="270"/>
      <c r="E506" s="270"/>
      <c r="F506" s="302"/>
      <c r="G506" s="302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  <c r="X506" s="270"/>
      <c r="Y506" s="270"/>
      <c r="Z506" s="270"/>
      <c r="AA506" s="270"/>
      <c r="AB506" s="270"/>
      <c r="AC506" s="270"/>
    </row>
    <row r="507">
      <c r="A507" s="302"/>
      <c r="B507" s="302"/>
      <c r="C507" s="270"/>
      <c r="D507" s="270"/>
      <c r="E507" s="270"/>
      <c r="F507" s="302"/>
      <c r="G507" s="302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  <c r="X507" s="270"/>
      <c r="Y507" s="270"/>
      <c r="Z507" s="270"/>
      <c r="AA507" s="270"/>
      <c r="AB507" s="270"/>
      <c r="AC507" s="270"/>
    </row>
    <row r="508">
      <c r="A508" s="302"/>
      <c r="B508" s="302"/>
      <c r="C508" s="270"/>
      <c r="D508" s="270"/>
      <c r="E508" s="270"/>
      <c r="F508" s="302"/>
      <c r="G508" s="302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  <c r="X508" s="270"/>
      <c r="Y508" s="270"/>
      <c r="Z508" s="270"/>
      <c r="AA508" s="270"/>
      <c r="AB508" s="270"/>
      <c r="AC508" s="270"/>
    </row>
    <row r="509">
      <c r="A509" s="302"/>
      <c r="B509" s="302"/>
      <c r="C509" s="270"/>
      <c r="D509" s="270"/>
      <c r="E509" s="270"/>
      <c r="F509" s="302"/>
      <c r="G509" s="302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  <c r="X509" s="270"/>
      <c r="Y509" s="270"/>
      <c r="Z509" s="270"/>
      <c r="AA509" s="270"/>
      <c r="AB509" s="270"/>
      <c r="AC509" s="270"/>
    </row>
    <row r="510">
      <c r="A510" s="302"/>
      <c r="B510" s="302"/>
      <c r="C510" s="270"/>
      <c r="D510" s="270"/>
      <c r="E510" s="270"/>
      <c r="F510" s="302"/>
      <c r="G510" s="302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  <c r="X510" s="270"/>
      <c r="Y510" s="270"/>
      <c r="Z510" s="270"/>
      <c r="AA510" s="270"/>
      <c r="AB510" s="270"/>
      <c r="AC510" s="270"/>
    </row>
    <row r="511">
      <c r="A511" s="302"/>
      <c r="B511" s="302"/>
      <c r="C511" s="270"/>
      <c r="D511" s="270"/>
      <c r="E511" s="270"/>
      <c r="F511" s="302"/>
      <c r="G511" s="302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  <c r="X511" s="270"/>
      <c r="Y511" s="270"/>
      <c r="Z511" s="270"/>
      <c r="AA511" s="270"/>
      <c r="AB511" s="270"/>
      <c r="AC511" s="270"/>
    </row>
    <row r="512">
      <c r="A512" s="302"/>
      <c r="B512" s="302"/>
      <c r="C512" s="270"/>
      <c r="D512" s="270"/>
      <c r="E512" s="270"/>
      <c r="F512" s="302"/>
      <c r="G512" s="302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  <c r="X512" s="270"/>
      <c r="Y512" s="270"/>
      <c r="Z512" s="270"/>
      <c r="AA512" s="270"/>
      <c r="AB512" s="270"/>
      <c r="AC512" s="270"/>
    </row>
    <row r="513">
      <c r="A513" s="302"/>
      <c r="B513" s="302"/>
      <c r="C513" s="270"/>
      <c r="D513" s="270"/>
      <c r="E513" s="270"/>
      <c r="F513" s="302"/>
      <c r="G513" s="302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  <c r="X513" s="270"/>
      <c r="Y513" s="270"/>
      <c r="Z513" s="270"/>
      <c r="AA513" s="270"/>
      <c r="AB513" s="270"/>
      <c r="AC513" s="270"/>
    </row>
    <row r="514">
      <c r="A514" s="302"/>
      <c r="B514" s="302"/>
      <c r="C514" s="270"/>
      <c r="D514" s="270"/>
      <c r="E514" s="270"/>
      <c r="F514" s="302"/>
      <c r="G514" s="302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  <c r="X514" s="270"/>
      <c r="Y514" s="270"/>
      <c r="Z514" s="270"/>
      <c r="AA514" s="270"/>
      <c r="AB514" s="270"/>
      <c r="AC514" s="270"/>
    </row>
    <row r="515">
      <c r="A515" s="302"/>
      <c r="B515" s="302"/>
      <c r="C515" s="270"/>
      <c r="D515" s="270"/>
      <c r="E515" s="270"/>
      <c r="F515" s="302"/>
      <c r="G515" s="302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  <c r="X515" s="270"/>
      <c r="Y515" s="270"/>
      <c r="Z515" s="270"/>
      <c r="AA515" s="270"/>
      <c r="AB515" s="270"/>
      <c r="AC515" s="270"/>
    </row>
    <row r="516">
      <c r="A516" s="302"/>
      <c r="B516" s="302"/>
      <c r="C516" s="270"/>
      <c r="D516" s="270"/>
      <c r="E516" s="270"/>
      <c r="F516" s="302"/>
      <c r="G516" s="302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  <c r="X516" s="270"/>
      <c r="Y516" s="270"/>
      <c r="Z516" s="270"/>
      <c r="AA516" s="270"/>
      <c r="AB516" s="270"/>
      <c r="AC516" s="270"/>
    </row>
    <row r="517">
      <c r="A517" s="302"/>
      <c r="B517" s="302"/>
      <c r="C517" s="270"/>
      <c r="D517" s="270"/>
      <c r="E517" s="270"/>
      <c r="F517" s="302"/>
      <c r="G517" s="302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  <c r="X517" s="270"/>
      <c r="Y517" s="270"/>
      <c r="Z517" s="270"/>
      <c r="AA517" s="270"/>
      <c r="AB517" s="270"/>
      <c r="AC517" s="270"/>
    </row>
    <row r="518">
      <c r="A518" s="302"/>
      <c r="B518" s="302"/>
      <c r="C518" s="270"/>
      <c r="D518" s="270"/>
      <c r="E518" s="270"/>
      <c r="F518" s="302"/>
      <c r="G518" s="302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  <c r="X518" s="270"/>
      <c r="Y518" s="270"/>
      <c r="Z518" s="270"/>
      <c r="AA518" s="270"/>
      <c r="AB518" s="270"/>
      <c r="AC518" s="270"/>
    </row>
    <row r="519">
      <c r="A519" s="302"/>
      <c r="B519" s="302"/>
      <c r="C519" s="270"/>
      <c r="D519" s="270"/>
      <c r="E519" s="270"/>
      <c r="F519" s="302"/>
      <c r="G519" s="302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  <c r="X519" s="270"/>
      <c r="Y519" s="270"/>
      <c r="Z519" s="270"/>
      <c r="AA519" s="270"/>
      <c r="AB519" s="270"/>
      <c r="AC519" s="270"/>
    </row>
    <row r="520">
      <c r="A520" s="302"/>
      <c r="B520" s="302"/>
      <c r="C520" s="270"/>
      <c r="D520" s="270"/>
      <c r="E520" s="270"/>
      <c r="F520" s="302"/>
      <c r="G520" s="302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  <c r="X520" s="270"/>
      <c r="Y520" s="270"/>
      <c r="Z520" s="270"/>
      <c r="AA520" s="270"/>
      <c r="AB520" s="270"/>
      <c r="AC520" s="270"/>
    </row>
    <row r="521">
      <c r="A521" s="302"/>
      <c r="B521" s="302"/>
      <c r="C521" s="270"/>
      <c r="D521" s="270"/>
      <c r="E521" s="270"/>
      <c r="F521" s="302"/>
      <c r="G521" s="302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  <c r="X521" s="270"/>
      <c r="Y521" s="270"/>
      <c r="Z521" s="270"/>
      <c r="AA521" s="270"/>
      <c r="AB521" s="270"/>
      <c r="AC521" s="270"/>
    </row>
    <row r="522">
      <c r="A522" s="302"/>
      <c r="B522" s="302"/>
      <c r="C522" s="270"/>
      <c r="D522" s="270"/>
      <c r="E522" s="270"/>
      <c r="F522" s="302"/>
      <c r="G522" s="302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  <c r="X522" s="270"/>
      <c r="Y522" s="270"/>
      <c r="Z522" s="270"/>
      <c r="AA522" s="270"/>
      <c r="AB522" s="270"/>
      <c r="AC522" s="270"/>
    </row>
    <row r="523">
      <c r="A523" s="302"/>
      <c r="B523" s="302"/>
      <c r="C523" s="270"/>
      <c r="D523" s="270"/>
      <c r="E523" s="270"/>
      <c r="F523" s="302"/>
      <c r="G523" s="302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  <c r="X523" s="270"/>
      <c r="Y523" s="270"/>
      <c r="Z523" s="270"/>
      <c r="AA523" s="270"/>
      <c r="AB523" s="270"/>
      <c r="AC523" s="270"/>
    </row>
    <row r="524">
      <c r="A524" s="302"/>
      <c r="B524" s="302"/>
      <c r="C524" s="270"/>
      <c r="D524" s="270"/>
      <c r="E524" s="270"/>
      <c r="F524" s="302"/>
      <c r="G524" s="302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  <c r="X524" s="270"/>
      <c r="Y524" s="270"/>
      <c r="Z524" s="270"/>
      <c r="AA524" s="270"/>
      <c r="AB524" s="270"/>
      <c r="AC524" s="270"/>
    </row>
    <row r="525">
      <c r="A525" s="302"/>
      <c r="B525" s="302"/>
      <c r="C525" s="270"/>
      <c r="D525" s="270"/>
      <c r="E525" s="270"/>
      <c r="F525" s="302"/>
      <c r="G525" s="302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  <c r="X525" s="270"/>
      <c r="Y525" s="270"/>
      <c r="Z525" s="270"/>
      <c r="AA525" s="270"/>
      <c r="AB525" s="270"/>
      <c r="AC525" s="270"/>
    </row>
    <row r="526">
      <c r="A526" s="302"/>
      <c r="B526" s="302"/>
      <c r="C526" s="270"/>
      <c r="D526" s="270"/>
      <c r="E526" s="270"/>
      <c r="F526" s="302"/>
      <c r="G526" s="302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  <c r="X526" s="270"/>
      <c r="Y526" s="270"/>
      <c r="Z526" s="270"/>
      <c r="AA526" s="270"/>
      <c r="AB526" s="270"/>
      <c r="AC526" s="270"/>
    </row>
    <row r="527">
      <c r="A527" s="302"/>
      <c r="B527" s="302"/>
      <c r="C527" s="270"/>
      <c r="D527" s="270"/>
      <c r="E527" s="270"/>
      <c r="F527" s="302"/>
      <c r="G527" s="302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  <c r="X527" s="270"/>
      <c r="Y527" s="270"/>
      <c r="Z527" s="270"/>
      <c r="AA527" s="270"/>
      <c r="AB527" s="270"/>
      <c r="AC527" s="270"/>
    </row>
    <row r="528">
      <c r="A528" s="302"/>
      <c r="B528" s="302"/>
      <c r="C528" s="270"/>
      <c r="D528" s="270"/>
      <c r="E528" s="270"/>
      <c r="F528" s="302"/>
      <c r="G528" s="302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  <c r="X528" s="270"/>
      <c r="Y528" s="270"/>
      <c r="Z528" s="270"/>
      <c r="AA528" s="270"/>
      <c r="AB528" s="270"/>
      <c r="AC528" s="270"/>
    </row>
    <row r="529">
      <c r="A529" s="302"/>
      <c r="B529" s="302"/>
      <c r="C529" s="270"/>
      <c r="D529" s="270"/>
      <c r="E529" s="270"/>
      <c r="F529" s="302"/>
      <c r="G529" s="302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  <c r="X529" s="270"/>
      <c r="Y529" s="270"/>
      <c r="Z529" s="270"/>
      <c r="AA529" s="270"/>
      <c r="AB529" s="270"/>
      <c r="AC529" s="270"/>
    </row>
    <row r="530">
      <c r="A530" s="302"/>
      <c r="B530" s="302"/>
      <c r="C530" s="270"/>
      <c r="D530" s="270"/>
      <c r="E530" s="270"/>
      <c r="F530" s="302"/>
      <c r="G530" s="302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  <c r="X530" s="270"/>
      <c r="Y530" s="270"/>
      <c r="Z530" s="270"/>
      <c r="AA530" s="270"/>
      <c r="AB530" s="270"/>
      <c r="AC530" s="270"/>
    </row>
    <row r="531">
      <c r="A531" s="302"/>
      <c r="B531" s="302"/>
      <c r="C531" s="270"/>
      <c r="D531" s="270"/>
      <c r="E531" s="270"/>
      <c r="F531" s="302"/>
      <c r="G531" s="302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  <c r="X531" s="270"/>
      <c r="Y531" s="270"/>
      <c r="Z531" s="270"/>
      <c r="AA531" s="270"/>
      <c r="AB531" s="270"/>
      <c r="AC531" s="270"/>
    </row>
    <row r="532">
      <c r="A532" s="302"/>
      <c r="B532" s="302"/>
      <c r="C532" s="270"/>
      <c r="D532" s="270"/>
      <c r="E532" s="270"/>
      <c r="F532" s="302"/>
      <c r="G532" s="302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  <c r="X532" s="270"/>
      <c r="Y532" s="270"/>
      <c r="Z532" s="270"/>
      <c r="AA532" s="270"/>
      <c r="AB532" s="270"/>
      <c r="AC532" s="270"/>
    </row>
    <row r="533">
      <c r="A533" s="302"/>
      <c r="B533" s="302"/>
      <c r="C533" s="270"/>
      <c r="D533" s="270"/>
      <c r="E533" s="270"/>
      <c r="F533" s="302"/>
      <c r="G533" s="302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  <c r="X533" s="270"/>
      <c r="Y533" s="270"/>
      <c r="Z533" s="270"/>
      <c r="AA533" s="270"/>
      <c r="AB533" s="270"/>
      <c r="AC533" s="270"/>
    </row>
    <row r="534">
      <c r="A534" s="302"/>
      <c r="B534" s="302"/>
      <c r="C534" s="270"/>
      <c r="D534" s="270"/>
      <c r="E534" s="270"/>
      <c r="F534" s="302"/>
      <c r="G534" s="302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  <c r="X534" s="270"/>
      <c r="Y534" s="270"/>
      <c r="Z534" s="270"/>
      <c r="AA534" s="270"/>
      <c r="AB534" s="270"/>
      <c r="AC534" s="270"/>
    </row>
    <row r="535">
      <c r="A535" s="302"/>
      <c r="B535" s="302"/>
      <c r="C535" s="270"/>
      <c r="D535" s="270"/>
      <c r="E535" s="270"/>
      <c r="F535" s="302"/>
      <c r="G535" s="302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  <c r="X535" s="270"/>
      <c r="Y535" s="270"/>
      <c r="Z535" s="270"/>
      <c r="AA535" s="270"/>
      <c r="AB535" s="270"/>
      <c r="AC535" s="270"/>
    </row>
    <row r="536">
      <c r="A536" s="302"/>
      <c r="B536" s="302"/>
      <c r="C536" s="270"/>
      <c r="D536" s="270"/>
      <c r="E536" s="270"/>
      <c r="F536" s="302"/>
      <c r="G536" s="302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  <c r="X536" s="270"/>
      <c r="Y536" s="270"/>
      <c r="Z536" s="270"/>
      <c r="AA536" s="270"/>
      <c r="AB536" s="270"/>
      <c r="AC536" s="270"/>
    </row>
    <row r="537">
      <c r="A537" s="302"/>
      <c r="B537" s="302"/>
      <c r="C537" s="270"/>
      <c r="D537" s="270"/>
      <c r="E537" s="270"/>
      <c r="F537" s="302"/>
      <c r="G537" s="302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  <c r="X537" s="270"/>
      <c r="Y537" s="270"/>
      <c r="Z537" s="270"/>
      <c r="AA537" s="270"/>
      <c r="AB537" s="270"/>
      <c r="AC537" s="270"/>
    </row>
    <row r="538">
      <c r="A538" s="302"/>
      <c r="B538" s="302"/>
      <c r="C538" s="270"/>
      <c r="D538" s="270"/>
      <c r="E538" s="270"/>
      <c r="F538" s="302"/>
      <c r="G538" s="302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  <c r="X538" s="270"/>
      <c r="Y538" s="270"/>
      <c r="Z538" s="270"/>
      <c r="AA538" s="270"/>
      <c r="AB538" s="270"/>
      <c r="AC538" s="270"/>
    </row>
    <row r="539">
      <c r="A539" s="302"/>
      <c r="B539" s="302"/>
      <c r="C539" s="270"/>
      <c r="D539" s="270"/>
      <c r="E539" s="270"/>
      <c r="F539" s="302"/>
      <c r="G539" s="302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  <c r="X539" s="270"/>
      <c r="Y539" s="270"/>
      <c r="Z539" s="270"/>
      <c r="AA539" s="270"/>
      <c r="AB539" s="270"/>
      <c r="AC539" s="270"/>
    </row>
    <row r="540">
      <c r="A540" s="302"/>
      <c r="B540" s="302"/>
      <c r="C540" s="270"/>
      <c r="D540" s="270"/>
      <c r="E540" s="270"/>
      <c r="F540" s="302"/>
      <c r="G540" s="302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  <c r="X540" s="270"/>
      <c r="Y540" s="270"/>
      <c r="Z540" s="270"/>
      <c r="AA540" s="270"/>
      <c r="AB540" s="270"/>
      <c r="AC540" s="270"/>
    </row>
    <row r="541">
      <c r="A541" s="302"/>
      <c r="B541" s="302"/>
      <c r="C541" s="270"/>
      <c r="D541" s="270"/>
      <c r="E541" s="270"/>
      <c r="F541" s="302"/>
      <c r="G541" s="302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  <c r="X541" s="270"/>
      <c r="Y541" s="270"/>
      <c r="Z541" s="270"/>
      <c r="AA541" s="270"/>
      <c r="AB541" s="270"/>
      <c r="AC541" s="270"/>
    </row>
    <row r="542">
      <c r="A542" s="302"/>
      <c r="B542" s="302"/>
      <c r="C542" s="270"/>
      <c r="D542" s="270"/>
      <c r="E542" s="270"/>
      <c r="F542" s="302"/>
      <c r="G542" s="302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  <c r="X542" s="270"/>
      <c r="Y542" s="270"/>
      <c r="Z542" s="270"/>
      <c r="AA542" s="270"/>
      <c r="AB542" s="270"/>
      <c r="AC542" s="270"/>
    </row>
    <row r="543">
      <c r="A543" s="302"/>
      <c r="B543" s="302"/>
      <c r="C543" s="270"/>
      <c r="D543" s="270"/>
      <c r="E543" s="270"/>
      <c r="F543" s="302"/>
      <c r="G543" s="302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  <c r="X543" s="270"/>
      <c r="Y543" s="270"/>
      <c r="Z543" s="270"/>
      <c r="AA543" s="270"/>
      <c r="AB543" s="270"/>
      <c r="AC543" s="270"/>
    </row>
    <row r="544">
      <c r="A544" s="302"/>
      <c r="B544" s="302"/>
      <c r="C544" s="270"/>
      <c r="D544" s="270"/>
      <c r="E544" s="270"/>
      <c r="F544" s="302"/>
      <c r="G544" s="302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  <c r="X544" s="270"/>
      <c r="Y544" s="270"/>
      <c r="Z544" s="270"/>
      <c r="AA544" s="270"/>
      <c r="AB544" s="270"/>
      <c r="AC544" s="270"/>
    </row>
    <row r="545">
      <c r="A545" s="302"/>
      <c r="B545" s="302"/>
      <c r="C545" s="270"/>
      <c r="D545" s="270"/>
      <c r="E545" s="270"/>
      <c r="F545" s="302"/>
      <c r="G545" s="302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  <c r="X545" s="270"/>
      <c r="Y545" s="270"/>
      <c r="Z545" s="270"/>
      <c r="AA545" s="270"/>
      <c r="AB545" s="270"/>
      <c r="AC545" s="270"/>
    </row>
    <row r="546">
      <c r="A546" s="302"/>
      <c r="B546" s="302"/>
      <c r="C546" s="270"/>
      <c r="D546" s="270"/>
      <c r="E546" s="270"/>
      <c r="F546" s="302"/>
      <c r="G546" s="302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  <c r="X546" s="270"/>
      <c r="Y546" s="270"/>
      <c r="Z546" s="270"/>
      <c r="AA546" s="270"/>
      <c r="AB546" s="270"/>
      <c r="AC546" s="270"/>
    </row>
    <row r="547">
      <c r="A547" s="302"/>
      <c r="B547" s="302"/>
      <c r="C547" s="270"/>
      <c r="D547" s="270"/>
      <c r="E547" s="270"/>
      <c r="F547" s="302"/>
      <c r="G547" s="302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  <c r="X547" s="270"/>
      <c r="Y547" s="270"/>
      <c r="Z547" s="270"/>
      <c r="AA547" s="270"/>
      <c r="AB547" s="270"/>
      <c r="AC547" s="270"/>
    </row>
    <row r="548">
      <c r="A548" s="302"/>
      <c r="B548" s="302"/>
      <c r="C548" s="270"/>
      <c r="D548" s="270"/>
      <c r="E548" s="270"/>
      <c r="F548" s="302"/>
      <c r="G548" s="302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  <c r="X548" s="270"/>
      <c r="Y548" s="270"/>
      <c r="Z548" s="270"/>
      <c r="AA548" s="270"/>
      <c r="AB548" s="270"/>
      <c r="AC548" s="270"/>
    </row>
    <row r="549">
      <c r="A549" s="302"/>
      <c r="B549" s="302"/>
      <c r="C549" s="270"/>
      <c r="D549" s="270"/>
      <c r="E549" s="270"/>
      <c r="F549" s="302"/>
      <c r="G549" s="302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  <c r="X549" s="270"/>
      <c r="Y549" s="270"/>
      <c r="Z549" s="270"/>
      <c r="AA549" s="270"/>
      <c r="AB549" s="270"/>
      <c r="AC549" s="270"/>
    </row>
    <row r="550">
      <c r="A550" s="302"/>
      <c r="B550" s="302"/>
      <c r="C550" s="270"/>
      <c r="D550" s="270"/>
      <c r="E550" s="270"/>
      <c r="F550" s="302"/>
      <c r="G550" s="302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  <c r="X550" s="270"/>
      <c r="Y550" s="270"/>
      <c r="Z550" s="270"/>
      <c r="AA550" s="270"/>
      <c r="AB550" s="270"/>
      <c r="AC550" s="270"/>
    </row>
    <row r="551">
      <c r="A551" s="302"/>
      <c r="B551" s="302"/>
      <c r="C551" s="270"/>
      <c r="D551" s="270"/>
      <c r="E551" s="270"/>
      <c r="F551" s="302"/>
      <c r="G551" s="302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  <c r="X551" s="270"/>
      <c r="Y551" s="270"/>
      <c r="Z551" s="270"/>
      <c r="AA551" s="270"/>
      <c r="AB551" s="270"/>
      <c r="AC551" s="270"/>
    </row>
    <row r="552">
      <c r="A552" s="302"/>
      <c r="B552" s="302"/>
      <c r="C552" s="270"/>
      <c r="D552" s="270"/>
      <c r="E552" s="270"/>
      <c r="F552" s="302"/>
      <c r="G552" s="302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  <c r="X552" s="270"/>
      <c r="Y552" s="270"/>
      <c r="Z552" s="270"/>
      <c r="AA552" s="270"/>
      <c r="AB552" s="270"/>
      <c r="AC552" s="270"/>
    </row>
    <row r="553">
      <c r="A553" s="302"/>
      <c r="B553" s="302"/>
      <c r="C553" s="270"/>
      <c r="D553" s="270"/>
      <c r="E553" s="270"/>
      <c r="F553" s="302"/>
      <c r="G553" s="302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  <c r="X553" s="270"/>
      <c r="Y553" s="270"/>
      <c r="Z553" s="270"/>
      <c r="AA553" s="270"/>
      <c r="AB553" s="270"/>
      <c r="AC553" s="270"/>
    </row>
    <row r="554">
      <c r="A554" s="302"/>
      <c r="B554" s="302"/>
      <c r="C554" s="270"/>
      <c r="D554" s="270"/>
      <c r="E554" s="270"/>
      <c r="F554" s="302"/>
      <c r="G554" s="302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  <c r="X554" s="270"/>
      <c r="Y554" s="270"/>
      <c r="Z554" s="270"/>
      <c r="AA554" s="270"/>
      <c r="AB554" s="270"/>
      <c r="AC554" s="270"/>
    </row>
    <row r="555">
      <c r="A555" s="302"/>
      <c r="B555" s="302"/>
      <c r="C555" s="270"/>
      <c r="D555" s="270"/>
      <c r="E555" s="270"/>
      <c r="F555" s="302"/>
      <c r="G555" s="302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  <c r="X555" s="270"/>
      <c r="Y555" s="270"/>
      <c r="Z555" s="270"/>
      <c r="AA555" s="270"/>
      <c r="AB555" s="270"/>
      <c r="AC555" s="270"/>
    </row>
    <row r="556">
      <c r="A556" s="302"/>
      <c r="B556" s="302"/>
      <c r="C556" s="270"/>
      <c r="D556" s="270"/>
      <c r="E556" s="270"/>
      <c r="F556" s="302"/>
      <c r="G556" s="302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  <c r="X556" s="270"/>
      <c r="Y556" s="270"/>
      <c r="Z556" s="270"/>
      <c r="AA556" s="270"/>
      <c r="AB556" s="270"/>
      <c r="AC556" s="270"/>
    </row>
    <row r="557">
      <c r="A557" s="302"/>
      <c r="B557" s="302"/>
      <c r="C557" s="270"/>
      <c r="D557" s="270"/>
      <c r="E557" s="270"/>
      <c r="F557" s="302"/>
      <c r="G557" s="302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  <c r="X557" s="270"/>
      <c r="Y557" s="270"/>
      <c r="Z557" s="270"/>
      <c r="AA557" s="270"/>
      <c r="AB557" s="270"/>
      <c r="AC557" s="270"/>
    </row>
    <row r="558">
      <c r="A558" s="302"/>
      <c r="B558" s="302"/>
      <c r="C558" s="270"/>
      <c r="D558" s="270"/>
      <c r="E558" s="270"/>
      <c r="F558" s="302"/>
      <c r="G558" s="302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  <c r="X558" s="270"/>
      <c r="Y558" s="270"/>
      <c r="Z558" s="270"/>
      <c r="AA558" s="270"/>
      <c r="AB558" s="270"/>
      <c r="AC558" s="270"/>
    </row>
    <row r="559">
      <c r="A559" s="302"/>
      <c r="B559" s="302"/>
      <c r="C559" s="270"/>
      <c r="D559" s="270"/>
      <c r="E559" s="270"/>
      <c r="F559" s="302"/>
      <c r="G559" s="302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  <c r="X559" s="270"/>
      <c r="Y559" s="270"/>
      <c r="Z559" s="270"/>
      <c r="AA559" s="270"/>
      <c r="AB559" s="270"/>
      <c r="AC559" s="270"/>
    </row>
    <row r="560">
      <c r="A560" s="302"/>
      <c r="B560" s="302"/>
      <c r="C560" s="270"/>
      <c r="D560" s="270"/>
      <c r="E560" s="270"/>
      <c r="F560" s="302"/>
      <c r="G560" s="302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  <c r="X560" s="270"/>
      <c r="Y560" s="270"/>
      <c r="Z560" s="270"/>
      <c r="AA560" s="270"/>
      <c r="AB560" s="270"/>
      <c r="AC560" s="270"/>
    </row>
    <row r="561">
      <c r="A561" s="302"/>
      <c r="B561" s="302"/>
      <c r="C561" s="270"/>
      <c r="D561" s="270"/>
      <c r="E561" s="270"/>
      <c r="F561" s="302"/>
      <c r="G561" s="302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  <c r="X561" s="270"/>
      <c r="Y561" s="270"/>
      <c r="Z561" s="270"/>
      <c r="AA561" s="270"/>
      <c r="AB561" s="270"/>
      <c r="AC561" s="270"/>
    </row>
    <row r="562">
      <c r="A562" s="302"/>
      <c r="B562" s="302"/>
      <c r="C562" s="270"/>
      <c r="D562" s="270"/>
      <c r="E562" s="270"/>
      <c r="F562" s="302"/>
      <c r="G562" s="302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  <c r="X562" s="270"/>
      <c r="Y562" s="270"/>
      <c r="Z562" s="270"/>
      <c r="AA562" s="270"/>
      <c r="AB562" s="270"/>
      <c r="AC562" s="270"/>
    </row>
    <row r="563">
      <c r="A563" s="302"/>
      <c r="B563" s="302"/>
      <c r="C563" s="270"/>
      <c r="D563" s="270"/>
      <c r="E563" s="270"/>
      <c r="F563" s="302"/>
      <c r="G563" s="302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  <c r="X563" s="270"/>
      <c r="Y563" s="270"/>
      <c r="Z563" s="270"/>
      <c r="AA563" s="270"/>
      <c r="AB563" s="270"/>
      <c r="AC563" s="270"/>
    </row>
    <row r="564">
      <c r="A564" s="302"/>
      <c r="B564" s="302"/>
      <c r="C564" s="270"/>
      <c r="D564" s="270"/>
      <c r="E564" s="270"/>
      <c r="F564" s="302"/>
      <c r="G564" s="302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  <c r="X564" s="270"/>
      <c r="Y564" s="270"/>
      <c r="Z564" s="270"/>
      <c r="AA564" s="270"/>
      <c r="AB564" s="270"/>
      <c r="AC564" s="270"/>
    </row>
    <row r="565">
      <c r="A565" s="302"/>
      <c r="B565" s="302"/>
      <c r="C565" s="270"/>
      <c r="D565" s="270"/>
      <c r="E565" s="270"/>
      <c r="F565" s="302"/>
      <c r="G565" s="302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  <c r="X565" s="270"/>
      <c r="Y565" s="270"/>
      <c r="Z565" s="270"/>
      <c r="AA565" s="270"/>
      <c r="AB565" s="270"/>
      <c r="AC565" s="270"/>
    </row>
    <row r="566">
      <c r="A566" s="302"/>
      <c r="B566" s="302"/>
      <c r="C566" s="270"/>
      <c r="D566" s="270"/>
      <c r="E566" s="270"/>
      <c r="F566" s="302"/>
      <c r="G566" s="302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  <c r="X566" s="270"/>
      <c r="Y566" s="270"/>
      <c r="Z566" s="270"/>
      <c r="AA566" s="270"/>
      <c r="AB566" s="270"/>
      <c r="AC566" s="270"/>
    </row>
    <row r="567">
      <c r="A567" s="302"/>
      <c r="B567" s="302"/>
      <c r="C567" s="270"/>
      <c r="D567" s="270"/>
      <c r="E567" s="270"/>
      <c r="F567" s="302"/>
      <c r="G567" s="302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  <c r="X567" s="270"/>
      <c r="Y567" s="270"/>
      <c r="Z567" s="270"/>
      <c r="AA567" s="270"/>
      <c r="AB567" s="270"/>
      <c r="AC567" s="270"/>
    </row>
    <row r="568">
      <c r="A568" s="302"/>
      <c r="B568" s="302"/>
      <c r="C568" s="270"/>
      <c r="D568" s="270"/>
      <c r="E568" s="270"/>
      <c r="F568" s="302"/>
      <c r="G568" s="302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  <c r="X568" s="270"/>
      <c r="Y568" s="270"/>
      <c r="Z568" s="270"/>
      <c r="AA568" s="270"/>
      <c r="AB568" s="270"/>
      <c r="AC568" s="270"/>
    </row>
    <row r="569">
      <c r="A569" s="302"/>
      <c r="B569" s="302"/>
      <c r="C569" s="270"/>
      <c r="D569" s="270"/>
      <c r="E569" s="270"/>
      <c r="F569" s="302"/>
      <c r="G569" s="302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  <c r="X569" s="270"/>
      <c r="Y569" s="270"/>
      <c r="Z569" s="270"/>
      <c r="AA569" s="270"/>
      <c r="AB569" s="270"/>
      <c r="AC569" s="270"/>
    </row>
    <row r="570">
      <c r="A570" s="302"/>
      <c r="B570" s="302"/>
      <c r="C570" s="270"/>
      <c r="D570" s="270"/>
      <c r="E570" s="270"/>
      <c r="F570" s="302"/>
      <c r="G570" s="302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  <c r="X570" s="270"/>
      <c r="Y570" s="270"/>
      <c r="Z570" s="270"/>
      <c r="AA570" s="270"/>
      <c r="AB570" s="270"/>
      <c r="AC570" s="270"/>
    </row>
    <row r="571">
      <c r="A571" s="302"/>
      <c r="B571" s="302"/>
      <c r="C571" s="270"/>
      <c r="D571" s="270"/>
      <c r="E571" s="270"/>
      <c r="F571" s="302"/>
      <c r="G571" s="302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  <c r="X571" s="270"/>
      <c r="Y571" s="270"/>
      <c r="Z571" s="270"/>
      <c r="AA571" s="270"/>
      <c r="AB571" s="270"/>
      <c r="AC571" s="270"/>
    </row>
    <row r="572">
      <c r="A572" s="302"/>
      <c r="B572" s="302"/>
      <c r="C572" s="270"/>
      <c r="D572" s="270"/>
      <c r="E572" s="270"/>
      <c r="F572" s="302"/>
      <c r="G572" s="302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  <c r="X572" s="270"/>
      <c r="Y572" s="270"/>
      <c r="Z572" s="270"/>
      <c r="AA572" s="270"/>
      <c r="AB572" s="270"/>
      <c r="AC572" s="270"/>
    </row>
    <row r="573">
      <c r="A573" s="302"/>
      <c r="B573" s="302"/>
      <c r="C573" s="270"/>
      <c r="D573" s="270"/>
      <c r="E573" s="270"/>
      <c r="F573" s="302"/>
      <c r="G573" s="302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  <c r="X573" s="270"/>
      <c r="Y573" s="270"/>
      <c r="Z573" s="270"/>
      <c r="AA573" s="270"/>
      <c r="AB573" s="270"/>
      <c r="AC573" s="270"/>
    </row>
    <row r="574">
      <c r="A574" s="302"/>
      <c r="B574" s="302"/>
      <c r="C574" s="270"/>
      <c r="D574" s="270"/>
      <c r="E574" s="270"/>
      <c r="F574" s="302"/>
      <c r="G574" s="302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  <c r="X574" s="270"/>
      <c r="Y574" s="270"/>
      <c r="Z574" s="270"/>
      <c r="AA574" s="270"/>
      <c r="AB574" s="270"/>
      <c r="AC574" s="270"/>
    </row>
    <row r="575">
      <c r="A575" s="302"/>
      <c r="B575" s="302"/>
      <c r="C575" s="270"/>
      <c r="D575" s="270"/>
      <c r="E575" s="270"/>
      <c r="F575" s="302"/>
      <c r="G575" s="302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  <c r="X575" s="270"/>
      <c r="Y575" s="270"/>
      <c r="Z575" s="270"/>
      <c r="AA575" s="270"/>
      <c r="AB575" s="270"/>
      <c r="AC575" s="270"/>
    </row>
    <row r="576">
      <c r="A576" s="302"/>
      <c r="B576" s="302"/>
      <c r="C576" s="270"/>
      <c r="D576" s="270"/>
      <c r="E576" s="270"/>
      <c r="F576" s="302"/>
      <c r="G576" s="302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  <c r="X576" s="270"/>
      <c r="Y576" s="270"/>
      <c r="Z576" s="270"/>
      <c r="AA576" s="270"/>
      <c r="AB576" s="270"/>
      <c r="AC576" s="270"/>
    </row>
    <row r="577">
      <c r="A577" s="302"/>
      <c r="B577" s="302"/>
      <c r="C577" s="270"/>
      <c r="D577" s="270"/>
      <c r="E577" s="270"/>
      <c r="F577" s="302"/>
      <c r="G577" s="302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  <c r="X577" s="270"/>
      <c r="Y577" s="270"/>
      <c r="Z577" s="270"/>
      <c r="AA577" s="270"/>
      <c r="AB577" s="270"/>
      <c r="AC577" s="270"/>
    </row>
    <row r="578">
      <c r="A578" s="302"/>
      <c r="B578" s="302"/>
      <c r="C578" s="270"/>
      <c r="D578" s="270"/>
      <c r="E578" s="270"/>
      <c r="F578" s="302"/>
      <c r="G578" s="302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  <c r="X578" s="270"/>
      <c r="Y578" s="270"/>
      <c r="Z578" s="270"/>
      <c r="AA578" s="270"/>
      <c r="AB578" s="270"/>
      <c r="AC578" s="270"/>
    </row>
    <row r="579">
      <c r="A579" s="302"/>
      <c r="B579" s="302"/>
      <c r="C579" s="270"/>
      <c r="D579" s="270"/>
      <c r="E579" s="270"/>
      <c r="F579" s="302"/>
      <c r="G579" s="302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  <c r="X579" s="270"/>
      <c r="Y579" s="270"/>
      <c r="Z579" s="270"/>
      <c r="AA579" s="270"/>
      <c r="AB579" s="270"/>
      <c r="AC579" s="270"/>
    </row>
    <row r="580">
      <c r="A580" s="302"/>
      <c r="B580" s="302"/>
      <c r="C580" s="270"/>
      <c r="D580" s="270"/>
      <c r="E580" s="270"/>
      <c r="F580" s="302"/>
      <c r="G580" s="302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  <c r="X580" s="270"/>
      <c r="Y580" s="270"/>
      <c r="Z580" s="270"/>
      <c r="AA580" s="270"/>
      <c r="AB580" s="270"/>
      <c r="AC580" s="270"/>
    </row>
    <row r="581">
      <c r="A581" s="302"/>
      <c r="B581" s="302"/>
      <c r="C581" s="270"/>
      <c r="D581" s="270"/>
      <c r="E581" s="270"/>
      <c r="F581" s="302"/>
      <c r="G581" s="302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  <c r="X581" s="270"/>
      <c r="Y581" s="270"/>
      <c r="Z581" s="270"/>
      <c r="AA581" s="270"/>
      <c r="AB581" s="270"/>
      <c r="AC581" s="270"/>
    </row>
    <row r="582">
      <c r="A582" s="302"/>
      <c r="B582" s="302"/>
      <c r="C582" s="270"/>
      <c r="D582" s="270"/>
      <c r="E582" s="270"/>
      <c r="F582" s="302"/>
      <c r="G582" s="302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  <c r="X582" s="270"/>
      <c r="Y582" s="270"/>
      <c r="Z582" s="270"/>
      <c r="AA582" s="270"/>
      <c r="AB582" s="270"/>
      <c r="AC582" s="270"/>
    </row>
    <row r="583">
      <c r="A583" s="302"/>
      <c r="B583" s="302"/>
      <c r="C583" s="270"/>
      <c r="D583" s="270"/>
      <c r="E583" s="270"/>
      <c r="F583" s="302"/>
      <c r="G583" s="302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  <c r="X583" s="270"/>
      <c r="Y583" s="270"/>
      <c r="Z583" s="270"/>
      <c r="AA583" s="270"/>
      <c r="AB583" s="270"/>
      <c r="AC583" s="270"/>
    </row>
    <row r="584">
      <c r="A584" s="302"/>
      <c r="B584" s="302"/>
      <c r="C584" s="270"/>
      <c r="D584" s="270"/>
      <c r="E584" s="270"/>
      <c r="F584" s="302"/>
      <c r="G584" s="302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  <c r="X584" s="270"/>
      <c r="Y584" s="270"/>
      <c r="Z584" s="270"/>
      <c r="AA584" s="270"/>
      <c r="AB584" s="270"/>
      <c r="AC584" s="270"/>
    </row>
    <row r="585">
      <c r="A585" s="302"/>
      <c r="B585" s="302"/>
      <c r="C585" s="270"/>
      <c r="D585" s="270"/>
      <c r="E585" s="270"/>
      <c r="F585" s="302"/>
      <c r="G585" s="302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  <c r="X585" s="270"/>
      <c r="Y585" s="270"/>
      <c r="Z585" s="270"/>
      <c r="AA585" s="270"/>
      <c r="AB585" s="270"/>
      <c r="AC585" s="270"/>
    </row>
    <row r="586">
      <c r="A586" s="302"/>
      <c r="B586" s="302"/>
      <c r="C586" s="270"/>
      <c r="D586" s="270"/>
      <c r="E586" s="270"/>
      <c r="F586" s="302"/>
      <c r="G586" s="302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  <c r="X586" s="270"/>
      <c r="Y586" s="270"/>
      <c r="Z586" s="270"/>
      <c r="AA586" s="270"/>
      <c r="AB586" s="270"/>
      <c r="AC586" s="270"/>
    </row>
    <row r="587">
      <c r="A587" s="302"/>
      <c r="B587" s="302"/>
      <c r="C587" s="270"/>
      <c r="D587" s="270"/>
      <c r="E587" s="270"/>
      <c r="F587" s="302"/>
      <c r="G587" s="302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  <c r="X587" s="270"/>
      <c r="Y587" s="270"/>
      <c r="Z587" s="270"/>
      <c r="AA587" s="270"/>
      <c r="AB587" s="270"/>
      <c r="AC587" s="270"/>
    </row>
    <row r="588">
      <c r="A588" s="302"/>
      <c r="B588" s="302"/>
      <c r="C588" s="270"/>
      <c r="D588" s="270"/>
      <c r="E588" s="270"/>
      <c r="F588" s="302"/>
      <c r="G588" s="302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  <c r="X588" s="270"/>
      <c r="Y588" s="270"/>
      <c r="Z588" s="270"/>
      <c r="AA588" s="270"/>
      <c r="AB588" s="270"/>
      <c r="AC588" s="270"/>
    </row>
    <row r="589">
      <c r="A589" s="302"/>
      <c r="B589" s="302"/>
      <c r="C589" s="270"/>
      <c r="D589" s="270"/>
      <c r="E589" s="270"/>
      <c r="F589" s="302"/>
      <c r="G589" s="302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  <c r="X589" s="270"/>
      <c r="Y589" s="270"/>
      <c r="Z589" s="270"/>
      <c r="AA589" s="270"/>
      <c r="AB589" s="270"/>
      <c r="AC589" s="270"/>
    </row>
    <row r="590">
      <c r="A590" s="302"/>
      <c r="B590" s="302"/>
      <c r="C590" s="270"/>
      <c r="D590" s="270"/>
      <c r="E590" s="270"/>
      <c r="F590" s="302"/>
      <c r="G590" s="302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  <c r="X590" s="270"/>
      <c r="Y590" s="270"/>
      <c r="Z590" s="270"/>
      <c r="AA590" s="270"/>
      <c r="AB590" s="270"/>
      <c r="AC590" s="270"/>
    </row>
    <row r="591">
      <c r="A591" s="302"/>
      <c r="B591" s="302"/>
      <c r="C591" s="270"/>
      <c r="D591" s="270"/>
      <c r="E591" s="270"/>
      <c r="F591" s="302"/>
      <c r="G591" s="302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  <c r="X591" s="270"/>
      <c r="Y591" s="270"/>
      <c r="Z591" s="270"/>
      <c r="AA591" s="270"/>
      <c r="AB591" s="270"/>
      <c r="AC591" s="270"/>
    </row>
    <row r="592">
      <c r="A592" s="302"/>
      <c r="B592" s="302"/>
      <c r="C592" s="270"/>
      <c r="D592" s="270"/>
      <c r="E592" s="270"/>
      <c r="F592" s="302"/>
      <c r="G592" s="302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  <c r="X592" s="270"/>
      <c r="Y592" s="270"/>
      <c r="Z592" s="270"/>
      <c r="AA592" s="270"/>
      <c r="AB592" s="270"/>
      <c r="AC592" s="270"/>
    </row>
    <row r="593">
      <c r="A593" s="302"/>
      <c r="B593" s="302"/>
      <c r="C593" s="270"/>
      <c r="D593" s="270"/>
      <c r="E593" s="270"/>
      <c r="F593" s="302"/>
      <c r="G593" s="302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  <c r="X593" s="270"/>
      <c r="Y593" s="270"/>
      <c r="Z593" s="270"/>
      <c r="AA593" s="270"/>
      <c r="AB593" s="270"/>
      <c r="AC593" s="270"/>
    </row>
    <row r="594">
      <c r="A594" s="302"/>
      <c r="B594" s="302"/>
      <c r="C594" s="270"/>
      <c r="D594" s="270"/>
      <c r="E594" s="270"/>
      <c r="F594" s="302"/>
      <c r="G594" s="302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  <c r="AA594" s="270"/>
      <c r="AB594" s="270"/>
      <c r="AC594" s="270"/>
    </row>
    <row r="595">
      <c r="A595" s="302"/>
      <c r="B595" s="302"/>
      <c r="C595" s="270"/>
      <c r="D595" s="270"/>
      <c r="E595" s="270"/>
      <c r="F595" s="302"/>
      <c r="G595" s="302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  <c r="X595" s="270"/>
      <c r="Y595" s="270"/>
      <c r="Z595" s="270"/>
      <c r="AA595" s="270"/>
      <c r="AB595" s="270"/>
      <c r="AC595" s="270"/>
    </row>
    <row r="596">
      <c r="A596" s="302"/>
      <c r="B596" s="302"/>
      <c r="C596" s="270"/>
      <c r="D596" s="270"/>
      <c r="E596" s="270"/>
      <c r="F596" s="302"/>
      <c r="G596" s="302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  <c r="X596" s="270"/>
      <c r="Y596" s="270"/>
      <c r="Z596" s="270"/>
      <c r="AA596" s="270"/>
      <c r="AB596" s="270"/>
      <c r="AC596" s="270"/>
    </row>
    <row r="597">
      <c r="A597" s="302"/>
      <c r="B597" s="302"/>
      <c r="C597" s="270"/>
      <c r="D597" s="270"/>
      <c r="E597" s="270"/>
      <c r="F597" s="302"/>
      <c r="G597" s="302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  <c r="X597" s="270"/>
      <c r="Y597" s="270"/>
      <c r="Z597" s="270"/>
      <c r="AA597" s="270"/>
      <c r="AB597" s="270"/>
      <c r="AC597" s="270"/>
    </row>
    <row r="598">
      <c r="A598" s="302"/>
      <c r="B598" s="302"/>
      <c r="C598" s="270"/>
      <c r="D598" s="270"/>
      <c r="E598" s="270"/>
      <c r="F598" s="302"/>
      <c r="G598" s="302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  <c r="X598" s="270"/>
      <c r="Y598" s="270"/>
      <c r="Z598" s="270"/>
      <c r="AA598" s="270"/>
      <c r="AB598" s="270"/>
      <c r="AC598" s="270"/>
    </row>
    <row r="599">
      <c r="A599" s="302"/>
      <c r="B599" s="302"/>
      <c r="C599" s="270"/>
      <c r="D599" s="270"/>
      <c r="E599" s="270"/>
      <c r="F599" s="302"/>
      <c r="G599" s="302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  <c r="X599" s="270"/>
      <c r="Y599" s="270"/>
      <c r="Z599" s="270"/>
      <c r="AA599" s="270"/>
      <c r="AB599" s="270"/>
      <c r="AC599" s="270"/>
    </row>
    <row r="600">
      <c r="A600" s="302"/>
      <c r="B600" s="302"/>
      <c r="C600" s="270"/>
      <c r="D600" s="270"/>
      <c r="E600" s="270"/>
      <c r="F600" s="302"/>
      <c r="G600" s="302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  <c r="X600" s="270"/>
      <c r="Y600" s="270"/>
      <c r="Z600" s="270"/>
      <c r="AA600" s="270"/>
      <c r="AB600" s="270"/>
      <c r="AC600" s="270"/>
    </row>
    <row r="601">
      <c r="A601" s="302"/>
      <c r="B601" s="302"/>
      <c r="C601" s="270"/>
      <c r="D601" s="270"/>
      <c r="E601" s="270"/>
      <c r="F601" s="302"/>
      <c r="G601" s="302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  <c r="X601" s="270"/>
      <c r="Y601" s="270"/>
      <c r="Z601" s="270"/>
      <c r="AA601" s="270"/>
      <c r="AB601" s="270"/>
      <c r="AC601" s="270"/>
    </row>
    <row r="602">
      <c r="A602" s="302"/>
      <c r="B602" s="302"/>
      <c r="C602" s="270"/>
      <c r="D602" s="270"/>
      <c r="E602" s="270"/>
      <c r="F602" s="302"/>
      <c r="G602" s="302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  <c r="X602" s="270"/>
      <c r="Y602" s="270"/>
      <c r="Z602" s="270"/>
      <c r="AA602" s="270"/>
      <c r="AB602" s="270"/>
      <c r="AC602" s="270"/>
    </row>
    <row r="603">
      <c r="A603" s="302"/>
      <c r="B603" s="302"/>
      <c r="C603" s="270"/>
      <c r="D603" s="270"/>
      <c r="E603" s="270"/>
      <c r="F603" s="302"/>
      <c r="G603" s="302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  <c r="X603" s="270"/>
      <c r="Y603" s="270"/>
      <c r="Z603" s="270"/>
      <c r="AA603" s="270"/>
      <c r="AB603" s="270"/>
      <c r="AC603" s="270"/>
    </row>
    <row r="604">
      <c r="A604" s="302"/>
      <c r="B604" s="302"/>
      <c r="C604" s="270"/>
      <c r="D604" s="270"/>
      <c r="E604" s="270"/>
      <c r="F604" s="302"/>
      <c r="G604" s="302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  <c r="X604" s="270"/>
      <c r="Y604" s="270"/>
      <c r="Z604" s="270"/>
      <c r="AA604" s="270"/>
      <c r="AB604" s="270"/>
      <c r="AC604" s="270"/>
    </row>
    <row r="605">
      <c r="A605" s="302"/>
      <c r="B605" s="302"/>
      <c r="C605" s="270"/>
      <c r="D605" s="270"/>
      <c r="E605" s="270"/>
      <c r="F605" s="302"/>
      <c r="G605" s="302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  <c r="X605" s="270"/>
      <c r="Y605" s="270"/>
      <c r="Z605" s="270"/>
      <c r="AA605" s="270"/>
      <c r="AB605" s="270"/>
      <c r="AC605" s="270"/>
    </row>
    <row r="606">
      <c r="A606" s="302"/>
      <c r="B606" s="302"/>
      <c r="C606" s="270"/>
      <c r="D606" s="270"/>
      <c r="E606" s="270"/>
      <c r="F606" s="302"/>
      <c r="G606" s="302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  <c r="X606" s="270"/>
      <c r="Y606" s="270"/>
      <c r="Z606" s="270"/>
      <c r="AA606" s="270"/>
      <c r="AB606" s="270"/>
      <c r="AC606" s="270"/>
    </row>
    <row r="607">
      <c r="A607" s="302"/>
      <c r="B607" s="302"/>
      <c r="C607" s="270"/>
      <c r="D607" s="270"/>
      <c r="E607" s="270"/>
      <c r="F607" s="302"/>
      <c r="G607" s="302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  <c r="X607" s="270"/>
      <c r="Y607" s="270"/>
      <c r="Z607" s="270"/>
      <c r="AA607" s="270"/>
      <c r="AB607" s="270"/>
      <c r="AC607" s="270"/>
    </row>
    <row r="608">
      <c r="A608" s="302"/>
      <c r="B608" s="302"/>
      <c r="C608" s="270"/>
      <c r="D608" s="270"/>
      <c r="E608" s="270"/>
      <c r="F608" s="302"/>
      <c r="G608" s="302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  <c r="X608" s="270"/>
      <c r="Y608" s="270"/>
      <c r="Z608" s="270"/>
      <c r="AA608" s="270"/>
      <c r="AB608" s="270"/>
      <c r="AC608" s="270"/>
    </row>
    <row r="609">
      <c r="A609" s="302"/>
      <c r="B609" s="302"/>
      <c r="C609" s="270"/>
      <c r="D609" s="270"/>
      <c r="E609" s="270"/>
      <c r="F609" s="302"/>
      <c r="G609" s="302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  <c r="X609" s="270"/>
      <c r="Y609" s="270"/>
      <c r="Z609" s="270"/>
      <c r="AA609" s="270"/>
      <c r="AB609" s="270"/>
      <c r="AC609" s="270"/>
    </row>
    <row r="610">
      <c r="A610" s="302"/>
      <c r="B610" s="302"/>
      <c r="C610" s="270"/>
      <c r="D610" s="270"/>
      <c r="E610" s="270"/>
      <c r="F610" s="302"/>
      <c r="G610" s="302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  <c r="X610" s="270"/>
      <c r="Y610" s="270"/>
      <c r="Z610" s="270"/>
      <c r="AA610" s="270"/>
      <c r="AB610" s="270"/>
      <c r="AC610" s="270"/>
    </row>
    <row r="611">
      <c r="A611" s="302"/>
      <c r="B611" s="302"/>
      <c r="C611" s="270"/>
      <c r="D611" s="270"/>
      <c r="E611" s="270"/>
      <c r="F611" s="302"/>
      <c r="G611" s="302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  <c r="X611" s="270"/>
      <c r="Y611" s="270"/>
      <c r="Z611" s="270"/>
      <c r="AA611" s="270"/>
      <c r="AB611" s="270"/>
      <c r="AC611" s="270"/>
    </row>
    <row r="612">
      <c r="A612" s="302"/>
      <c r="B612" s="302"/>
      <c r="C612" s="270"/>
      <c r="D612" s="270"/>
      <c r="E612" s="270"/>
      <c r="F612" s="302"/>
      <c r="G612" s="302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  <c r="X612" s="270"/>
      <c r="Y612" s="270"/>
      <c r="Z612" s="270"/>
      <c r="AA612" s="270"/>
      <c r="AB612" s="270"/>
      <c r="AC612" s="270"/>
    </row>
    <row r="613">
      <c r="A613" s="302"/>
      <c r="B613" s="302"/>
      <c r="C613" s="270"/>
      <c r="D613" s="270"/>
      <c r="E613" s="270"/>
      <c r="F613" s="302"/>
      <c r="G613" s="302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  <c r="X613" s="270"/>
      <c r="Y613" s="270"/>
      <c r="Z613" s="270"/>
      <c r="AA613" s="270"/>
      <c r="AB613" s="270"/>
      <c r="AC613" s="270"/>
    </row>
    <row r="614">
      <c r="A614" s="302"/>
      <c r="B614" s="302"/>
      <c r="C614" s="270"/>
      <c r="D614" s="270"/>
      <c r="E614" s="270"/>
      <c r="F614" s="302"/>
      <c r="G614" s="302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  <c r="X614" s="270"/>
      <c r="Y614" s="270"/>
      <c r="Z614" s="270"/>
      <c r="AA614" s="270"/>
      <c r="AB614" s="270"/>
      <c r="AC614" s="270"/>
    </row>
    <row r="615">
      <c r="A615" s="302"/>
      <c r="B615" s="302"/>
      <c r="C615" s="270"/>
      <c r="D615" s="270"/>
      <c r="E615" s="270"/>
      <c r="F615" s="302"/>
      <c r="G615" s="302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  <c r="X615" s="270"/>
      <c r="Y615" s="270"/>
      <c r="Z615" s="270"/>
      <c r="AA615" s="270"/>
      <c r="AB615" s="270"/>
      <c r="AC615" s="270"/>
    </row>
    <row r="616">
      <c r="A616" s="302"/>
      <c r="B616" s="302"/>
      <c r="C616" s="270"/>
      <c r="D616" s="270"/>
      <c r="E616" s="270"/>
      <c r="F616" s="302"/>
      <c r="G616" s="302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  <c r="X616" s="270"/>
      <c r="Y616" s="270"/>
      <c r="Z616" s="270"/>
      <c r="AA616" s="270"/>
      <c r="AB616" s="270"/>
      <c r="AC616" s="270"/>
    </row>
    <row r="617">
      <c r="A617" s="302"/>
      <c r="B617" s="302"/>
      <c r="C617" s="270"/>
      <c r="D617" s="270"/>
      <c r="E617" s="270"/>
      <c r="F617" s="302"/>
      <c r="G617" s="302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  <c r="X617" s="270"/>
      <c r="Y617" s="270"/>
      <c r="Z617" s="270"/>
      <c r="AA617" s="270"/>
      <c r="AB617" s="270"/>
      <c r="AC617" s="270"/>
    </row>
    <row r="618">
      <c r="A618" s="302"/>
      <c r="B618" s="302"/>
      <c r="C618" s="270"/>
      <c r="D618" s="270"/>
      <c r="E618" s="270"/>
      <c r="F618" s="302"/>
      <c r="G618" s="302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  <c r="X618" s="270"/>
      <c r="Y618" s="270"/>
      <c r="Z618" s="270"/>
      <c r="AA618" s="270"/>
      <c r="AB618" s="270"/>
      <c r="AC618" s="270"/>
    </row>
    <row r="619">
      <c r="A619" s="302"/>
      <c r="B619" s="302"/>
      <c r="C619" s="270"/>
      <c r="D619" s="270"/>
      <c r="E619" s="270"/>
      <c r="F619" s="302"/>
      <c r="G619" s="302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  <c r="X619" s="270"/>
      <c r="Y619" s="270"/>
      <c r="Z619" s="270"/>
      <c r="AA619" s="270"/>
      <c r="AB619" s="270"/>
      <c r="AC619" s="270"/>
    </row>
    <row r="620">
      <c r="A620" s="302"/>
      <c r="B620" s="302"/>
      <c r="C620" s="270"/>
      <c r="D620" s="270"/>
      <c r="E620" s="270"/>
      <c r="F620" s="302"/>
      <c r="G620" s="302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  <c r="X620" s="270"/>
      <c r="Y620" s="270"/>
      <c r="Z620" s="270"/>
      <c r="AA620" s="270"/>
      <c r="AB620" s="270"/>
      <c r="AC620" s="270"/>
    </row>
    <row r="621">
      <c r="A621" s="302"/>
      <c r="B621" s="302"/>
      <c r="C621" s="270"/>
      <c r="D621" s="270"/>
      <c r="E621" s="270"/>
      <c r="F621" s="302"/>
      <c r="G621" s="302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  <c r="X621" s="270"/>
      <c r="Y621" s="270"/>
      <c r="Z621" s="270"/>
      <c r="AA621" s="270"/>
      <c r="AB621" s="270"/>
      <c r="AC621" s="270"/>
    </row>
    <row r="622">
      <c r="A622" s="302"/>
      <c r="B622" s="302"/>
      <c r="C622" s="270"/>
      <c r="D622" s="270"/>
      <c r="E622" s="270"/>
      <c r="F622" s="302"/>
      <c r="G622" s="302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  <c r="X622" s="270"/>
      <c r="Y622" s="270"/>
      <c r="Z622" s="270"/>
      <c r="AA622" s="270"/>
      <c r="AB622" s="270"/>
      <c r="AC622" s="270"/>
    </row>
    <row r="623">
      <c r="A623" s="302"/>
      <c r="B623" s="302"/>
      <c r="C623" s="270"/>
      <c r="D623" s="270"/>
      <c r="E623" s="270"/>
      <c r="F623" s="302"/>
      <c r="G623" s="302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  <c r="X623" s="270"/>
      <c r="Y623" s="270"/>
      <c r="Z623" s="270"/>
      <c r="AA623" s="270"/>
      <c r="AB623" s="270"/>
      <c r="AC623" s="270"/>
    </row>
    <row r="624">
      <c r="A624" s="302"/>
      <c r="B624" s="302"/>
      <c r="C624" s="270"/>
      <c r="D624" s="270"/>
      <c r="E624" s="270"/>
      <c r="F624" s="302"/>
      <c r="G624" s="302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  <c r="X624" s="270"/>
      <c r="Y624" s="270"/>
      <c r="Z624" s="270"/>
      <c r="AA624" s="270"/>
      <c r="AB624" s="270"/>
      <c r="AC624" s="270"/>
    </row>
    <row r="625">
      <c r="A625" s="302"/>
      <c r="B625" s="302"/>
      <c r="C625" s="270"/>
      <c r="D625" s="270"/>
      <c r="E625" s="270"/>
      <c r="F625" s="302"/>
      <c r="G625" s="302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  <c r="X625" s="270"/>
      <c r="Y625" s="270"/>
      <c r="Z625" s="270"/>
      <c r="AA625" s="270"/>
      <c r="AB625" s="270"/>
      <c r="AC625" s="270"/>
    </row>
    <row r="626">
      <c r="A626" s="302"/>
      <c r="B626" s="302"/>
      <c r="C626" s="270"/>
      <c r="D626" s="270"/>
      <c r="E626" s="270"/>
      <c r="F626" s="302"/>
      <c r="G626" s="302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  <c r="X626" s="270"/>
      <c r="Y626" s="270"/>
      <c r="Z626" s="270"/>
      <c r="AA626" s="270"/>
      <c r="AB626" s="270"/>
      <c r="AC626" s="270"/>
    </row>
    <row r="627">
      <c r="A627" s="302"/>
      <c r="B627" s="302"/>
      <c r="C627" s="270"/>
      <c r="D627" s="270"/>
      <c r="E627" s="270"/>
      <c r="F627" s="302"/>
      <c r="G627" s="302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  <c r="X627" s="270"/>
      <c r="Y627" s="270"/>
      <c r="Z627" s="270"/>
      <c r="AA627" s="270"/>
      <c r="AB627" s="270"/>
      <c r="AC627" s="270"/>
    </row>
    <row r="628">
      <c r="A628" s="302"/>
      <c r="B628" s="302"/>
      <c r="C628" s="270"/>
      <c r="D628" s="270"/>
      <c r="E628" s="270"/>
      <c r="F628" s="302"/>
      <c r="G628" s="302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  <c r="X628" s="270"/>
      <c r="Y628" s="270"/>
      <c r="Z628" s="270"/>
      <c r="AA628" s="270"/>
      <c r="AB628" s="270"/>
      <c r="AC628" s="270"/>
    </row>
    <row r="629">
      <c r="A629" s="302"/>
      <c r="B629" s="302"/>
      <c r="C629" s="270"/>
      <c r="D629" s="270"/>
      <c r="E629" s="270"/>
      <c r="F629" s="302"/>
      <c r="G629" s="302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  <c r="X629" s="270"/>
      <c r="Y629" s="270"/>
      <c r="Z629" s="270"/>
      <c r="AA629" s="270"/>
      <c r="AB629" s="270"/>
      <c r="AC629" s="270"/>
    </row>
    <row r="630">
      <c r="A630" s="302"/>
      <c r="B630" s="302"/>
      <c r="C630" s="270"/>
      <c r="D630" s="270"/>
      <c r="E630" s="270"/>
      <c r="F630" s="302"/>
      <c r="G630" s="302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  <c r="X630" s="270"/>
      <c r="Y630" s="270"/>
      <c r="Z630" s="270"/>
      <c r="AA630" s="270"/>
      <c r="AB630" s="270"/>
      <c r="AC630" s="270"/>
    </row>
    <row r="631">
      <c r="A631" s="302"/>
      <c r="B631" s="302"/>
      <c r="C631" s="270"/>
      <c r="D631" s="270"/>
      <c r="E631" s="270"/>
      <c r="F631" s="302"/>
      <c r="G631" s="302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  <c r="X631" s="270"/>
      <c r="Y631" s="270"/>
      <c r="Z631" s="270"/>
      <c r="AA631" s="270"/>
      <c r="AB631" s="270"/>
      <c r="AC631" s="270"/>
    </row>
    <row r="632">
      <c r="A632" s="302"/>
      <c r="B632" s="302"/>
      <c r="C632" s="270"/>
      <c r="D632" s="270"/>
      <c r="E632" s="270"/>
      <c r="F632" s="302"/>
      <c r="G632" s="302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  <c r="X632" s="270"/>
      <c r="Y632" s="270"/>
      <c r="Z632" s="270"/>
      <c r="AA632" s="270"/>
      <c r="AB632" s="270"/>
      <c r="AC632" s="270"/>
    </row>
    <row r="633">
      <c r="A633" s="302"/>
      <c r="B633" s="302"/>
      <c r="C633" s="270"/>
      <c r="D633" s="270"/>
      <c r="E633" s="270"/>
      <c r="F633" s="302"/>
      <c r="G633" s="302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  <c r="X633" s="270"/>
      <c r="Y633" s="270"/>
      <c r="Z633" s="270"/>
      <c r="AA633" s="270"/>
      <c r="AB633" s="270"/>
      <c r="AC633" s="270"/>
    </row>
    <row r="634">
      <c r="A634" s="302"/>
      <c r="B634" s="302"/>
      <c r="C634" s="270"/>
      <c r="D634" s="270"/>
      <c r="E634" s="270"/>
      <c r="F634" s="302"/>
      <c r="G634" s="302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  <c r="X634" s="270"/>
      <c r="Y634" s="270"/>
      <c r="Z634" s="270"/>
      <c r="AA634" s="270"/>
      <c r="AB634" s="270"/>
      <c r="AC634" s="270"/>
    </row>
    <row r="635">
      <c r="A635" s="302"/>
      <c r="B635" s="302"/>
      <c r="C635" s="270"/>
      <c r="D635" s="270"/>
      <c r="E635" s="270"/>
      <c r="F635" s="302"/>
      <c r="G635" s="302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  <c r="X635" s="270"/>
      <c r="Y635" s="270"/>
      <c r="Z635" s="270"/>
      <c r="AA635" s="270"/>
      <c r="AB635" s="270"/>
      <c r="AC635" s="270"/>
    </row>
    <row r="636">
      <c r="A636" s="302"/>
      <c r="B636" s="302"/>
      <c r="C636" s="270"/>
      <c r="D636" s="270"/>
      <c r="E636" s="270"/>
      <c r="F636" s="302"/>
      <c r="G636" s="302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  <c r="X636" s="270"/>
      <c r="Y636" s="270"/>
      <c r="Z636" s="270"/>
      <c r="AA636" s="270"/>
      <c r="AB636" s="270"/>
      <c r="AC636" s="270"/>
    </row>
    <row r="637">
      <c r="A637" s="302"/>
      <c r="B637" s="302"/>
      <c r="C637" s="270"/>
      <c r="D637" s="270"/>
      <c r="E637" s="270"/>
      <c r="F637" s="302"/>
      <c r="G637" s="302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  <c r="X637" s="270"/>
      <c r="Y637" s="270"/>
      <c r="Z637" s="270"/>
      <c r="AA637" s="270"/>
      <c r="AB637" s="270"/>
      <c r="AC637" s="270"/>
    </row>
    <row r="638">
      <c r="A638" s="302"/>
      <c r="B638" s="302"/>
      <c r="C638" s="270"/>
      <c r="D638" s="270"/>
      <c r="E638" s="270"/>
      <c r="F638" s="302"/>
      <c r="G638" s="302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  <c r="X638" s="270"/>
      <c r="Y638" s="270"/>
      <c r="Z638" s="270"/>
      <c r="AA638" s="270"/>
      <c r="AB638" s="270"/>
      <c r="AC638" s="270"/>
    </row>
    <row r="639">
      <c r="A639" s="302"/>
      <c r="B639" s="302"/>
      <c r="C639" s="270"/>
      <c r="D639" s="270"/>
      <c r="E639" s="270"/>
      <c r="F639" s="302"/>
      <c r="G639" s="302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  <c r="X639" s="270"/>
      <c r="Y639" s="270"/>
      <c r="Z639" s="270"/>
      <c r="AA639" s="270"/>
      <c r="AB639" s="270"/>
      <c r="AC639" s="270"/>
    </row>
    <row r="640">
      <c r="A640" s="302"/>
      <c r="B640" s="302"/>
      <c r="C640" s="270"/>
      <c r="D640" s="270"/>
      <c r="E640" s="270"/>
      <c r="F640" s="302"/>
      <c r="G640" s="302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  <c r="X640" s="270"/>
      <c r="Y640" s="270"/>
      <c r="Z640" s="270"/>
      <c r="AA640" s="270"/>
      <c r="AB640" s="270"/>
      <c r="AC640" s="270"/>
    </row>
    <row r="641">
      <c r="A641" s="302"/>
      <c r="B641" s="302"/>
      <c r="C641" s="270"/>
      <c r="D641" s="270"/>
      <c r="E641" s="270"/>
      <c r="F641" s="302"/>
      <c r="G641" s="302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  <c r="X641" s="270"/>
      <c r="Y641" s="270"/>
      <c r="Z641" s="270"/>
      <c r="AA641" s="270"/>
      <c r="AB641" s="270"/>
      <c r="AC641" s="270"/>
    </row>
    <row r="642">
      <c r="A642" s="302"/>
      <c r="B642" s="302"/>
      <c r="C642" s="270"/>
      <c r="D642" s="270"/>
      <c r="E642" s="270"/>
      <c r="F642" s="302"/>
      <c r="G642" s="302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  <c r="X642" s="270"/>
      <c r="Y642" s="270"/>
      <c r="Z642" s="270"/>
      <c r="AA642" s="270"/>
      <c r="AB642" s="270"/>
      <c r="AC642" s="270"/>
    </row>
    <row r="643">
      <c r="A643" s="302"/>
      <c r="B643" s="302"/>
      <c r="C643" s="270"/>
      <c r="D643" s="270"/>
      <c r="E643" s="270"/>
      <c r="F643" s="302"/>
      <c r="G643" s="302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  <c r="X643" s="270"/>
      <c r="Y643" s="270"/>
      <c r="Z643" s="270"/>
      <c r="AA643" s="270"/>
      <c r="AB643" s="270"/>
      <c r="AC643" s="270"/>
    </row>
    <row r="644">
      <c r="A644" s="302"/>
      <c r="B644" s="302"/>
      <c r="C644" s="270"/>
      <c r="D644" s="270"/>
      <c r="E644" s="270"/>
      <c r="F644" s="302"/>
      <c r="G644" s="302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  <c r="X644" s="270"/>
      <c r="Y644" s="270"/>
      <c r="Z644" s="270"/>
      <c r="AA644" s="270"/>
      <c r="AB644" s="270"/>
      <c r="AC644" s="270"/>
    </row>
    <row r="645">
      <c r="A645" s="302"/>
      <c r="B645" s="302"/>
      <c r="C645" s="270"/>
      <c r="D645" s="270"/>
      <c r="E645" s="270"/>
      <c r="F645" s="302"/>
      <c r="G645" s="302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  <c r="X645" s="270"/>
      <c r="Y645" s="270"/>
      <c r="Z645" s="270"/>
      <c r="AA645" s="270"/>
      <c r="AB645" s="270"/>
      <c r="AC645" s="270"/>
    </row>
    <row r="646">
      <c r="A646" s="302"/>
      <c r="B646" s="302"/>
      <c r="C646" s="270"/>
      <c r="D646" s="270"/>
      <c r="E646" s="270"/>
      <c r="F646" s="302"/>
      <c r="G646" s="302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  <c r="X646" s="270"/>
      <c r="Y646" s="270"/>
      <c r="Z646" s="270"/>
      <c r="AA646" s="270"/>
      <c r="AB646" s="270"/>
      <c r="AC646" s="270"/>
    </row>
    <row r="647">
      <c r="A647" s="302"/>
      <c r="B647" s="302"/>
      <c r="C647" s="270"/>
      <c r="D647" s="270"/>
      <c r="E647" s="270"/>
      <c r="F647" s="302"/>
      <c r="G647" s="302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  <c r="X647" s="270"/>
      <c r="Y647" s="270"/>
      <c r="Z647" s="270"/>
      <c r="AA647" s="270"/>
      <c r="AB647" s="270"/>
      <c r="AC647" s="270"/>
    </row>
    <row r="648">
      <c r="A648" s="302"/>
      <c r="B648" s="302"/>
      <c r="C648" s="270"/>
      <c r="D648" s="270"/>
      <c r="E648" s="270"/>
      <c r="F648" s="302"/>
      <c r="G648" s="302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  <c r="X648" s="270"/>
      <c r="Y648" s="270"/>
      <c r="Z648" s="270"/>
      <c r="AA648" s="270"/>
      <c r="AB648" s="270"/>
      <c r="AC648" s="270"/>
    </row>
    <row r="649">
      <c r="A649" s="302"/>
      <c r="B649" s="302"/>
      <c r="C649" s="270"/>
      <c r="D649" s="270"/>
      <c r="E649" s="270"/>
      <c r="F649" s="302"/>
      <c r="G649" s="302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  <c r="X649" s="270"/>
      <c r="Y649" s="270"/>
      <c r="Z649" s="270"/>
      <c r="AA649" s="270"/>
      <c r="AB649" s="270"/>
      <c r="AC649" s="270"/>
    </row>
    <row r="650">
      <c r="A650" s="302"/>
      <c r="B650" s="302"/>
      <c r="C650" s="270"/>
      <c r="D650" s="270"/>
      <c r="E650" s="270"/>
      <c r="F650" s="302"/>
      <c r="G650" s="302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  <c r="X650" s="270"/>
      <c r="Y650" s="270"/>
      <c r="Z650" s="270"/>
      <c r="AA650" s="270"/>
      <c r="AB650" s="270"/>
      <c r="AC650" s="270"/>
    </row>
    <row r="651">
      <c r="A651" s="302"/>
      <c r="B651" s="302"/>
      <c r="C651" s="270"/>
      <c r="D651" s="270"/>
      <c r="E651" s="270"/>
      <c r="F651" s="302"/>
      <c r="G651" s="302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  <c r="X651" s="270"/>
      <c r="Y651" s="270"/>
      <c r="Z651" s="270"/>
      <c r="AA651" s="270"/>
      <c r="AB651" s="270"/>
      <c r="AC651" s="270"/>
    </row>
    <row r="652">
      <c r="A652" s="302"/>
      <c r="B652" s="302"/>
      <c r="C652" s="270"/>
      <c r="D652" s="270"/>
      <c r="E652" s="270"/>
      <c r="F652" s="302"/>
      <c r="G652" s="302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  <c r="X652" s="270"/>
      <c r="Y652" s="270"/>
      <c r="Z652" s="270"/>
      <c r="AA652" s="270"/>
      <c r="AB652" s="270"/>
      <c r="AC652" s="270"/>
    </row>
    <row r="653">
      <c r="A653" s="302"/>
      <c r="B653" s="302"/>
      <c r="C653" s="270"/>
      <c r="D653" s="270"/>
      <c r="E653" s="270"/>
      <c r="F653" s="302"/>
      <c r="G653" s="302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  <c r="X653" s="270"/>
      <c r="Y653" s="270"/>
      <c r="Z653" s="270"/>
      <c r="AA653" s="270"/>
      <c r="AB653" s="270"/>
      <c r="AC653" s="270"/>
    </row>
    <row r="654">
      <c r="A654" s="302"/>
      <c r="B654" s="302"/>
      <c r="C654" s="270"/>
      <c r="D654" s="270"/>
      <c r="E654" s="270"/>
      <c r="F654" s="302"/>
      <c r="G654" s="302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  <c r="X654" s="270"/>
      <c r="Y654" s="270"/>
      <c r="Z654" s="270"/>
      <c r="AA654" s="270"/>
      <c r="AB654" s="270"/>
      <c r="AC654" s="270"/>
    </row>
    <row r="655">
      <c r="A655" s="302"/>
      <c r="B655" s="302"/>
      <c r="C655" s="270"/>
      <c r="D655" s="270"/>
      <c r="E655" s="270"/>
      <c r="F655" s="302"/>
      <c r="G655" s="302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  <c r="X655" s="270"/>
      <c r="Y655" s="270"/>
      <c r="Z655" s="270"/>
      <c r="AA655" s="270"/>
      <c r="AB655" s="270"/>
      <c r="AC655" s="270"/>
    </row>
    <row r="656">
      <c r="A656" s="302"/>
      <c r="B656" s="302"/>
      <c r="C656" s="270"/>
      <c r="D656" s="270"/>
      <c r="E656" s="270"/>
      <c r="F656" s="302"/>
      <c r="G656" s="302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  <c r="X656" s="270"/>
      <c r="Y656" s="270"/>
      <c r="Z656" s="270"/>
      <c r="AA656" s="270"/>
      <c r="AB656" s="270"/>
      <c r="AC656" s="270"/>
    </row>
    <row r="657">
      <c r="A657" s="302"/>
      <c r="B657" s="302"/>
      <c r="C657" s="270"/>
      <c r="D657" s="270"/>
      <c r="E657" s="270"/>
      <c r="F657" s="302"/>
      <c r="G657" s="302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  <c r="X657" s="270"/>
      <c r="Y657" s="270"/>
      <c r="Z657" s="270"/>
      <c r="AA657" s="270"/>
      <c r="AB657" s="270"/>
      <c r="AC657" s="270"/>
    </row>
    <row r="658">
      <c r="A658" s="302"/>
      <c r="B658" s="302"/>
      <c r="C658" s="270"/>
      <c r="D658" s="270"/>
      <c r="E658" s="270"/>
      <c r="F658" s="302"/>
      <c r="G658" s="302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  <c r="X658" s="270"/>
      <c r="Y658" s="270"/>
      <c r="Z658" s="270"/>
      <c r="AA658" s="270"/>
      <c r="AB658" s="270"/>
      <c r="AC658" s="270"/>
    </row>
    <row r="659">
      <c r="A659" s="302"/>
      <c r="B659" s="302"/>
      <c r="C659" s="270"/>
      <c r="D659" s="270"/>
      <c r="E659" s="270"/>
      <c r="F659" s="302"/>
      <c r="G659" s="302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  <c r="X659" s="270"/>
      <c r="Y659" s="270"/>
      <c r="Z659" s="270"/>
      <c r="AA659" s="270"/>
      <c r="AB659" s="270"/>
      <c r="AC659" s="270"/>
    </row>
    <row r="660">
      <c r="A660" s="302"/>
      <c r="B660" s="302"/>
      <c r="C660" s="270"/>
      <c r="D660" s="270"/>
      <c r="E660" s="270"/>
      <c r="F660" s="302"/>
      <c r="G660" s="302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  <c r="X660" s="270"/>
      <c r="Y660" s="270"/>
      <c r="Z660" s="270"/>
      <c r="AA660" s="270"/>
      <c r="AB660" s="270"/>
      <c r="AC660" s="270"/>
    </row>
    <row r="661">
      <c r="A661" s="302"/>
      <c r="B661" s="302"/>
      <c r="C661" s="270"/>
      <c r="D661" s="270"/>
      <c r="E661" s="270"/>
      <c r="F661" s="302"/>
      <c r="G661" s="302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  <c r="X661" s="270"/>
      <c r="Y661" s="270"/>
      <c r="Z661" s="270"/>
      <c r="AA661" s="270"/>
      <c r="AB661" s="270"/>
      <c r="AC661" s="270"/>
    </row>
    <row r="662">
      <c r="A662" s="302"/>
      <c r="B662" s="302"/>
      <c r="C662" s="270"/>
      <c r="D662" s="270"/>
      <c r="E662" s="270"/>
      <c r="F662" s="302"/>
      <c r="G662" s="302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  <c r="X662" s="270"/>
      <c r="Y662" s="270"/>
      <c r="Z662" s="270"/>
      <c r="AA662" s="270"/>
      <c r="AB662" s="270"/>
      <c r="AC662" s="270"/>
    </row>
    <row r="663">
      <c r="A663" s="302"/>
      <c r="B663" s="302"/>
      <c r="C663" s="270"/>
      <c r="D663" s="270"/>
      <c r="E663" s="270"/>
      <c r="F663" s="302"/>
      <c r="G663" s="302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  <c r="X663" s="270"/>
      <c r="Y663" s="270"/>
      <c r="Z663" s="270"/>
      <c r="AA663" s="270"/>
      <c r="AB663" s="270"/>
      <c r="AC663" s="270"/>
    </row>
    <row r="664">
      <c r="A664" s="302"/>
      <c r="B664" s="302"/>
      <c r="C664" s="270"/>
      <c r="D664" s="270"/>
      <c r="E664" s="270"/>
      <c r="F664" s="302"/>
      <c r="G664" s="302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  <c r="X664" s="270"/>
      <c r="Y664" s="270"/>
      <c r="Z664" s="270"/>
      <c r="AA664" s="270"/>
      <c r="AB664" s="270"/>
      <c r="AC664" s="270"/>
    </row>
    <row r="665">
      <c r="A665" s="302"/>
      <c r="B665" s="302"/>
      <c r="C665" s="270"/>
      <c r="D665" s="270"/>
      <c r="E665" s="270"/>
      <c r="F665" s="302"/>
      <c r="G665" s="302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  <c r="X665" s="270"/>
      <c r="Y665" s="270"/>
      <c r="Z665" s="270"/>
      <c r="AA665" s="270"/>
      <c r="AB665" s="270"/>
      <c r="AC665" s="270"/>
    </row>
    <row r="666">
      <c r="A666" s="302"/>
      <c r="B666" s="302"/>
      <c r="C666" s="270"/>
      <c r="D666" s="270"/>
      <c r="E666" s="270"/>
      <c r="F666" s="302"/>
      <c r="G666" s="302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  <c r="X666" s="270"/>
      <c r="Y666" s="270"/>
      <c r="Z666" s="270"/>
      <c r="AA666" s="270"/>
      <c r="AB666" s="270"/>
      <c r="AC666" s="270"/>
    </row>
    <row r="667">
      <c r="A667" s="302"/>
      <c r="B667" s="302"/>
      <c r="C667" s="270"/>
      <c r="D667" s="270"/>
      <c r="E667" s="270"/>
      <c r="F667" s="302"/>
      <c r="G667" s="302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  <c r="X667" s="270"/>
      <c r="Y667" s="270"/>
      <c r="Z667" s="270"/>
      <c r="AA667" s="270"/>
      <c r="AB667" s="270"/>
      <c r="AC667" s="270"/>
    </row>
    <row r="668">
      <c r="A668" s="302"/>
      <c r="B668" s="302"/>
      <c r="C668" s="270"/>
      <c r="D668" s="270"/>
      <c r="E668" s="270"/>
      <c r="F668" s="302"/>
      <c r="G668" s="302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  <c r="X668" s="270"/>
      <c r="Y668" s="270"/>
      <c r="Z668" s="270"/>
      <c r="AA668" s="270"/>
      <c r="AB668" s="270"/>
      <c r="AC668" s="270"/>
    </row>
    <row r="669">
      <c r="A669" s="302"/>
      <c r="B669" s="302"/>
      <c r="C669" s="270"/>
      <c r="D669" s="270"/>
      <c r="E669" s="270"/>
      <c r="F669" s="302"/>
      <c r="G669" s="302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  <c r="X669" s="270"/>
      <c r="Y669" s="270"/>
      <c r="Z669" s="270"/>
      <c r="AA669" s="270"/>
      <c r="AB669" s="270"/>
      <c r="AC669" s="270"/>
    </row>
    <row r="670">
      <c r="A670" s="302"/>
      <c r="B670" s="302"/>
      <c r="C670" s="270"/>
      <c r="D670" s="270"/>
      <c r="E670" s="270"/>
      <c r="F670" s="302"/>
      <c r="G670" s="302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  <c r="X670" s="270"/>
      <c r="Y670" s="270"/>
      <c r="Z670" s="270"/>
      <c r="AA670" s="270"/>
      <c r="AB670" s="270"/>
      <c r="AC670" s="270"/>
    </row>
    <row r="671">
      <c r="A671" s="302"/>
      <c r="B671" s="302"/>
      <c r="C671" s="270"/>
      <c r="D671" s="270"/>
      <c r="E671" s="270"/>
      <c r="F671" s="302"/>
      <c r="G671" s="302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  <c r="X671" s="270"/>
      <c r="Y671" s="270"/>
      <c r="Z671" s="270"/>
      <c r="AA671" s="270"/>
      <c r="AB671" s="270"/>
      <c r="AC671" s="270"/>
    </row>
    <row r="672">
      <c r="A672" s="302"/>
      <c r="B672" s="302"/>
      <c r="C672" s="270"/>
      <c r="D672" s="270"/>
      <c r="E672" s="270"/>
      <c r="F672" s="302"/>
      <c r="G672" s="302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  <c r="X672" s="270"/>
      <c r="Y672" s="270"/>
      <c r="Z672" s="270"/>
      <c r="AA672" s="270"/>
      <c r="AB672" s="270"/>
      <c r="AC672" s="270"/>
    </row>
    <row r="673">
      <c r="A673" s="302"/>
      <c r="B673" s="302"/>
      <c r="C673" s="270"/>
      <c r="D673" s="270"/>
      <c r="E673" s="270"/>
      <c r="F673" s="302"/>
      <c r="G673" s="302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  <c r="X673" s="270"/>
      <c r="Y673" s="270"/>
      <c r="Z673" s="270"/>
      <c r="AA673" s="270"/>
      <c r="AB673" s="270"/>
      <c r="AC673" s="270"/>
    </row>
    <row r="674">
      <c r="A674" s="302"/>
      <c r="B674" s="302"/>
      <c r="C674" s="270"/>
      <c r="D674" s="270"/>
      <c r="E674" s="270"/>
      <c r="F674" s="302"/>
      <c r="G674" s="302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  <c r="X674" s="270"/>
      <c r="Y674" s="270"/>
      <c r="Z674" s="270"/>
      <c r="AA674" s="270"/>
      <c r="AB674" s="270"/>
      <c r="AC674" s="270"/>
    </row>
    <row r="675">
      <c r="A675" s="302"/>
      <c r="B675" s="302"/>
      <c r="C675" s="270"/>
      <c r="D675" s="270"/>
      <c r="E675" s="270"/>
      <c r="F675" s="302"/>
      <c r="G675" s="302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  <c r="X675" s="270"/>
      <c r="Y675" s="270"/>
      <c r="Z675" s="270"/>
      <c r="AA675" s="270"/>
      <c r="AB675" s="270"/>
      <c r="AC675" s="270"/>
    </row>
    <row r="676">
      <c r="A676" s="302"/>
      <c r="B676" s="302"/>
      <c r="C676" s="270"/>
      <c r="D676" s="270"/>
      <c r="E676" s="270"/>
      <c r="F676" s="302"/>
      <c r="G676" s="302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  <c r="X676" s="270"/>
      <c r="Y676" s="270"/>
      <c r="Z676" s="270"/>
      <c r="AA676" s="270"/>
      <c r="AB676" s="270"/>
      <c r="AC676" s="270"/>
    </row>
    <row r="677">
      <c r="A677" s="302"/>
      <c r="B677" s="302"/>
      <c r="C677" s="270"/>
      <c r="D677" s="270"/>
      <c r="E677" s="270"/>
      <c r="F677" s="302"/>
      <c r="G677" s="302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  <c r="X677" s="270"/>
      <c r="Y677" s="270"/>
      <c r="Z677" s="270"/>
      <c r="AA677" s="270"/>
      <c r="AB677" s="270"/>
      <c r="AC677" s="270"/>
    </row>
    <row r="678">
      <c r="A678" s="302"/>
      <c r="B678" s="302"/>
      <c r="C678" s="270"/>
      <c r="D678" s="270"/>
      <c r="E678" s="270"/>
      <c r="F678" s="302"/>
      <c r="G678" s="302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  <c r="X678" s="270"/>
      <c r="Y678" s="270"/>
      <c r="Z678" s="270"/>
      <c r="AA678" s="270"/>
      <c r="AB678" s="270"/>
      <c r="AC678" s="270"/>
    </row>
    <row r="679">
      <c r="A679" s="302"/>
      <c r="B679" s="302"/>
      <c r="C679" s="270"/>
      <c r="D679" s="270"/>
      <c r="E679" s="270"/>
      <c r="F679" s="302"/>
      <c r="G679" s="302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  <c r="X679" s="270"/>
      <c r="Y679" s="270"/>
      <c r="Z679" s="270"/>
      <c r="AA679" s="270"/>
      <c r="AB679" s="270"/>
      <c r="AC679" s="270"/>
    </row>
    <row r="680">
      <c r="A680" s="302"/>
      <c r="B680" s="302"/>
      <c r="C680" s="270"/>
      <c r="D680" s="270"/>
      <c r="E680" s="270"/>
      <c r="F680" s="302"/>
      <c r="G680" s="302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  <c r="X680" s="270"/>
      <c r="Y680" s="270"/>
      <c r="Z680" s="270"/>
      <c r="AA680" s="270"/>
      <c r="AB680" s="270"/>
      <c r="AC680" s="270"/>
    </row>
    <row r="681">
      <c r="A681" s="302"/>
      <c r="B681" s="302"/>
      <c r="C681" s="270"/>
      <c r="D681" s="270"/>
      <c r="E681" s="270"/>
      <c r="F681" s="302"/>
      <c r="G681" s="302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  <c r="X681" s="270"/>
      <c r="Y681" s="270"/>
      <c r="Z681" s="270"/>
      <c r="AA681" s="270"/>
      <c r="AB681" s="270"/>
      <c r="AC681" s="270"/>
    </row>
    <row r="682">
      <c r="A682" s="302"/>
      <c r="B682" s="302"/>
      <c r="C682" s="270"/>
      <c r="D682" s="270"/>
      <c r="E682" s="270"/>
      <c r="F682" s="302"/>
      <c r="G682" s="302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  <c r="X682" s="270"/>
      <c r="Y682" s="270"/>
      <c r="Z682" s="270"/>
      <c r="AA682" s="270"/>
      <c r="AB682" s="270"/>
      <c r="AC682" s="270"/>
    </row>
    <row r="683">
      <c r="A683" s="302"/>
      <c r="B683" s="302"/>
      <c r="C683" s="270"/>
      <c r="D683" s="270"/>
      <c r="E683" s="270"/>
      <c r="F683" s="302"/>
      <c r="G683" s="302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  <c r="X683" s="270"/>
      <c r="Y683" s="270"/>
      <c r="Z683" s="270"/>
      <c r="AA683" s="270"/>
      <c r="AB683" s="270"/>
      <c r="AC683" s="270"/>
    </row>
    <row r="684">
      <c r="A684" s="302"/>
      <c r="B684" s="302"/>
      <c r="C684" s="270"/>
      <c r="D684" s="270"/>
      <c r="E684" s="270"/>
      <c r="F684" s="302"/>
      <c r="G684" s="302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  <c r="X684" s="270"/>
      <c r="Y684" s="270"/>
      <c r="Z684" s="270"/>
      <c r="AA684" s="270"/>
      <c r="AB684" s="270"/>
      <c r="AC684" s="270"/>
    </row>
    <row r="685">
      <c r="A685" s="302"/>
      <c r="B685" s="302"/>
      <c r="C685" s="270"/>
      <c r="D685" s="270"/>
      <c r="E685" s="270"/>
      <c r="F685" s="302"/>
      <c r="G685" s="302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  <c r="X685" s="270"/>
      <c r="Y685" s="270"/>
      <c r="Z685" s="270"/>
      <c r="AA685" s="270"/>
      <c r="AB685" s="270"/>
      <c r="AC685" s="270"/>
    </row>
    <row r="686">
      <c r="A686" s="302"/>
      <c r="B686" s="302"/>
      <c r="C686" s="270"/>
      <c r="D686" s="270"/>
      <c r="E686" s="270"/>
      <c r="F686" s="302"/>
      <c r="G686" s="302"/>
      <c r="H686" s="270"/>
      <c r="I686" s="270"/>
      <c r="J686" s="270"/>
      <c r="K686" s="270"/>
      <c r="L686" s="270"/>
      <c r="M686" s="270"/>
      <c r="N686" s="270"/>
      <c r="O686" s="270"/>
      <c r="P686" s="270"/>
      <c r="Q686" s="270"/>
      <c r="R686" s="270"/>
      <c r="S686" s="270"/>
      <c r="T686" s="270"/>
      <c r="U686" s="270"/>
      <c r="V686" s="270"/>
      <c r="W686" s="270"/>
      <c r="X686" s="270"/>
      <c r="Y686" s="270"/>
      <c r="Z686" s="270"/>
      <c r="AA686" s="270"/>
      <c r="AB686" s="270"/>
      <c r="AC686" s="270"/>
    </row>
    <row r="687">
      <c r="A687" s="302"/>
      <c r="B687" s="302"/>
      <c r="C687" s="270"/>
      <c r="D687" s="270"/>
      <c r="E687" s="270"/>
      <c r="F687" s="302"/>
      <c r="G687" s="302"/>
      <c r="H687" s="270"/>
      <c r="I687" s="270"/>
      <c r="J687" s="270"/>
      <c r="K687" s="270"/>
      <c r="L687" s="270"/>
      <c r="M687" s="270"/>
      <c r="N687" s="270"/>
      <c r="O687" s="270"/>
      <c r="P687" s="270"/>
      <c r="Q687" s="270"/>
      <c r="R687" s="270"/>
      <c r="S687" s="270"/>
      <c r="T687" s="270"/>
      <c r="U687" s="270"/>
      <c r="V687" s="270"/>
      <c r="W687" s="270"/>
      <c r="X687" s="270"/>
      <c r="Y687" s="270"/>
      <c r="Z687" s="270"/>
      <c r="AA687" s="270"/>
      <c r="AB687" s="270"/>
      <c r="AC687" s="270"/>
    </row>
    <row r="688">
      <c r="A688" s="302"/>
      <c r="B688" s="302"/>
      <c r="C688" s="270"/>
      <c r="D688" s="270"/>
      <c r="E688" s="270"/>
      <c r="F688" s="302"/>
      <c r="G688" s="302"/>
      <c r="H688" s="270"/>
      <c r="I688" s="270"/>
      <c r="J688" s="270"/>
      <c r="K688" s="270"/>
      <c r="L688" s="270"/>
      <c r="M688" s="270"/>
      <c r="N688" s="270"/>
      <c r="O688" s="270"/>
      <c r="P688" s="270"/>
      <c r="Q688" s="270"/>
      <c r="R688" s="270"/>
      <c r="S688" s="270"/>
      <c r="T688" s="270"/>
      <c r="U688" s="270"/>
      <c r="V688" s="270"/>
      <c r="W688" s="270"/>
      <c r="X688" s="270"/>
      <c r="Y688" s="270"/>
      <c r="Z688" s="270"/>
      <c r="AA688" s="270"/>
      <c r="AB688" s="270"/>
      <c r="AC688" s="270"/>
    </row>
    <row r="689">
      <c r="A689" s="302"/>
      <c r="B689" s="302"/>
      <c r="C689" s="270"/>
      <c r="D689" s="270"/>
      <c r="E689" s="270"/>
      <c r="F689" s="302"/>
      <c r="G689" s="302"/>
      <c r="H689" s="270"/>
      <c r="I689" s="270"/>
      <c r="J689" s="270"/>
      <c r="K689" s="270"/>
      <c r="L689" s="270"/>
      <c r="M689" s="270"/>
      <c r="N689" s="270"/>
      <c r="O689" s="270"/>
      <c r="P689" s="270"/>
      <c r="Q689" s="270"/>
      <c r="R689" s="270"/>
      <c r="S689" s="270"/>
      <c r="T689" s="270"/>
      <c r="U689" s="270"/>
      <c r="V689" s="270"/>
      <c r="W689" s="270"/>
      <c r="X689" s="270"/>
      <c r="Y689" s="270"/>
      <c r="Z689" s="270"/>
      <c r="AA689" s="270"/>
      <c r="AB689" s="270"/>
      <c r="AC689" s="270"/>
    </row>
    <row r="690">
      <c r="A690" s="302"/>
      <c r="B690" s="302"/>
      <c r="C690" s="270"/>
      <c r="D690" s="270"/>
      <c r="E690" s="270"/>
      <c r="F690" s="302"/>
      <c r="G690" s="302"/>
      <c r="H690" s="270"/>
      <c r="I690" s="270"/>
      <c r="J690" s="270"/>
      <c r="K690" s="270"/>
      <c r="L690" s="270"/>
      <c r="M690" s="270"/>
      <c r="N690" s="270"/>
      <c r="O690" s="270"/>
      <c r="P690" s="270"/>
      <c r="Q690" s="270"/>
      <c r="R690" s="270"/>
      <c r="S690" s="270"/>
      <c r="T690" s="270"/>
      <c r="U690" s="270"/>
      <c r="V690" s="270"/>
      <c r="W690" s="270"/>
      <c r="X690" s="270"/>
      <c r="Y690" s="270"/>
      <c r="Z690" s="270"/>
      <c r="AA690" s="270"/>
      <c r="AB690" s="270"/>
      <c r="AC690" s="270"/>
    </row>
    <row r="691">
      <c r="A691" s="302"/>
      <c r="B691" s="302"/>
      <c r="C691" s="270"/>
      <c r="D691" s="270"/>
      <c r="E691" s="270"/>
      <c r="F691" s="302"/>
      <c r="G691" s="302"/>
      <c r="H691" s="270"/>
      <c r="I691" s="270"/>
      <c r="J691" s="270"/>
      <c r="K691" s="270"/>
      <c r="L691" s="270"/>
      <c r="M691" s="270"/>
      <c r="N691" s="270"/>
      <c r="O691" s="270"/>
      <c r="P691" s="270"/>
      <c r="Q691" s="270"/>
      <c r="R691" s="270"/>
      <c r="S691" s="270"/>
      <c r="T691" s="270"/>
      <c r="U691" s="270"/>
      <c r="V691" s="270"/>
      <c r="W691" s="270"/>
      <c r="X691" s="270"/>
      <c r="Y691" s="270"/>
      <c r="Z691" s="270"/>
      <c r="AA691" s="270"/>
      <c r="AB691" s="270"/>
      <c r="AC691" s="270"/>
    </row>
    <row r="692">
      <c r="A692" s="302"/>
      <c r="B692" s="302"/>
      <c r="C692" s="270"/>
      <c r="D692" s="270"/>
      <c r="E692" s="270"/>
      <c r="F692" s="302"/>
      <c r="G692" s="302"/>
      <c r="H692" s="270"/>
      <c r="I692" s="270"/>
      <c r="J692" s="270"/>
      <c r="K692" s="270"/>
      <c r="L692" s="270"/>
      <c r="M692" s="270"/>
      <c r="N692" s="270"/>
      <c r="O692" s="270"/>
      <c r="P692" s="270"/>
      <c r="Q692" s="270"/>
      <c r="R692" s="270"/>
      <c r="S692" s="270"/>
      <c r="T692" s="270"/>
      <c r="U692" s="270"/>
      <c r="V692" s="270"/>
      <c r="W692" s="270"/>
      <c r="X692" s="270"/>
      <c r="Y692" s="270"/>
      <c r="Z692" s="270"/>
      <c r="AA692" s="270"/>
      <c r="AB692" s="270"/>
      <c r="AC692" s="270"/>
    </row>
    <row r="693">
      <c r="A693" s="302"/>
      <c r="B693" s="302"/>
      <c r="C693" s="270"/>
      <c r="D693" s="270"/>
      <c r="E693" s="270"/>
      <c r="F693" s="302"/>
      <c r="G693" s="302"/>
      <c r="H693" s="270"/>
      <c r="I693" s="270"/>
      <c r="J693" s="270"/>
      <c r="K693" s="270"/>
      <c r="L693" s="270"/>
      <c r="M693" s="270"/>
      <c r="N693" s="270"/>
      <c r="O693" s="270"/>
      <c r="P693" s="270"/>
      <c r="Q693" s="270"/>
      <c r="R693" s="270"/>
      <c r="S693" s="270"/>
      <c r="T693" s="270"/>
      <c r="U693" s="270"/>
      <c r="V693" s="270"/>
      <c r="W693" s="270"/>
      <c r="X693" s="270"/>
      <c r="Y693" s="270"/>
      <c r="Z693" s="270"/>
      <c r="AA693" s="270"/>
      <c r="AB693" s="270"/>
      <c r="AC693" s="270"/>
    </row>
    <row r="694">
      <c r="A694" s="302"/>
      <c r="B694" s="302"/>
      <c r="C694" s="270"/>
      <c r="D694" s="270"/>
      <c r="E694" s="270"/>
      <c r="F694" s="302"/>
      <c r="G694" s="302"/>
      <c r="H694" s="270"/>
      <c r="I694" s="270"/>
      <c r="J694" s="270"/>
      <c r="K694" s="270"/>
      <c r="L694" s="270"/>
      <c r="M694" s="270"/>
      <c r="N694" s="270"/>
      <c r="O694" s="270"/>
      <c r="P694" s="270"/>
      <c r="Q694" s="270"/>
      <c r="R694" s="270"/>
      <c r="S694" s="270"/>
      <c r="T694" s="270"/>
      <c r="U694" s="270"/>
      <c r="V694" s="270"/>
      <c r="W694" s="270"/>
      <c r="X694" s="270"/>
      <c r="Y694" s="270"/>
      <c r="Z694" s="270"/>
      <c r="AA694" s="270"/>
      <c r="AB694" s="270"/>
      <c r="AC694" s="270"/>
    </row>
    <row r="695">
      <c r="A695" s="302"/>
      <c r="B695" s="302"/>
      <c r="C695" s="270"/>
      <c r="D695" s="270"/>
      <c r="E695" s="270"/>
      <c r="F695" s="302"/>
      <c r="G695" s="302"/>
      <c r="H695" s="270"/>
      <c r="I695" s="270"/>
      <c r="J695" s="270"/>
      <c r="K695" s="270"/>
      <c r="L695" s="270"/>
      <c r="M695" s="270"/>
      <c r="N695" s="270"/>
      <c r="O695" s="270"/>
      <c r="P695" s="270"/>
      <c r="Q695" s="270"/>
      <c r="R695" s="270"/>
      <c r="S695" s="270"/>
      <c r="T695" s="270"/>
      <c r="U695" s="270"/>
      <c r="V695" s="270"/>
      <c r="W695" s="270"/>
      <c r="X695" s="270"/>
      <c r="Y695" s="270"/>
      <c r="Z695" s="270"/>
      <c r="AA695" s="270"/>
      <c r="AB695" s="270"/>
      <c r="AC695" s="270"/>
    </row>
    <row r="696">
      <c r="A696" s="302"/>
      <c r="B696" s="302"/>
      <c r="C696" s="270"/>
      <c r="D696" s="270"/>
      <c r="E696" s="270"/>
      <c r="F696" s="302"/>
      <c r="G696" s="302"/>
      <c r="H696" s="270"/>
      <c r="I696" s="270"/>
      <c r="J696" s="270"/>
      <c r="K696" s="270"/>
      <c r="L696" s="270"/>
      <c r="M696" s="270"/>
      <c r="N696" s="270"/>
      <c r="O696" s="270"/>
      <c r="P696" s="270"/>
      <c r="Q696" s="270"/>
      <c r="R696" s="270"/>
      <c r="S696" s="270"/>
      <c r="T696" s="270"/>
      <c r="U696" s="270"/>
      <c r="V696" s="270"/>
      <c r="W696" s="270"/>
      <c r="X696" s="270"/>
      <c r="Y696" s="270"/>
      <c r="Z696" s="270"/>
      <c r="AA696" s="270"/>
      <c r="AB696" s="270"/>
      <c r="AC696" s="270"/>
    </row>
    <row r="697">
      <c r="A697" s="302"/>
      <c r="B697" s="302"/>
      <c r="C697" s="270"/>
      <c r="D697" s="270"/>
      <c r="E697" s="270"/>
      <c r="F697" s="302"/>
      <c r="G697" s="302"/>
      <c r="H697" s="270"/>
      <c r="I697" s="270"/>
      <c r="J697" s="270"/>
      <c r="K697" s="270"/>
      <c r="L697" s="270"/>
      <c r="M697" s="270"/>
      <c r="N697" s="270"/>
      <c r="O697" s="270"/>
      <c r="P697" s="270"/>
      <c r="Q697" s="270"/>
      <c r="R697" s="270"/>
      <c r="S697" s="270"/>
      <c r="T697" s="270"/>
      <c r="U697" s="270"/>
      <c r="V697" s="270"/>
      <c r="W697" s="270"/>
      <c r="X697" s="270"/>
      <c r="Y697" s="270"/>
      <c r="Z697" s="270"/>
      <c r="AA697" s="270"/>
      <c r="AB697" s="270"/>
      <c r="AC697" s="270"/>
    </row>
    <row r="698">
      <c r="A698" s="302"/>
      <c r="B698" s="302"/>
      <c r="C698" s="270"/>
      <c r="D698" s="270"/>
      <c r="E698" s="270"/>
      <c r="F698" s="302"/>
      <c r="G698" s="302"/>
      <c r="H698" s="270"/>
      <c r="I698" s="270"/>
      <c r="J698" s="270"/>
      <c r="K698" s="270"/>
      <c r="L698" s="270"/>
      <c r="M698" s="270"/>
      <c r="N698" s="270"/>
      <c r="O698" s="270"/>
      <c r="P698" s="270"/>
      <c r="Q698" s="270"/>
      <c r="R698" s="270"/>
      <c r="S698" s="270"/>
      <c r="T698" s="270"/>
      <c r="U698" s="270"/>
      <c r="V698" s="270"/>
      <c r="W698" s="270"/>
      <c r="X698" s="270"/>
      <c r="Y698" s="270"/>
      <c r="Z698" s="270"/>
      <c r="AA698" s="270"/>
      <c r="AB698" s="270"/>
      <c r="AC698" s="270"/>
    </row>
    <row r="699">
      <c r="A699" s="302"/>
      <c r="B699" s="302"/>
      <c r="C699" s="270"/>
      <c r="D699" s="270"/>
      <c r="E699" s="270"/>
      <c r="F699" s="302"/>
      <c r="G699" s="302"/>
      <c r="H699" s="270"/>
      <c r="I699" s="270"/>
      <c r="J699" s="270"/>
      <c r="K699" s="270"/>
      <c r="L699" s="270"/>
      <c r="M699" s="270"/>
      <c r="N699" s="270"/>
      <c r="O699" s="270"/>
      <c r="P699" s="270"/>
      <c r="Q699" s="270"/>
      <c r="R699" s="270"/>
      <c r="S699" s="270"/>
      <c r="T699" s="270"/>
      <c r="U699" s="270"/>
      <c r="V699" s="270"/>
      <c r="W699" s="270"/>
      <c r="X699" s="270"/>
      <c r="Y699" s="270"/>
      <c r="Z699" s="270"/>
      <c r="AA699" s="270"/>
      <c r="AB699" s="270"/>
      <c r="AC699" s="270"/>
    </row>
    <row r="700">
      <c r="A700" s="302"/>
      <c r="B700" s="302"/>
      <c r="C700" s="270"/>
      <c r="D700" s="270"/>
      <c r="E700" s="270"/>
      <c r="F700" s="302"/>
      <c r="G700" s="302"/>
      <c r="H700" s="270"/>
      <c r="I700" s="270"/>
      <c r="J700" s="270"/>
      <c r="K700" s="270"/>
      <c r="L700" s="270"/>
      <c r="M700" s="270"/>
      <c r="N700" s="270"/>
      <c r="O700" s="270"/>
      <c r="P700" s="270"/>
      <c r="Q700" s="270"/>
      <c r="R700" s="270"/>
      <c r="S700" s="270"/>
      <c r="T700" s="270"/>
      <c r="U700" s="270"/>
      <c r="V700" s="270"/>
      <c r="W700" s="270"/>
      <c r="X700" s="270"/>
      <c r="Y700" s="270"/>
      <c r="Z700" s="270"/>
      <c r="AA700" s="270"/>
      <c r="AB700" s="270"/>
      <c r="AC700" s="270"/>
    </row>
    <row r="701">
      <c r="A701" s="302"/>
      <c r="B701" s="302"/>
      <c r="C701" s="270"/>
      <c r="D701" s="270"/>
      <c r="E701" s="270"/>
      <c r="F701" s="302"/>
      <c r="G701" s="302"/>
      <c r="H701" s="270"/>
      <c r="I701" s="270"/>
      <c r="J701" s="270"/>
      <c r="K701" s="270"/>
      <c r="L701" s="270"/>
      <c r="M701" s="270"/>
      <c r="N701" s="270"/>
      <c r="O701" s="270"/>
      <c r="P701" s="270"/>
      <c r="Q701" s="270"/>
      <c r="R701" s="270"/>
      <c r="S701" s="270"/>
      <c r="T701" s="270"/>
      <c r="U701" s="270"/>
      <c r="V701" s="270"/>
      <c r="W701" s="270"/>
      <c r="X701" s="270"/>
      <c r="Y701" s="270"/>
      <c r="Z701" s="270"/>
      <c r="AA701" s="270"/>
      <c r="AB701" s="270"/>
      <c r="AC701" s="270"/>
    </row>
    <row r="702">
      <c r="A702" s="302"/>
      <c r="B702" s="302"/>
      <c r="C702" s="270"/>
      <c r="D702" s="270"/>
      <c r="E702" s="270"/>
      <c r="F702" s="302"/>
      <c r="G702" s="302"/>
      <c r="H702" s="270"/>
      <c r="I702" s="270"/>
      <c r="J702" s="270"/>
      <c r="K702" s="270"/>
      <c r="L702" s="270"/>
      <c r="M702" s="270"/>
      <c r="N702" s="270"/>
      <c r="O702" s="270"/>
      <c r="P702" s="270"/>
      <c r="Q702" s="270"/>
      <c r="R702" s="270"/>
      <c r="S702" s="270"/>
      <c r="T702" s="270"/>
      <c r="U702" s="270"/>
      <c r="V702" s="270"/>
      <c r="W702" s="270"/>
      <c r="X702" s="270"/>
      <c r="Y702" s="270"/>
      <c r="Z702" s="270"/>
      <c r="AA702" s="270"/>
      <c r="AB702" s="270"/>
      <c r="AC702" s="270"/>
    </row>
    <row r="703">
      <c r="A703" s="302"/>
      <c r="B703" s="302"/>
      <c r="C703" s="270"/>
      <c r="D703" s="270"/>
      <c r="E703" s="270"/>
      <c r="F703" s="302"/>
      <c r="G703" s="302"/>
      <c r="H703" s="270"/>
      <c r="I703" s="270"/>
      <c r="J703" s="270"/>
      <c r="K703" s="270"/>
      <c r="L703" s="270"/>
      <c r="M703" s="270"/>
      <c r="N703" s="270"/>
      <c r="O703" s="270"/>
      <c r="P703" s="270"/>
      <c r="Q703" s="270"/>
      <c r="R703" s="270"/>
      <c r="S703" s="270"/>
      <c r="T703" s="270"/>
      <c r="U703" s="270"/>
      <c r="V703" s="270"/>
      <c r="W703" s="270"/>
      <c r="X703" s="270"/>
      <c r="Y703" s="270"/>
      <c r="Z703" s="270"/>
      <c r="AA703" s="270"/>
      <c r="AB703" s="270"/>
      <c r="AC703" s="270"/>
    </row>
    <row r="704">
      <c r="A704" s="302"/>
      <c r="B704" s="302"/>
      <c r="C704" s="270"/>
      <c r="D704" s="270"/>
      <c r="E704" s="270"/>
      <c r="F704" s="302"/>
      <c r="G704" s="302"/>
      <c r="H704" s="270"/>
      <c r="I704" s="270"/>
      <c r="J704" s="270"/>
      <c r="K704" s="270"/>
      <c r="L704" s="270"/>
      <c r="M704" s="270"/>
      <c r="N704" s="270"/>
      <c r="O704" s="270"/>
      <c r="P704" s="270"/>
      <c r="Q704" s="270"/>
      <c r="R704" s="270"/>
      <c r="S704" s="270"/>
      <c r="T704" s="270"/>
      <c r="U704" s="270"/>
      <c r="V704" s="270"/>
      <c r="W704" s="270"/>
      <c r="X704" s="270"/>
      <c r="Y704" s="270"/>
      <c r="Z704" s="270"/>
      <c r="AA704" s="270"/>
      <c r="AB704" s="270"/>
      <c r="AC704" s="270"/>
    </row>
    <row r="705">
      <c r="A705" s="302"/>
      <c r="B705" s="302"/>
      <c r="C705" s="270"/>
      <c r="D705" s="270"/>
      <c r="E705" s="270"/>
      <c r="F705" s="302"/>
      <c r="G705" s="302"/>
      <c r="H705" s="270"/>
      <c r="I705" s="270"/>
      <c r="J705" s="270"/>
      <c r="K705" s="270"/>
      <c r="L705" s="270"/>
      <c r="M705" s="270"/>
      <c r="N705" s="270"/>
      <c r="O705" s="270"/>
      <c r="P705" s="270"/>
      <c r="Q705" s="270"/>
      <c r="R705" s="270"/>
      <c r="S705" s="270"/>
      <c r="T705" s="270"/>
      <c r="U705" s="270"/>
      <c r="V705" s="270"/>
      <c r="W705" s="270"/>
      <c r="X705" s="270"/>
      <c r="Y705" s="270"/>
      <c r="Z705" s="270"/>
      <c r="AA705" s="270"/>
      <c r="AB705" s="270"/>
      <c r="AC705" s="270"/>
    </row>
    <row r="706">
      <c r="A706" s="302"/>
      <c r="B706" s="302"/>
      <c r="C706" s="270"/>
      <c r="D706" s="270"/>
      <c r="E706" s="270"/>
      <c r="F706" s="302"/>
      <c r="G706" s="302"/>
      <c r="H706" s="270"/>
      <c r="I706" s="270"/>
      <c r="J706" s="270"/>
      <c r="K706" s="270"/>
      <c r="L706" s="270"/>
      <c r="M706" s="270"/>
      <c r="N706" s="270"/>
      <c r="O706" s="270"/>
      <c r="P706" s="270"/>
      <c r="Q706" s="270"/>
      <c r="R706" s="270"/>
      <c r="S706" s="270"/>
      <c r="T706" s="270"/>
      <c r="U706" s="270"/>
      <c r="V706" s="270"/>
      <c r="W706" s="270"/>
      <c r="X706" s="270"/>
      <c r="Y706" s="270"/>
      <c r="Z706" s="270"/>
      <c r="AA706" s="270"/>
      <c r="AB706" s="270"/>
      <c r="AC706" s="270"/>
    </row>
    <row r="707">
      <c r="A707" s="302"/>
      <c r="B707" s="302"/>
      <c r="C707" s="270"/>
      <c r="D707" s="270"/>
      <c r="E707" s="270"/>
      <c r="F707" s="302"/>
      <c r="G707" s="302"/>
      <c r="H707" s="270"/>
      <c r="I707" s="270"/>
      <c r="J707" s="270"/>
      <c r="K707" s="270"/>
      <c r="L707" s="270"/>
      <c r="M707" s="270"/>
      <c r="N707" s="270"/>
      <c r="O707" s="270"/>
      <c r="P707" s="270"/>
      <c r="Q707" s="270"/>
      <c r="R707" s="270"/>
      <c r="S707" s="270"/>
      <c r="T707" s="270"/>
      <c r="U707" s="270"/>
      <c r="V707" s="270"/>
      <c r="W707" s="270"/>
      <c r="X707" s="270"/>
      <c r="Y707" s="270"/>
      <c r="Z707" s="270"/>
      <c r="AA707" s="270"/>
      <c r="AB707" s="270"/>
      <c r="AC707" s="270"/>
    </row>
    <row r="708">
      <c r="A708" s="302"/>
      <c r="B708" s="302"/>
      <c r="C708" s="270"/>
      <c r="D708" s="270"/>
      <c r="E708" s="270"/>
      <c r="F708" s="302"/>
      <c r="G708" s="302"/>
      <c r="H708" s="270"/>
      <c r="I708" s="270"/>
      <c r="J708" s="270"/>
      <c r="K708" s="270"/>
      <c r="L708" s="270"/>
      <c r="M708" s="270"/>
      <c r="N708" s="270"/>
      <c r="O708" s="270"/>
      <c r="P708" s="270"/>
      <c r="Q708" s="270"/>
      <c r="R708" s="270"/>
      <c r="S708" s="270"/>
      <c r="T708" s="270"/>
      <c r="U708" s="270"/>
      <c r="V708" s="270"/>
      <c r="W708" s="270"/>
      <c r="X708" s="270"/>
      <c r="Y708" s="270"/>
      <c r="Z708" s="270"/>
      <c r="AA708" s="270"/>
      <c r="AB708" s="270"/>
      <c r="AC708" s="270"/>
    </row>
    <row r="709">
      <c r="A709" s="302"/>
      <c r="B709" s="302"/>
      <c r="C709" s="270"/>
      <c r="D709" s="270"/>
      <c r="E709" s="270"/>
      <c r="F709" s="302"/>
      <c r="G709" s="302"/>
      <c r="H709" s="270"/>
      <c r="I709" s="270"/>
      <c r="J709" s="270"/>
      <c r="K709" s="270"/>
      <c r="L709" s="270"/>
      <c r="M709" s="270"/>
      <c r="N709" s="270"/>
      <c r="O709" s="270"/>
      <c r="P709" s="270"/>
      <c r="Q709" s="270"/>
      <c r="R709" s="270"/>
      <c r="S709" s="270"/>
      <c r="T709" s="270"/>
      <c r="U709" s="270"/>
      <c r="V709" s="270"/>
      <c r="W709" s="270"/>
      <c r="X709" s="270"/>
      <c r="Y709" s="270"/>
      <c r="Z709" s="270"/>
      <c r="AA709" s="270"/>
      <c r="AB709" s="270"/>
      <c r="AC709" s="270"/>
    </row>
    <row r="710">
      <c r="A710" s="302"/>
      <c r="B710" s="302"/>
      <c r="C710" s="270"/>
      <c r="D710" s="270"/>
      <c r="E710" s="270"/>
      <c r="F710" s="302"/>
      <c r="G710" s="302"/>
      <c r="H710" s="270"/>
      <c r="I710" s="270"/>
      <c r="J710" s="270"/>
      <c r="K710" s="270"/>
      <c r="L710" s="270"/>
      <c r="M710" s="270"/>
      <c r="N710" s="270"/>
      <c r="O710" s="270"/>
      <c r="P710" s="270"/>
      <c r="Q710" s="270"/>
      <c r="R710" s="270"/>
      <c r="S710" s="270"/>
      <c r="T710" s="270"/>
      <c r="U710" s="270"/>
      <c r="V710" s="270"/>
      <c r="W710" s="270"/>
      <c r="X710" s="270"/>
      <c r="Y710" s="270"/>
      <c r="Z710" s="270"/>
      <c r="AA710" s="270"/>
      <c r="AB710" s="270"/>
      <c r="AC710" s="270"/>
    </row>
    <row r="711">
      <c r="A711" s="302"/>
      <c r="B711" s="302"/>
      <c r="C711" s="270"/>
      <c r="D711" s="270"/>
      <c r="E711" s="270"/>
      <c r="F711" s="302"/>
      <c r="G711" s="302"/>
      <c r="H711" s="270"/>
      <c r="I711" s="270"/>
      <c r="J711" s="270"/>
      <c r="K711" s="270"/>
      <c r="L711" s="270"/>
      <c r="M711" s="270"/>
      <c r="N711" s="270"/>
      <c r="O711" s="270"/>
      <c r="P711" s="270"/>
      <c r="Q711" s="270"/>
      <c r="R711" s="270"/>
      <c r="S711" s="270"/>
      <c r="T711" s="270"/>
      <c r="U711" s="270"/>
      <c r="V711" s="270"/>
      <c r="W711" s="270"/>
      <c r="X711" s="270"/>
      <c r="Y711" s="270"/>
      <c r="Z711" s="270"/>
      <c r="AA711" s="270"/>
      <c r="AB711" s="270"/>
      <c r="AC711" s="270"/>
    </row>
    <row r="712">
      <c r="A712" s="302"/>
      <c r="B712" s="302"/>
      <c r="C712" s="270"/>
      <c r="D712" s="270"/>
      <c r="E712" s="270"/>
      <c r="F712" s="302"/>
      <c r="G712" s="302"/>
      <c r="H712" s="270"/>
      <c r="I712" s="270"/>
      <c r="J712" s="270"/>
      <c r="K712" s="270"/>
      <c r="L712" s="270"/>
      <c r="M712" s="270"/>
      <c r="N712" s="270"/>
      <c r="O712" s="270"/>
      <c r="P712" s="270"/>
      <c r="Q712" s="270"/>
      <c r="R712" s="270"/>
      <c r="S712" s="270"/>
      <c r="T712" s="270"/>
      <c r="U712" s="270"/>
      <c r="V712" s="270"/>
      <c r="W712" s="270"/>
      <c r="X712" s="270"/>
      <c r="Y712" s="270"/>
      <c r="Z712" s="270"/>
      <c r="AA712" s="270"/>
      <c r="AB712" s="270"/>
      <c r="AC712" s="270"/>
    </row>
    <row r="713">
      <c r="A713" s="302"/>
      <c r="B713" s="302"/>
      <c r="C713" s="270"/>
      <c r="D713" s="270"/>
      <c r="E713" s="270"/>
      <c r="F713" s="302"/>
      <c r="G713" s="302"/>
      <c r="H713" s="270"/>
      <c r="I713" s="270"/>
      <c r="J713" s="270"/>
      <c r="K713" s="270"/>
      <c r="L713" s="270"/>
      <c r="M713" s="270"/>
      <c r="N713" s="270"/>
      <c r="O713" s="270"/>
      <c r="P713" s="270"/>
      <c r="Q713" s="270"/>
      <c r="R713" s="270"/>
      <c r="S713" s="270"/>
      <c r="T713" s="270"/>
      <c r="U713" s="270"/>
      <c r="V713" s="270"/>
      <c r="W713" s="270"/>
      <c r="X713" s="270"/>
      <c r="Y713" s="270"/>
      <c r="Z713" s="270"/>
      <c r="AA713" s="270"/>
      <c r="AB713" s="270"/>
      <c r="AC713" s="270"/>
    </row>
    <row r="714">
      <c r="A714" s="302"/>
      <c r="B714" s="302"/>
      <c r="C714" s="270"/>
      <c r="D714" s="270"/>
      <c r="E714" s="270"/>
      <c r="F714" s="302"/>
      <c r="G714" s="302"/>
      <c r="H714" s="270"/>
      <c r="I714" s="270"/>
      <c r="J714" s="270"/>
      <c r="K714" s="270"/>
      <c r="L714" s="270"/>
      <c r="M714" s="270"/>
      <c r="N714" s="270"/>
      <c r="O714" s="270"/>
      <c r="P714" s="270"/>
      <c r="Q714" s="270"/>
      <c r="R714" s="270"/>
      <c r="S714" s="270"/>
      <c r="T714" s="270"/>
      <c r="U714" s="270"/>
      <c r="V714" s="270"/>
      <c r="W714" s="270"/>
      <c r="X714" s="270"/>
      <c r="Y714" s="270"/>
      <c r="Z714" s="270"/>
      <c r="AA714" s="270"/>
      <c r="AB714" s="270"/>
      <c r="AC714" s="270"/>
    </row>
    <row r="715">
      <c r="A715" s="302"/>
      <c r="B715" s="302"/>
      <c r="C715" s="270"/>
      <c r="D715" s="270"/>
      <c r="E715" s="270"/>
      <c r="F715" s="302"/>
      <c r="G715" s="302"/>
      <c r="H715" s="270"/>
      <c r="I715" s="270"/>
      <c r="J715" s="270"/>
      <c r="K715" s="270"/>
      <c r="L715" s="270"/>
      <c r="M715" s="270"/>
      <c r="N715" s="270"/>
      <c r="O715" s="270"/>
      <c r="P715" s="270"/>
      <c r="Q715" s="270"/>
      <c r="R715" s="270"/>
      <c r="S715" s="270"/>
      <c r="T715" s="270"/>
      <c r="U715" s="270"/>
      <c r="V715" s="270"/>
      <c r="W715" s="270"/>
      <c r="X715" s="270"/>
      <c r="Y715" s="270"/>
      <c r="Z715" s="270"/>
      <c r="AA715" s="270"/>
      <c r="AB715" s="270"/>
      <c r="AC715" s="270"/>
    </row>
    <row r="716">
      <c r="A716" s="302"/>
      <c r="B716" s="302"/>
      <c r="C716" s="270"/>
      <c r="D716" s="270"/>
      <c r="E716" s="270"/>
      <c r="F716" s="302"/>
      <c r="G716" s="302"/>
      <c r="H716" s="270"/>
      <c r="I716" s="270"/>
      <c r="J716" s="270"/>
      <c r="K716" s="270"/>
      <c r="L716" s="270"/>
      <c r="M716" s="270"/>
      <c r="N716" s="270"/>
      <c r="O716" s="270"/>
      <c r="P716" s="270"/>
      <c r="Q716" s="270"/>
      <c r="R716" s="270"/>
      <c r="S716" s="270"/>
      <c r="T716" s="270"/>
      <c r="U716" s="270"/>
      <c r="V716" s="270"/>
      <c r="W716" s="270"/>
      <c r="X716" s="270"/>
      <c r="Y716" s="270"/>
      <c r="Z716" s="270"/>
      <c r="AA716" s="270"/>
      <c r="AB716" s="270"/>
      <c r="AC716" s="270"/>
    </row>
    <row r="717">
      <c r="A717" s="302"/>
      <c r="B717" s="302"/>
      <c r="C717" s="270"/>
      <c r="D717" s="270"/>
      <c r="E717" s="270"/>
      <c r="F717" s="302"/>
      <c r="G717" s="302"/>
      <c r="H717" s="270"/>
      <c r="I717" s="270"/>
      <c r="J717" s="270"/>
      <c r="K717" s="270"/>
      <c r="L717" s="270"/>
      <c r="M717" s="270"/>
      <c r="N717" s="270"/>
      <c r="O717" s="270"/>
      <c r="P717" s="270"/>
      <c r="Q717" s="270"/>
      <c r="R717" s="270"/>
      <c r="S717" s="270"/>
      <c r="T717" s="270"/>
      <c r="U717" s="270"/>
      <c r="V717" s="270"/>
      <c r="W717" s="270"/>
      <c r="X717" s="270"/>
      <c r="Y717" s="270"/>
      <c r="Z717" s="270"/>
      <c r="AA717" s="270"/>
      <c r="AB717" s="270"/>
      <c r="AC717" s="270"/>
    </row>
    <row r="718">
      <c r="A718" s="302"/>
      <c r="B718" s="302"/>
      <c r="C718" s="270"/>
      <c r="D718" s="270"/>
      <c r="E718" s="270"/>
      <c r="F718" s="302"/>
      <c r="G718" s="302"/>
      <c r="H718" s="270"/>
      <c r="I718" s="270"/>
      <c r="J718" s="270"/>
      <c r="K718" s="270"/>
      <c r="L718" s="270"/>
      <c r="M718" s="270"/>
      <c r="N718" s="270"/>
      <c r="O718" s="270"/>
      <c r="P718" s="270"/>
      <c r="Q718" s="270"/>
      <c r="R718" s="270"/>
      <c r="S718" s="270"/>
      <c r="T718" s="270"/>
      <c r="U718" s="270"/>
      <c r="V718" s="270"/>
      <c r="W718" s="270"/>
      <c r="X718" s="270"/>
      <c r="Y718" s="270"/>
      <c r="Z718" s="270"/>
      <c r="AA718" s="270"/>
      <c r="AB718" s="270"/>
      <c r="AC718" s="270"/>
    </row>
    <row r="719">
      <c r="A719" s="302"/>
      <c r="B719" s="302"/>
      <c r="C719" s="270"/>
      <c r="D719" s="270"/>
      <c r="E719" s="270"/>
      <c r="F719" s="302"/>
      <c r="G719" s="302"/>
      <c r="H719" s="270"/>
      <c r="I719" s="270"/>
      <c r="J719" s="270"/>
      <c r="K719" s="270"/>
      <c r="L719" s="270"/>
      <c r="M719" s="270"/>
      <c r="N719" s="270"/>
      <c r="O719" s="270"/>
      <c r="P719" s="270"/>
      <c r="Q719" s="270"/>
      <c r="R719" s="270"/>
      <c r="S719" s="270"/>
      <c r="T719" s="270"/>
      <c r="U719" s="270"/>
      <c r="V719" s="270"/>
      <c r="W719" s="270"/>
      <c r="X719" s="270"/>
      <c r="Y719" s="270"/>
      <c r="Z719" s="270"/>
      <c r="AA719" s="270"/>
      <c r="AB719" s="270"/>
      <c r="AC719" s="270"/>
    </row>
    <row r="720">
      <c r="A720" s="302"/>
      <c r="B720" s="302"/>
      <c r="C720" s="270"/>
      <c r="D720" s="270"/>
      <c r="E720" s="270"/>
      <c r="F720" s="302"/>
      <c r="G720" s="302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</row>
    <row r="721">
      <c r="A721" s="302"/>
      <c r="B721" s="302"/>
      <c r="C721" s="270"/>
      <c r="D721" s="270"/>
      <c r="E721" s="270"/>
      <c r="F721" s="302"/>
      <c r="G721" s="302"/>
      <c r="H721" s="270"/>
      <c r="I721" s="270"/>
      <c r="J721" s="270"/>
      <c r="K721" s="270"/>
      <c r="L721" s="270"/>
      <c r="M721" s="270"/>
      <c r="N721" s="270"/>
      <c r="O721" s="270"/>
      <c r="P721" s="270"/>
      <c r="Q721" s="270"/>
      <c r="R721" s="270"/>
      <c r="S721" s="270"/>
      <c r="T721" s="270"/>
      <c r="U721" s="270"/>
      <c r="V721" s="270"/>
      <c r="W721" s="270"/>
      <c r="X721" s="270"/>
      <c r="Y721" s="270"/>
      <c r="Z721" s="270"/>
      <c r="AA721" s="270"/>
      <c r="AB721" s="270"/>
      <c r="AC721" s="270"/>
    </row>
    <row r="722">
      <c r="A722" s="302"/>
      <c r="B722" s="302"/>
      <c r="C722" s="270"/>
      <c r="D722" s="270"/>
      <c r="E722" s="270"/>
      <c r="F722" s="302"/>
      <c r="G722" s="302"/>
      <c r="H722" s="270"/>
      <c r="I722" s="270"/>
      <c r="J722" s="270"/>
      <c r="K722" s="270"/>
      <c r="L722" s="270"/>
      <c r="M722" s="270"/>
      <c r="N722" s="270"/>
      <c r="O722" s="270"/>
      <c r="P722" s="270"/>
      <c r="Q722" s="270"/>
      <c r="R722" s="270"/>
      <c r="S722" s="270"/>
      <c r="T722" s="270"/>
      <c r="U722" s="270"/>
      <c r="V722" s="270"/>
      <c r="W722" s="270"/>
      <c r="X722" s="270"/>
      <c r="Y722" s="270"/>
      <c r="Z722" s="270"/>
      <c r="AA722" s="270"/>
      <c r="AB722" s="270"/>
      <c r="AC722" s="270"/>
    </row>
    <row r="723">
      <c r="A723" s="302"/>
      <c r="B723" s="302"/>
      <c r="C723" s="270"/>
      <c r="D723" s="270"/>
      <c r="E723" s="270"/>
      <c r="F723" s="302"/>
      <c r="G723" s="302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70"/>
      <c r="W723" s="270"/>
      <c r="X723" s="270"/>
      <c r="Y723" s="270"/>
      <c r="Z723" s="270"/>
      <c r="AA723" s="270"/>
      <c r="AB723" s="270"/>
      <c r="AC723" s="270"/>
    </row>
    <row r="724">
      <c r="A724" s="302"/>
      <c r="B724" s="302"/>
      <c r="C724" s="270"/>
      <c r="D724" s="270"/>
      <c r="E724" s="270"/>
      <c r="F724" s="302"/>
      <c r="G724" s="302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</row>
    <row r="725">
      <c r="A725" s="302"/>
      <c r="B725" s="302"/>
      <c r="C725" s="270"/>
      <c r="D725" s="270"/>
      <c r="E725" s="270"/>
      <c r="F725" s="302"/>
      <c r="G725" s="302"/>
      <c r="H725" s="270"/>
      <c r="I725" s="270"/>
      <c r="J725" s="270"/>
      <c r="K725" s="270"/>
      <c r="L725" s="270"/>
      <c r="M725" s="270"/>
      <c r="N725" s="270"/>
      <c r="O725" s="270"/>
      <c r="P725" s="270"/>
      <c r="Q725" s="270"/>
      <c r="R725" s="270"/>
      <c r="S725" s="270"/>
      <c r="T725" s="270"/>
      <c r="U725" s="270"/>
      <c r="V725" s="270"/>
      <c r="W725" s="270"/>
      <c r="X725" s="270"/>
      <c r="Y725" s="270"/>
      <c r="Z725" s="270"/>
      <c r="AA725" s="270"/>
      <c r="AB725" s="270"/>
      <c r="AC725" s="270"/>
    </row>
    <row r="726">
      <c r="A726" s="302"/>
      <c r="B726" s="302"/>
      <c r="C726" s="270"/>
      <c r="D726" s="270"/>
      <c r="E726" s="270"/>
      <c r="F726" s="302"/>
      <c r="G726" s="302"/>
      <c r="H726" s="270"/>
      <c r="I726" s="270"/>
      <c r="J726" s="270"/>
      <c r="K726" s="270"/>
      <c r="L726" s="270"/>
      <c r="M726" s="270"/>
      <c r="N726" s="270"/>
      <c r="O726" s="270"/>
      <c r="P726" s="270"/>
      <c r="Q726" s="270"/>
      <c r="R726" s="270"/>
      <c r="S726" s="270"/>
      <c r="T726" s="270"/>
      <c r="U726" s="270"/>
      <c r="V726" s="270"/>
      <c r="W726" s="270"/>
      <c r="X726" s="270"/>
      <c r="Y726" s="270"/>
      <c r="Z726" s="270"/>
      <c r="AA726" s="270"/>
      <c r="AB726" s="270"/>
      <c r="AC726" s="270"/>
    </row>
    <row r="727">
      <c r="A727" s="302"/>
      <c r="B727" s="302"/>
      <c r="C727" s="270"/>
      <c r="D727" s="270"/>
      <c r="E727" s="270"/>
      <c r="F727" s="302"/>
      <c r="G727" s="302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70"/>
      <c r="W727" s="270"/>
      <c r="X727" s="270"/>
      <c r="Y727" s="270"/>
      <c r="Z727" s="270"/>
      <c r="AA727" s="270"/>
      <c r="AB727" s="270"/>
      <c r="AC727" s="270"/>
    </row>
    <row r="728">
      <c r="A728" s="302"/>
      <c r="B728" s="302"/>
      <c r="C728" s="270"/>
      <c r="D728" s="270"/>
      <c r="E728" s="270"/>
      <c r="F728" s="302"/>
      <c r="G728" s="302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</row>
    <row r="729">
      <c r="A729" s="302"/>
      <c r="B729" s="302"/>
      <c r="C729" s="270"/>
      <c r="D729" s="270"/>
      <c r="E729" s="270"/>
      <c r="F729" s="302"/>
      <c r="G729" s="302"/>
      <c r="H729" s="270"/>
      <c r="I729" s="270"/>
      <c r="J729" s="270"/>
      <c r="K729" s="270"/>
      <c r="L729" s="270"/>
      <c r="M729" s="270"/>
      <c r="N729" s="270"/>
      <c r="O729" s="270"/>
      <c r="P729" s="270"/>
      <c r="Q729" s="270"/>
      <c r="R729" s="270"/>
      <c r="S729" s="270"/>
      <c r="T729" s="270"/>
      <c r="U729" s="270"/>
      <c r="V729" s="270"/>
      <c r="W729" s="270"/>
      <c r="X729" s="270"/>
      <c r="Y729" s="270"/>
      <c r="Z729" s="270"/>
      <c r="AA729" s="270"/>
      <c r="AB729" s="270"/>
      <c r="AC729" s="270"/>
    </row>
    <row r="730">
      <c r="A730" s="302"/>
      <c r="B730" s="302"/>
      <c r="C730" s="270"/>
      <c r="D730" s="270"/>
      <c r="E730" s="270"/>
      <c r="F730" s="302"/>
      <c r="G730" s="302"/>
      <c r="H730" s="270"/>
      <c r="I730" s="270"/>
      <c r="J730" s="270"/>
      <c r="K730" s="270"/>
      <c r="L730" s="270"/>
      <c r="M730" s="270"/>
      <c r="N730" s="270"/>
      <c r="O730" s="270"/>
      <c r="P730" s="270"/>
      <c r="Q730" s="270"/>
      <c r="R730" s="270"/>
      <c r="S730" s="270"/>
      <c r="T730" s="270"/>
      <c r="U730" s="270"/>
      <c r="V730" s="270"/>
      <c r="W730" s="270"/>
      <c r="X730" s="270"/>
      <c r="Y730" s="270"/>
      <c r="Z730" s="270"/>
      <c r="AA730" s="270"/>
      <c r="AB730" s="270"/>
      <c r="AC730" s="270"/>
    </row>
    <row r="731">
      <c r="A731" s="302"/>
      <c r="B731" s="302"/>
      <c r="C731" s="270"/>
      <c r="D731" s="270"/>
      <c r="E731" s="270"/>
      <c r="F731" s="302"/>
      <c r="G731" s="302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70"/>
      <c r="W731" s="270"/>
      <c r="X731" s="270"/>
      <c r="Y731" s="270"/>
      <c r="Z731" s="270"/>
      <c r="AA731" s="270"/>
      <c r="AB731" s="270"/>
      <c r="AC731" s="270"/>
    </row>
    <row r="732">
      <c r="A732" s="302"/>
      <c r="B732" s="302"/>
      <c r="C732" s="270"/>
      <c r="D732" s="270"/>
      <c r="E732" s="270"/>
      <c r="F732" s="302"/>
      <c r="G732" s="302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</row>
    <row r="733">
      <c r="A733" s="302"/>
      <c r="B733" s="302"/>
      <c r="C733" s="270"/>
      <c r="D733" s="270"/>
      <c r="E733" s="270"/>
      <c r="F733" s="302"/>
      <c r="G733" s="302"/>
      <c r="H733" s="270"/>
      <c r="I733" s="270"/>
      <c r="J733" s="270"/>
      <c r="K733" s="270"/>
      <c r="L733" s="270"/>
      <c r="M733" s="270"/>
      <c r="N733" s="270"/>
      <c r="O733" s="270"/>
      <c r="P733" s="270"/>
      <c r="Q733" s="270"/>
      <c r="R733" s="270"/>
      <c r="S733" s="270"/>
      <c r="T733" s="270"/>
      <c r="U733" s="270"/>
      <c r="V733" s="270"/>
      <c r="W733" s="270"/>
      <c r="X733" s="270"/>
      <c r="Y733" s="270"/>
      <c r="Z733" s="270"/>
      <c r="AA733" s="270"/>
      <c r="AB733" s="270"/>
      <c r="AC733" s="270"/>
    </row>
    <row r="734">
      <c r="A734" s="302"/>
      <c r="B734" s="302"/>
      <c r="C734" s="270"/>
      <c r="D734" s="270"/>
      <c r="E734" s="270"/>
      <c r="F734" s="302"/>
      <c r="G734" s="302"/>
      <c r="H734" s="270"/>
      <c r="I734" s="270"/>
      <c r="J734" s="270"/>
      <c r="K734" s="270"/>
      <c r="L734" s="270"/>
      <c r="M734" s="270"/>
      <c r="N734" s="270"/>
      <c r="O734" s="270"/>
      <c r="P734" s="270"/>
      <c r="Q734" s="270"/>
      <c r="R734" s="270"/>
      <c r="S734" s="270"/>
      <c r="T734" s="270"/>
      <c r="U734" s="270"/>
      <c r="V734" s="270"/>
      <c r="W734" s="270"/>
      <c r="X734" s="270"/>
      <c r="Y734" s="270"/>
      <c r="Z734" s="270"/>
      <c r="AA734" s="270"/>
      <c r="AB734" s="270"/>
      <c r="AC734" s="270"/>
    </row>
    <row r="735">
      <c r="A735" s="302"/>
      <c r="B735" s="302"/>
      <c r="C735" s="270"/>
      <c r="D735" s="270"/>
      <c r="E735" s="270"/>
      <c r="F735" s="302"/>
      <c r="G735" s="302"/>
      <c r="H735" s="270"/>
      <c r="I735" s="270"/>
      <c r="J735" s="270"/>
      <c r="K735" s="270"/>
      <c r="L735" s="270"/>
      <c r="M735" s="270"/>
      <c r="N735" s="270"/>
      <c r="O735" s="270"/>
      <c r="P735" s="270"/>
      <c r="Q735" s="270"/>
      <c r="R735" s="270"/>
      <c r="S735" s="270"/>
      <c r="T735" s="270"/>
      <c r="U735" s="270"/>
      <c r="V735" s="270"/>
      <c r="W735" s="270"/>
      <c r="X735" s="270"/>
      <c r="Y735" s="270"/>
      <c r="Z735" s="270"/>
      <c r="AA735" s="270"/>
      <c r="AB735" s="270"/>
      <c r="AC735" s="270"/>
    </row>
    <row r="736">
      <c r="A736" s="302"/>
      <c r="B736" s="302"/>
      <c r="C736" s="270"/>
      <c r="D736" s="270"/>
      <c r="E736" s="270"/>
      <c r="F736" s="302"/>
      <c r="G736" s="302"/>
      <c r="H736" s="270"/>
      <c r="I736" s="270"/>
      <c r="J736" s="270"/>
      <c r="K736" s="270"/>
      <c r="L736" s="270"/>
      <c r="M736" s="270"/>
      <c r="N736" s="270"/>
      <c r="O736" s="270"/>
      <c r="P736" s="270"/>
      <c r="Q736" s="270"/>
      <c r="R736" s="270"/>
      <c r="S736" s="270"/>
      <c r="T736" s="270"/>
      <c r="U736" s="270"/>
      <c r="V736" s="270"/>
      <c r="W736" s="270"/>
      <c r="X736" s="270"/>
      <c r="Y736" s="270"/>
      <c r="Z736" s="270"/>
      <c r="AA736" s="270"/>
      <c r="AB736" s="270"/>
      <c r="AC736" s="270"/>
    </row>
    <row r="737">
      <c r="A737" s="302"/>
      <c r="B737" s="302"/>
      <c r="C737" s="270"/>
      <c r="D737" s="270"/>
      <c r="E737" s="270"/>
      <c r="F737" s="302"/>
      <c r="G737" s="302"/>
      <c r="H737" s="270"/>
      <c r="I737" s="270"/>
      <c r="J737" s="270"/>
      <c r="K737" s="270"/>
      <c r="L737" s="270"/>
      <c r="M737" s="270"/>
      <c r="N737" s="270"/>
      <c r="O737" s="270"/>
      <c r="P737" s="270"/>
      <c r="Q737" s="270"/>
      <c r="R737" s="270"/>
      <c r="S737" s="270"/>
      <c r="T737" s="270"/>
      <c r="U737" s="270"/>
      <c r="V737" s="270"/>
      <c r="W737" s="270"/>
      <c r="X737" s="270"/>
      <c r="Y737" s="270"/>
      <c r="Z737" s="270"/>
      <c r="AA737" s="270"/>
      <c r="AB737" s="270"/>
      <c r="AC737" s="270"/>
    </row>
    <row r="738">
      <c r="A738" s="302"/>
      <c r="B738" s="302"/>
      <c r="C738" s="270"/>
      <c r="D738" s="270"/>
      <c r="E738" s="270"/>
      <c r="F738" s="302"/>
      <c r="G738" s="302"/>
      <c r="H738" s="270"/>
      <c r="I738" s="270"/>
      <c r="J738" s="270"/>
      <c r="K738" s="270"/>
      <c r="L738" s="270"/>
      <c r="M738" s="270"/>
      <c r="N738" s="270"/>
      <c r="O738" s="270"/>
      <c r="P738" s="270"/>
      <c r="Q738" s="270"/>
      <c r="R738" s="270"/>
      <c r="S738" s="270"/>
      <c r="T738" s="270"/>
      <c r="U738" s="270"/>
      <c r="V738" s="270"/>
      <c r="W738" s="270"/>
      <c r="X738" s="270"/>
      <c r="Y738" s="270"/>
      <c r="Z738" s="270"/>
      <c r="AA738" s="270"/>
      <c r="AB738" s="270"/>
      <c r="AC738" s="270"/>
    </row>
    <row r="739">
      <c r="A739" s="302"/>
      <c r="B739" s="302"/>
      <c r="C739" s="270"/>
      <c r="D739" s="270"/>
      <c r="E739" s="270"/>
      <c r="F739" s="302"/>
      <c r="G739" s="302"/>
      <c r="H739" s="270"/>
      <c r="I739" s="270"/>
      <c r="J739" s="270"/>
      <c r="K739" s="270"/>
      <c r="L739" s="270"/>
      <c r="M739" s="270"/>
      <c r="N739" s="270"/>
      <c r="O739" s="270"/>
      <c r="P739" s="270"/>
      <c r="Q739" s="270"/>
      <c r="R739" s="270"/>
      <c r="S739" s="270"/>
      <c r="T739" s="270"/>
      <c r="U739" s="270"/>
      <c r="V739" s="270"/>
      <c r="W739" s="270"/>
      <c r="X739" s="270"/>
      <c r="Y739" s="270"/>
      <c r="Z739" s="270"/>
      <c r="AA739" s="270"/>
      <c r="AB739" s="270"/>
      <c r="AC739" s="270"/>
    </row>
    <row r="740">
      <c r="A740" s="302"/>
      <c r="B740" s="302"/>
      <c r="C740" s="270"/>
      <c r="D740" s="270"/>
      <c r="E740" s="270"/>
      <c r="F740" s="302"/>
      <c r="G740" s="302"/>
      <c r="H740" s="270"/>
      <c r="I740" s="270"/>
      <c r="J740" s="270"/>
      <c r="K740" s="270"/>
      <c r="L740" s="270"/>
      <c r="M740" s="270"/>
      <c r="N740" s="270"/>
      <c r="O740" s="270"/>
      <c r="P740" s="270"/>
      <c r="Q740" s="270"/>
      <c r="R740" s="270"/>
      <c r="S740" s="270"/>
      <c r="T740" s="270"/>
      <c r="U740" s="270"/>
      <c r="V740" s="270"/>
      <c r="W740" s="270"/>
      <c r="X740" s="270"/>
      <c r="Y740" s="270"/>
      <c r="Z740" s="270"/>
      <c r="AA740" s="270"/>
      <c r="AB740" s="270"/>
      <c r="AC740" s="270"/>
    </row>
    <row r="741">
      <c r="A741" s="302"/>
      <c r="B741" s="302"/>
      <c r="C741" s="270"/>
      <c r="D741" s="270"/>
      <c r="E741" s="270"/>
      <c r="F741" s="302"/>
      <c r="G741" s="302"/>
      <c r="H741" s="270"/>
      <c r="I741" s="270"/>
      <c r="J741" s="270"/>
      <c r="K741" s="270"/>
      <c r="L741" s="270"/>
      <c r="M741" s="270"/>
      <c r="N741" s="270"/>
      <c r="O741" s="270"/>
      <c r="P741" s="270"/>
      <c r="Q741" s="270"/>
      <c r="R741" s="270"/>
      <c r="S741" s="270"/>
      <c r="T741" s="270"/>
      <c r="U741" s="270"/>
      <c r="V741" s="270"/>
      <c r="W741" s="270"/>
      <c r="X741" s="270"/>
      <c r="Y741" s="270"/>
      <c r="Z741" s="270"/>
      <c r="AA741" s="270"/>
      <c r="AB741" s="270"/>
      <c r="AC741" s="270"/>
    </row>
    <row r="742">
      <c r="A742" s="302"/>
      <c r="B742" s="302"/>
      <c r="C742" s="270"/>
      <c r="D742" s="270"/>
      <c r="E742" s="270"/>
      <c r="F742" s="302"/>
      <c r="G742" s="302"/>
      <c r="H742" s="270"/>
      <c r="I742" s="270"/>
      <c r="J742" s="270"/>
      <c r="K742" s="270"/>
      <c r="L742" s="270"/>
      <c r="M742" s="270"/>
      <c r="N742" s="270"/>
      <c r="O742" s="270"/>
      <c r="P742" s="270"/>
      <c r="Q742" s="270"/>
      <c r="R742" s="270"/>
      <c r="S742" s="270"/>
      <c r="T742" s="270"/>
      <c r="U742" s="270"/>
      <c r="V742" s="270"/>
      <c r="W742" s="270"/>
      <c r="X742" s="270"/>
      <c r="Y742" s="270"/>
      <c r="Z742" s="270"/>
      <c r="AA742" s="270"/>
      <c r="AB742" s="270"/>
      <c r="AC742" s="270"/>
    </row>
    <row r="743">
      <c r="A743" s="302"/>
      <c r="B743" s="302"/>
      <c r="C743" s="270"/>
      <c r="D743" s="270"/>
      <c r="E743" s="270"/>
      <c r="F743" s="302"/>
      <c r="G743" s="302"/>
      <c r="H743" s="270"/>
      <c r="I743" s="270"/>
      <c r="J743" s="270"/>
      <c r="K743" s="270"/>
      <c r="L743" s="270"/>
      <c r="M743" s="270"/>
      <c r="N743" s="270"/>
      <c r="O743" s="270"/>
      <c r="P743" s="270"/>
      <c r="Q743" s="270"/>
      <c r="R743" s="270"/>
      <c r="S743" s="270"/>
      <c r="T743" s="270"/>
      <c r="U743" s="270"/>
      <c r="V743" s="270"/>
      <c r="W743" s="270"/>
      <c r="X743" s="270"/>
      <c r="Y743" s="270"/>
      <c r="Z743" s="270"/>
      <c r="AA743" s="270"/>
      <c r="AB743" s="270"/>
      <c r="AC743" s="270"/>
    </row>
    <row r="744">
      <c r="A744" s="302"/>
      <c r="B744" s="302"/>
      <c r="C744" s="270"/>
      <c r="D744" s="270"/>
      <c r="E744" s="270"/>
      <c r="F744" s="302"/>
      <c r="G744" s="302"/>
      <c r="H744" s="270"/>
      <c r="I744" s="270"/>
      <c r="J744" s="270"/>
      <c r="K744" s="270"/>
      <c r="L744" s="270"/>
      <c r="M744" s="270"/>
      <c r="N744" s="270"/>
      <c r="O744" s="270"/>
      <c r="P744" s="270"/>
      <c r="Q744" s="270"/>
      <c r="R744" s="270"/>
      <c r="S744" s="270"/>
      <c r="T744" s="270"/>
      <c r="U744" s="270"/>
      <c r="V744" s="270"/>
      <c r="W744" s="270"/>
      <c r="X744" s="270"/>
      <c r="Y744" s="270"/>
      <c r="Z744" s="270"/>
      <c r="AA744" s="270"/>
      <c r="AB744" s="270"/>
      <c r="AC744" s="270"/>
    </row>
    <row r="745">
      <c r="A745" s="302"/>
      <c r="B745" s="302"/>
      <c r="C745" s="270"/>
      <c r="D745" s="270"/>
      <c r="E745" s="270"/>
      <c r="F745" s="302"/>
      <c r="G745" s="302"/>
      <c r="H745" s="270"/>
      <c r="I745" s="270"/>
      <c r="J745" s="270"/>
      <c r="K745" s="270"/>
      <c r="L745" s="270"/>
      <c r="M745" s="270"/>
      <c r="N745" s="270"/>
      <c r="O745" s="270"/>
      <c r="P745" s="270"/>
      <c r="Q745" s="270"/>
      <c r="R745" s="270"/>
      <c r="S745" s="270"/>
      <c r="T745" s="270"/>
      <c r="U745" s="270"/>
      <c r="V745" s="270"/>
      <c r="W745" s="270"/>
      <c r="X745" s="270"/>
      <c r="Y745" s="270"/>
      <c r="Z745" s="270"/>
      <c r="AA745" s="270"/>
      <c r="AB745" s="270"/>
      <c r="AC745" s="270"/>
    </row>
    <row r="746">
      <c r="A746" s="302"/>
      <c r="B746" s="302"/>
      <c r="C746" s="270"/>
      <c r="D746" s="270"/>
      <c r="E746" s="270"/>
      <c r="F746" s="302"/>
      <c r="G746" s="302"/>
      <c r="H746" s="270"/>
      <c r="I746" s="270"/>
      <c r="J746" s="270"/>
      <c r="K746" s="270"/>
      <c r="L746" s="270"/>
      <c r="M746" s="270"/>
      <c r="N746" s="270"/>
      <c r="O746" s="270"/>
      <c r="P746" s="270"/>
      <c r="Q746" s="270"/>
      <c r="R746" s="270"/>
      <c r="S746" s="270"/>
      <c r="T746" s="270"/>
      <c r="U746" s="270"/>
      <c r="V746" s="270"/>
      <c r="W746" s="270"/>
      <c r="X746" s="270"/>
      <c r="Y746" s="270"/>
      <c r="Z746" s="270"/>
      <c r="AA746" s="270"/>
      <c r="AB746" s="270"/>
      <c r="AC746" s="270"/>
    </row>
    <row r="747">
      <c r="A747" s="302"/>
      <c r="B747" s="302"/>
      <c r="C747" s="270"/>
      <c r="D747" s="270"/>
      <c r="E747" s="270"/>
      <c r="F747" s="302"/>
      <c r="G747" s="302"/>
      <c r="H747" s="270"/>
      <c r="I747" s="270"/>
      <c r="J747" s="270"/>
      <c r="K747" s="270"/>
      <c r="L747" s="270"/>
      <c r="M747" s="270"/>
      <c r="N747" s="270"/>
      <c r="O747" s="270"/>
      <c r="P747" s="270"/>
      <c r="Q747" s="270"/>
      <c r="R747" s="270"/>
      <c r="S747" s="270"/>
      <c r="T747" s="270"/>
      <c r="U747" s="270"/>
      <c r="V747" s="270"/>
      <c r="W747" s="270"/>
      <c r="X747" s="270"/>
      <c r="Y747" s="270"/>
      <c r="Z747" s="270"/>
      <c r="AA747" s="270"/>
      <c r="AB747" s="270"/>
      <c r="AC747" s="270"/>
    </row>
    <row r="748">
      <c r="A748" s="302"/>
      <c r="B748" s="302"/>
      <c r="C748" s="270"/>
      <c r="D748" s="270"/>
      <c r="E748" s="270"/>
      <c r="F748" s="302"/>
      <c r="G748" s="302"/>
      <c r="H748" s="270"/>
      <c r="I748" s="270"/>
      <c r="J748" s="270"/>
      <c r="K748" s="270"/>
      <c r="L748" s="270"/>
      <c r="M748" s="270"/>
      <c r="N748" s="270"/>
      <c r="O748" s="270"/>
      <c r="P748" s="270"/>
      <c r="Q748" s="270"/>
      <c r="R748" s="270"/>
      <c r="S748" s="270"/>
      <c r="T748" s="270"/>
      <c r="U748" s="270"/>
      <c r="V748" s="270"/>
      <c r="W748" s="270"/>
      <c r="X748" s="270"/>
      <c r="Y748" s="270"/>
      <c r="Z748" s="270"/>
      <c r="AA748" s="270"/>
      <c r="AB748" s="270"/>
      <c r="AC748" s="270"/>
    </row>
    <row r="749">
      <c r="A749" s="302"/>
      <c r="B749" s="302"/>
      <c r="C749" s="270"/>
      <c r="D749" s="270"/>
      <c r="E749" s="270"/>
      <c r="F749" s="302"/>
      <c r="G749" s="302"/>
      <c r="H749" s="270"/>
      <c r="I749" s="270"/>
      <c r="J749" s="270"/>
      <c r="K749" s="270"/>
      <c r="L749" s="270"/>
      <c r="M749" s="270"/>
      <c r="N749" s="270"/>
      <c r="O749" s="270"/>
      <c r="P749" s="270"/>
      <c r="Q749" s="270"/>
      <c r="R749" s="270"/>
      <c r="S749" s="270"/>
      <c r="T749" s="270"/>
      <c r="U749" s="270"/>
      <c r="V749" s="270"/>
      <c r="W749" s="270"/>
      <c r="X749" s="270"/>
      <c r="Y749" s="270"/>
      <c r="Z749" s="270"/>
      <c r="AA749" s="270"/>
      <c r="AB749" s="270"/>
      <c r="AC749" s="270"/>
    </row>
    <row r="750">
      <c r="A750" s="302"/>
      <c r="B750" s="302"/>
      <c r="C750" s="270"/>
      <c r="D750" s="270"/>
      <c r="E750" s="270"/>
      <c r="F750" s="302"/>
      <c r="G750" s="302"/>
      <c r="H750" s="270"/>
      <c r="I750" s="270"/>
      <c r="J750" s="270"/>
      <c r="K750" s="270"/>
      <c r="L750" s="270"/>
      <c r="M750" s="270"/>
      <c r="N750" s="270"/>
      <c r="O750" s="270"/>
      <c r="P750" s="270"/>
      <c r="Q750" s="270"/>
      <c r="R750" s="270"/>
      <c r="S750" s="270"/>
      <c r="T750" s="270"/>
      <c r="U750" s="270"/>
      <c r="V750" s="270"/>
      <c r="W750" s="270"/>
      <c r="X750" s="270"/>
      <c r="Y750" s="270"/>
      <c r="Z750" s="270"/>
      <c r="AA750" s="270"/>
      <c r="AB750" s="270"/>
      <c r="AC750" s="270"/>
    </row>
    <row r="751">
      <c r="A751" s="302"/>
      <c r="B751" s="302"/>
      <c r="C751" s="270"/>
      <c r="D751" s="270"/>
      <c r="E751" s="270"/>
      <c r="F751" s="302"/>
      <c r="G751" s="302"/>
      <c r="H751" s="270"/>
      <c r="I751" s="270"/>
      <c r="J751" s="270"/>
      <c r="K751" s="270"/>
      <c r="L751" s="270"/>
      <c r="M751" s="270"/>
      <c r="N751" s="270"/>
      <c r="O751" s="270"/>
      <c r="P751" s="270"/>
      <c r="Q751" s="270"/>
      <c r="R751" s="270"/>
      <c r="S751" s="270"/>
      <c r="T751" s="270"/>
      <c r="U751" s="270"/>
      <c r="V751" s="270"/>
      <c r="W751" s="270"/>
      <c r="X751" s="270"/>
      <c r="Y751" s="270"/>
      <c r="Z751" s="270"/>
      <c r="AA751" s="270"/>
      <c r="AB751" s="270"/>
      <c r="AC751" s="270"/>
    </row>
    <row r="752">
      <c r="A752" s="302"/>
      <c r="B752" s="302"/>
      <c r="C752" s="270"/>
      <c r="D752" s="270"/>
      <c r="E752" s="270"/>
      <c r="F752" s="302"/>
      <c r="G752" s="302"/>
      <c r="H752" s="270"/>
      <c r="I752" s="270"/>
      <c r="J752" s="270"/>
      <c r="K752" s="270"/>
      <c r="L752" s="270"/>
      <c r="M752" s="270"/>
      <c r="N752" s="270"/>
      <c r="O752" s="270"/>
      <c r="P752" s="270"/>
      <c r="Q752" s="270"/>
      <c r="R752" s="270"/>
      <c r="S752" s="270"/>
      <c r="T752" s="270"/>
      <c r="U752" s="270"/>
      <c r="V752" s="270"/>
      <c r="W752" s="270"/>
      <c r="X752" s="270"/>
      <c r="Y752" s="270"/>
      <c r="Z752" s="270"/>
      <c r="AA752" s="270"/>
      <c r="AB752" s="270"/>
      <c r="AC752" s="270"/>
    </row>
    <row r="753">
      <c r="A753" s="302"/>
      <c r="B753" s="302"/>
      <c r="C753" s="270"/>
      <c r="D753" s="270"/>
      <c r="E753" s="270"/>
      <c r="F753" s="302"/>
      <c r="G753" s="302"/>
      <c r="H753" s="270"/>
      <c r="I753" s="270"/>
      <c r="J753" s="270"/>
      <c r="K753" s="270"/>
      <c r="L753" s="270"/>
      <c r="M753" s="270"/>
      <c r="N753" s="270"/>
      <c r="O753" s="270"/>
      <c r="P753" s="270"/>
      <c r="Q753" s="270"/>
      <c r="R753" s="270"/>
      <c r="S753" s="270"/>
      <c r="T753" s="270"/>
      <c r="U753" s="270"/>
      <c r="V753" s="270"/>
      <c r="W753" s="270"/>
      <c r="X753" s="270"/>
      <c r="Y753" s="270"/>
      <c r="Z753" s="270"/>
      <c r="AA753" s="270"/>
      <c r="AB753" s="270"/>
      <c r="AC753" s="270"/>
    </row>
    <row r="754">
      <c r="A754" s="302"/>
      <c r="B754" s="302"/>
      <c r="C754" s="270"/>
      <c r="D754" s="270"/>
      <c r="E754" s="270"/>
      <c r="F754" s="302"/>
      <c r="G754" s="302"/>
      <c r="H754" s="270"/>
      <c r="I754" s="270"/>
      <c r="J754" s="270"/>
      <c r="K754" s="270"/>
      <c r="L754" s="270"/>
      <c r="M754" s="270"/>
      <c r="N754" s="270"/>
      <c r="O754" s="270"/>
      <c r="P754" s="270"/>
      <c r="Q754" s="270"/>
      <c r="R754" s="270"/>
      <c r="S754" s="270"/>
      <c r="T754" s="270"/>
      <c r="U754" s="270"/>
      <c r="V754" s="270"/>
      <c r="W754" s="270"/>
      <c r="X754" s="270"/>
      <c r="Y754" s="270"/>
      <c r="Z754" s="270"/>
      <c r="AA754" s="270"/>
      <c r="AB754" s="270"/>
      <c r="AC754" s="270"/>
    </row>
    <row r="755">
      <c r="A755" s="302"/>
      <c r="B755" s="302"/>
      <c r="C755" s="270"/>
      <c r="D755" s="270"/>
      <c r="E755" s="270"/>
      <c r="F755" s="302"/>
      <c r="G755" s="302"/>
      <c r="H755" s="270"/>
      <c r="I755" s="270"/>
      <c r="J755" s="270"/>
      <c r="K755" s="270"/>
      <c r="L755" s="270"/>
      <c r="M755" s="270"/>
      <c r="N755" s="270"/>
      <c r="O755" s="270"/>
      <c r="P755" s="270"/>
      <c r="Q755" s="270"/>
      <c r="R755" s="270"/>
      <c r="S755" s="270"/>
      <c r="T755" s="270"/>
      <c r="U755" s="270"/>
      <c r="V755" s="270"/>
      <c r="W755" s="270"/>
      <c r="X755" s="270"/>
      <c r="Y755" s="270"/>
      <c r="Z755" s="270"/>
      <c r="AA755" s="270"/>
      <c r="AB755" s="270"/>
      <c r="AC755" s="270"/>
    </row>
    <row r="756">
      <c r="A756" s="302"/>
      <c r="B756" s="302"/>
      <c r="C756" s="270"/>
      <c r="D756" s="270"/>
      <c r="E756" s="270"/>
      <c r="F756" s="302"/>
      <c r="G756" s="302"/>
      <c r="H756" s="270"/>
      <c r="I756" s="270"/>
      <c r="J756" s="270"/>
      <c r="K756" s="270"/>
      <c r="L756" s="270"/>
      <c r="M756" s="270"/>
      <c r="N756" s="270"/>
      <c r="O756" s="270"/>
      <c r="P756" s="270"/>
      <c r="Q756" s="270"/>
      <c r="R756" s="270"/>
      <c r="S756" s="270"/>
      <c r="T756" s="270"/>
      <c r="U756" s="270"/>
      <c r="V756" s="270"/>
      <c r="W756" s="270"/>
      <c r="X756" s="270"/>
      <c r="Y756" s="270"/>
      <c r="Z756" s="270"/>
      <c r="AA756" s="270"/>
      <c r="AB756" s="270"/>
      <c r="AC756" s="270"/>
    </row>
    <row r="757">
      <c r="A757" s="302"/>
      <c r="B757" s="302"/>
      <c r="C757" s="270"/>
      <c r="D757" s="270"/>
      <c r="E757" s="270"/>
      <c r="F757" s="302"/>
      <c r="G757" s="302"/>
      <c r="H757" s="270"/>
      <c r="I757" s="270"/>
      <c r="J757" s="270"/>
      <c r="K757" s="270"/>
      <c r="L757" s="270"/>
      <c r="M757" s="270"/>
      <c r="N757" s="270"/>
      <c r="O757" s="270"/>
      <c r="P757" s="270"/>
      <c r="Q757" s="270"/>
      <c r="R757" s="270"/>
      <c r="S757" s="270"/>
      <c r="T757" s="270"/>
      <c r="U757" s="270"/>
      <c r="V757" s="270"/>
      <c r="W757" s="270"/>
      <c r="X757" s="270"/>
      <c r="Y757" s="270"/>
      <c r="Z757" s="270"/>
      <c r="AA757" s="270"/>
      <c r="AB757" s="270"/>
      <c r="AC757" s="270"/>
    </row>
    <row r="758">
      <c r="A758" s="302"/>
      <c r="B758" s="302"/>
      <c r="C758" s="270"/>
      <c r="D758" s="270"/>
      <c r="E758" s="270"/>
      <c r="F758" s="302"/>
      <c r="G758" s="302"/>
      <c r="H758" s="270"/>
      <c r="I758" s="270"/>
      <c r="J758" s="270"/>
      <c r="K758" s="270"/>
      <c r="L758" s="270"/>
      <c r="M758" s="270"/>
      <c r="N758" s="270"/>
      <c r="O758" s="270"/>
      <c r="P758" s="270"/>
      <c r="Q758" s="270"/>
      <c r="R758" s="270"/>
      <c r="S758" s="270"/>
      <c r="T758" s="270"/>
      <c r="U758" s="270"/>
      <c r="V758" s="270"/>
      <c r="W758" s="270"/>
      <c r="X758" s="270"/>
      <c r="Y758" s="270"/>
      <c r="Z758" s="270"/>
      <c r="AA758" s="270"/>
      <c r="AB758" s="270"/>
      <c r="AC758" s="270"/>
    </row>
    <row r="759">
      <c r="A759" s="302"/>
      <c r="B759" s="302"/>
      <c r="C759" s="270"/>
      <c r="D759" s="270"/>
      <c r="E759" s="270"/>
      <c r="F759" s="302"/>
      <c r="G759" s="302"/>
      <c r="H759" s="270"/>
      <c r="I759" s="270"/>
      <c r="J759" s="270"/>
      <c r="K759" s="270"/>
      <c r="L759" s="270"/>
      <c r="M759" s="270"/>
      <c r="N759" s="270"/>
      <c r="O759" s="270"/>
      <c r="P759" s="270"/>
      <c r="Q759" s="270"/>
      <c r="R759" s="270"/>
      <c r="S759" s="270"/>
      <c r="T759" s="270"/>
      <c r="U759" s="270"/>
      <c r="V759" s="270"/>
      <c r="W759" s="270"/>
      <c r="X759" s="270"/>
      <c r="Y759" s="270"/>
      <c r="Z759" s="270"/>
      <c r="AA759" s="270"/>
      <c r="AB759" s="270"/>
      <c r="AC759" s="270"/>
    </row>
    <row r="760">
      <c r="A760" s="302"/>
      <c r="B760" s="302"/>
      <c r="C760" s="270"/>
      <c r="D760" s="270"/>
      <c r="E760" s="270"/>
      <c r="F760" s="302"/>
      <c r="G760" s="302"/>
      <c r="H760" s="270"/>
      <c r="I760" s="270"/>
      <c r="J760" s="270"/>
      <c r="K760" s="270"/>
      <c r="L760" s="270"/>
      <c r="M760" s="270"/>
      <c r="N760" s="270"/>
      <c r="O760" s="270"/>
      <c r="P760" s="270"/>
      <c r="Q760" s="270"/>
      <c r="R760" s="270"/>
      <c r="S760" s="270"/>
      <c r="T760" s="270"/>
      <c r="U760" s="270"/>
      <c r="V760" s="270"/>
      <c r="W760" s="270"/>
      <c r="X760" s="270"/>
      <c r="Y760" s="270"/>
      <c r="Z760" s="270"/>
      <c r="AA760" s="270"/>
      <c r="AB760" s="270"/>
      <c r="AC760" s="270"/>
    </row>
    <row r="761">
      <c r="A761" s="302"/>
      <c r="B761" s="302"/>
      <c r="C761" s="270"/>
      <c r="D761" s="270"/>
      <c r="E761" s="270"/>
      <c r="F761" s="302"/>
      <c r="G761" s="302"/>
      <c r="H761" s="270"/>
      <c r="I761" s="270"/>
      <c r="J761" s="270"/>
      <c r="K761" s="270"/>
      <c r="L761" s="270"/>
      <c r="M761" s="270"/>
      <c r="N761" s="270"/>
      <c r="O761" s="270"/>
      <c r="P761" s="270"/>
      <c r="Q761" s="270"/>
      <c r="R761" s="270"/>
      <c r="S761" s="270"/>
      <c r="T761" s="270"/>
      <c r="U761" s="270"/>
      <c r="V761" s="270"/>
      <c r="W761" s="270"/>
      <c r="X761" s="270"/>
      <c r="Y761" s="270"/>
      <c r="Z761" s="270"/>
      <c r="AA761" s="270"/>
      <c r="AB761" s="270"/>
      <c r="AC761" s="270"/>
    </row>
    <row r="762">
      <c r="A762" s="302"/>
      <c r="B762" s="302"/>
      <c r="C762" s="270"/>
      <c r="D762" s="270"/>
      <c r="E762" s="270"/>
      <c r="F762" s="302"/>
      <c r="G762" s="302"/>
      <c r="H762" s="270"/>
      <c r="I762" s="270"/>
      <c r="J762" s="270"/>
      <c r="K762" s="270"/>
      <c r="L762" s="270"/>
      <c r="M762" s="270"/>
      <c r="N762" s="270"/>
      <c r="O762" s="270"/>
      <c r="P762" s="270"/>
      <c r="Q762" s="270"/>
      <c r="R762" s="270"/>
      <c r="S762" s="270"/>
      <c r="T762" s="270"/>
      <c r="U762" s="270"/>
      <c r="V762" s="270"/>
      <c r="W762" s="270"/>
      <c r="X762" s="270"/>
      <c r="Y762" s="270"/>
      <c r="Z762" s="270"/>
      <c r="AA762" s="270"/>
      <c r="AB762" s="270"/>
      <c r="AC762" s="270"/>
    </row>
    <row r="763">
      <c r="A763" s="302"/>
      <c r="B763" s="302"/>
      <c r="C763" s="270"/>
      <c r="D763" s="270"/>
      <c r="E763" s="270"/>
      <c r="F763" s="302"/>
      <c r="G763" s="302"/>
      <c r="H763" s="270"/>
      <c r="I763" s="270"/>
      <c r="J763" s="270"/>
      <c r="K763" s="270"/>
      <c r="L763" s="270"/>
      <c r="M763" s="270"/>
      <c r="N763" s="270"/>
      <c r="O763" s="270"/>
      <c r="P763" s="270"/>
      <c r="Q763" s="270"/>
      <c r="R763" s="270"/>
      <c r="S763" s="270"/>
      <c r="T763" s="270"/>
      <c r="U763" s="270"/>
      <c r="V763" s="270"/>
      <c r="W763" s="270"/>
      <c r="X763" s="270"/>
      <c r="Y763" s="270"/>
      <c r="Z763" s="270"/>
      <c r="AA763" s="270"/>
      <c r="AB763" s="270"/>
      <c r="AC763" s="270"/>
    </row>
    <row r="764">
      <c r="A764" s="302"/>
      <c r="B764" s="302"/>
      <c r="C764" s="270"/>
      <c r="D764" s="270"/>
      <c r="E764" s="270"/>
      <c r="F764" s="302"/>
      <c r="G764" s="302"/>
      <c r="H764" s="270"/>
      <c r="I764" s="270"/>
      <c r="J764" s="270"/>
      <c r="K764" s="270"/>
      <c r="L764" s="270"/>
      <c r="M764" s="270"/>
      <c r="N764" s="270"/>
      <c r="O764" s="270"/>
      <c r="P764" s="270"/>
      <c r="Q764" s="270"/>
      <c r="R764" s="270"/>
      <c r="S764" s="270"/>
      <c r="T764" s="270"/>
      <c r="U764" s="270"/>
      <c r="V764" s="270"/>
      <c r="W764" s="270"/>
      <c r="X764" s="270"/>
      <c r="Y764" s="270"/>
      <c r="Z764" s="270"/>
      <c r="AA764" s="270"/>
      <c r="AB764" s="270"/>
      <c r="AC764" s="270"/>
    </row>
    <row r="765">
      <c r="A765" s="302"/>
      <c r="B765" s="302"/>
      <c r="C765" s="270"/>
      <c r="D765" s="270"/>
      <c r="E765" s="270"/>
      <c r="F765" s="302"/>
      <c r="G765" s="302"/>
      <c r="H765" s="270"/>
      <c r="I765" s="270"/>
      <c r="J765" s="270"/>
      <c r="K765" s="270"/>
      <c r="L765" s="270"/>
      <c r="M765" s="270"/>
      <c r="N765" s="270"/>
      <c r="O765" s="270"/>
      <c r="P765" s="270"/>
      <c r="Q765" s="270"/>
      <c r="R765" s="270"/>
      <c r="S765" s="270"/>
      <c r="T765" s="270"/>
      <c r="U765" s="270"/>
      <c r="V765" s="270"/>
      <c r="W765" s="270"/>
      <c r="X765" s="270"/>
      <c r="Y765" s="270"/>
      <c r="Z765" s="270"/>
      <c r="AA765" s="270"/>
      <c r="AB765" s="270"/>
      <c r="AC765" s="270"/>
    </row>
    <row r="766">
      <c r="A766" s="302"/>
      <c r="B766" s="302"/>
      <c r="C766" s="270"/>
      <c r="D766" s="270"/>
      <c r="E766" s="270"/>
      <c r="F766" s="302"/>
      <c r="G766" s="302"/>
      <c r="H766" s="270"/>
      <c r="I766" s="270"/>
      <c r="J766" s="270"/>
      <c r="K766" s="270"/>
      <c r="L766" s="270"/>
      <c r="M766" s="270"/>
      <c r="N766" s="270"/>
      <c r="O766" s="270"/>
      <c r="P766" s="270"/>
      <c r="Q766" s="270"/>
      <c r="R766" s="270"/>
      <c r="S766" s="270"/>
      <c r="T766" s="270"/>
      <c r="U766" s="270"/>
      <c r="V766" s="270"/>
      <c r="W766" s="270"/>
      <c r="X766" s="270"/>
      <c r="Y766" s="270"/>
      <c r="Z766" s="270"/>
      <c r="AA766" s="270"/>
      <c r="AB766" s="270"/>
      <c r="AC766" s="270"/>
    </row>
    <row r="767">
      <c r="A767" s="302"/>
      <c r="B767" s="302"/>
      <c r="C767" s="270"/>
      <c r="D767" s="270"/>
      <c r="E767" s="270"/>
      <c r="F767" s="302"/>
      <c r="G767" s="302"/>
      <c r="H767" s="270"/>
      <c r="I767" s="270"/>
      <c r="J767" s="270"/>
      <c r="K767" s="270"/>
      <c r="L767" s="270"/>
      <c r="M767" s="270"/>
      <c r="N767" s="270"/>
      <c r="O767" s="270"/>
      <c r="P767" s="270"/>
      <c r="Q767" s="270"/>
      <c r="R767" s="270"/>
      <c r="S767" s="270"/>
      <c r="T767" s="270"/>
      <c r="U767" s="270"/>
      <c r="V767" s="270"/>
      <c r="W767" s="270"/>
      <c r="X767" s="270"/>
      <c r="Y767" s="270"/>
      <c r="Z767" s="270"/>
      <c r="AA767" s="270"/>
      <c r="AB767" s="270"/>
      <c r="AC767" s="270"/>
    </row>
    <row r="768">
      <c r="A768" s="302"/>
      <c r="B768" s="302"/>
      <c r="C768" s="270"/>
      <c r="D768" s="270"/>
      <c r="E768" s="270"/>
      <c r="F768" s="302"/>
      <c r="G768" s="302"/>
      <c r="H768" s="270"/>
      <c r="I768" s="270"/>
      <c r="J768" s="270"/>
      <c r="K768" s="270"/>
      <c r="L768" s="270"/>
      <c r="M768" s="270"/>
      <c r="N768" s="270"/>
      <c r="O768" s="270"/>
      <c r="P768" s="270"/>
      <c r="Q768" s="270"/>
      <c r="R768" s="270"/>
      <c r="S768" s="270"/>
      <c r="T768" s="270"/>
      <c r="U768" s="270"/>
      <c r="V768" s="270"/>
      <c r="W768" s="270"/>
      <c r="X768" s="270"/>
      <c r="Y768" s="270"/>
      <c r="Z768" s="270"/>
      <c r="AA768" s="270"/>
      <c r="AB768" s="270"/>
      <c r="AC768" s="270"/>
    </row>
    <row r="769">
      <c r="A769" s="302"/>
      <c r="B769" s="302"/>
      <c r="C769" s="270"/>
      <c r="D769" s="270"/>
      <c r="E769" s="270"/>
      <c r="F769" s="302"/>
      <c r="G769" s="302"/>
      <c r="H769" s="270"/>
      <c r="I769" s="270"/>
      <c r="J769" s="270"/>
      <c r="K769" s="270"/>
      <c r="L769" s="270"/>
      <c r="M769" s="270"/>
      <c r="N769" s="270"/>
      <c r="O769" s="270"/>
      <c r="P769" s="270"/>
      <c r="Q769" s="270"/>
      <c r="R769" s="270"/>
      <c r="S769" s="270"/>
      <c r="T769" s="270"/>
      <c r="U769" s="270"/>
      <c r="V769" s="270"/>
      <c r="W769" s="270"/>
      <c r="X769" s="270"/>
      <c r="Y769" s="270"/>
      <c r="Z769" s="270"/>
      <c r="AA769" s="270"/>
      <c r="AB769" s="270"/>
      <c r="AC769" s="270"/>
    </row>
    <row r="770">
      <c r="A770" s="302"/>
      <c r="B770" s="302"/>
      <c r="C770" s="270"/>
      <c r="D770" s="270"/>
      <c r="E770" s="270"/>
      <c r="F770" s="302"/>
      <c r="G770" s="302"/>
      <c r="H770" s="270"/>
      <c r="I770" s="270"/>
      <c r="J770" s="270"/>
      <c r="K770" s="270"/>
      <c r="L770" s="270"/>
      <c r="M770" s="270"/>
      <c r="N770" s="270"/>
      <c r="O770" s="270"/>
      <c r="P770" s="270"/>
      <c r="Q770" s="270"/>
      <c r="R770" s="270"/>
      <c r="S770" s="270"/>
      <c r="T770" s="270"/>
      <c r="U770" s="270"/>
      <c r="V770" s="270"/>
      <c r="W770" s="270"/>
      <c r="X770" s="270"/>
      <c r="Y770" s="270"/>
      <c r="Z770" s="270"/>
      <c r="AA770" s="270"/>
      <c r="AB770" s="270"/>
      <c r="AC770" s="270"/>
    </row>
    <row r="771">
      <c r="A771" s="302"/>
      <c r="B771" s="302"/>
      <c r="C771" s="270"/>
      <c r="D771" s="270"/>
      <c r="E771" s="270"/>
      <c r="F771" s="302"/>
      <c r="G771" s="302"/>
      <c r="H771" s="270"/>
      <c r="I771" s="270"/>
      <c r="J771" s="270"/>
      <c r="K771" s="270"/>
      <c r="L771" s="270"/>
      <c r="M771" s="270"/>
      <c r="N771" s="270"/>
      <c r="O771" s="270"/>
      <c r="P771" s="270"/>
      <c r="Q771" s="270"/>
      <c r="R771" s="270"/>
      <c r="S771" s="270"/>
      <c r="T771" s="270"/>
      <c r="U771" s="270"/>
      <c r="V771" s="270"/>
      <c r="W771" s="270"/>
      <c r="X771" s="270"/>
      <c r="Y771" s="270"/>
      <c r="Z771" s="270"/>
      <c r="AA771" s="270"/>
      <c r="AB771" s="270"/>
      <c r="AC771" s="270"/>
    </row>
    <row r="772">
      <c r="A772" s="302"/>
      <c r="B772" s="302"/>
      <c r="C772" s="270"/>
      <c r="D772" s="270"/>
      <c r="E772" s="270"/>
      <c r="F772" s="302"/>
      <c r="G772" s="302"/>
      <c r="H772" s="270"/>
      <c r="I772" s="270"/>
      <c r="J772" s="270"/>
      <c r="K772" s="270"/>
      <c r="L772" s="270"/>
      <c r="M772" s="270"/>
      <c r="N772" s="270"/>
      <c r="O772" s="270"/>
      <c r="P772" s="270"/>
      <c r="Q772" s="270"/>
      <c r="R772" s="270"/>
      <c r="S772" s="270"/>
      <c r="T772" s="270"/>
      <c r="U772" s="270"/>
      <c r="V772" s="270"/>
      <c r="W772" s="270"/>
      <c r="X772" s="270"/>
      <c r="Y772" s="270"/>
      <c r="Z772" s="270"/>
      <c r="AA772" s="270"/>
      <c r="AB772" s="270"/>
      <c r="AC772" s="270"/>
    </row>
    <row r="773">
      <c r="A773" s="302"/>
      <c r="B773" s="302"/>
      <c r="C773" s="270"/>
      <c r="D773" s="270"/>
      <c r="E773" s="270"/>
      <c r="F773" s="302"/>
      <c r="G773" s="302"/>
      <c r="H773" s="270"/>
      <c r="I773" s="270"/>
      <c r="J773" s="270"/>
      <c r="K773" s="270"/>
      <c r="L773" s="270"/>
      <c r="M773" s="270"/>
      <c r="N773" s="270"/>
      <c r="O773" s="270"/>
      <c r="P773" s="270"/>
      <c r="Q773" s="270"/>
      <c r="R773" s="270"/>
      <c r="S773" s="270"/>
      <c r="T773" s="270"/>
      <c r="U773" s="270"/>
      <c r="V773" s="270"/>
      <c r="W773" s="270"/>
      <c r="X773" s="270"/>
      <c r="Y773" s="270"/>
      <c r="Z773" s="270"/>
      <c r="AA773" s="270"/>
      <c r="AB773" s="270"/>
      <c r="AC773" s="270"/>
    </row>
    <row r="774">
      <c r="A774" s="302"/>
      <c r="B774" s="302"/>
      <c r="C774" s="270"/>
      <c r="D774" s="270"/>
      <c r="E774" s="270"/>
      <c r="F774" s="302"/>
      <c r="G774" s="302"/>
      <c r="H774" s="270"/>
      <c r="I774" s="270"/>
      <c r="J774" s="270"/>
      <c r="K774" s="270"/>
      <c r="L774" s="270"/>
      <c r="M774" s="270"/>
      <c r="N774" s="270"/>
      <c r="O774" s="270"/>
      <c r="P774" s="270"/>
      <c r="Q774" s="270"/>
      <c r="R774" s="270"/>
      <c r="S774" s="270"/>
      <c r="T774" s="270"/>
      <c r="U774" s="270"/>
      <c r="V774" s="270"/>
      <c r="W774" s="270"/>
      <c r="X774" s="270"/>
      <c r="Y774" s="270"/>
      <c r="Z774" s="270"/>
      <c r="AA774" s="270"/>
      <c r="AB774" s="270"/>
      <c r="AC774" s="270"/>
    </row>
    <row r="775">
      <c r="A775" s="302"/>
      <c r="B775" s="302"/>
      <c r="C775" s="270"/>
      <c r="D775" s="270"/>
      <c r="E775" s="270"/>
      <c r="F775" s="302"/>
      <c r="G775" s="302"/>
      <c r="H775" s="270"/>
      <c r="I775" s="270"/>
      <c r="J775" s="270"/>
      <c r="K775" s="270"/>
      <c r="L775" s="270"/>
      <c r="M775" s="270"/>
      <c r="N775" s="270"/>
      <c r="O775" s="270"/>
      <c r="P775" s="270"/>
      <c r="Q775" s="270"/>
      <c r="R775" s="270"/>
      <c r="S775" s="270"/>
      <c r="T775" s="270"/>
      <c r="U775" s="270"/>
      <c r="V775" s="270"/>
      <c r="W775" s="270"/>
      <c r="X775" s="270"/>
      <c r="Y775" s="270"/>
      <c r="Z775" s="270"/>
      <c r="AA775" s="270"/>
      <c r="AB775" s="270"/>
      <c r="AC775" s="270"/>
    </row>
    <row r="776">
      <c r="A776" s="302"/>
      <c r="B776" s="302"/>
      <c r="C776" s="270"/>
      <c r="D776" s="270"/>
      <c r="E776" s="270"/>
      <c r="F776" s="302"/>
      <c r="G776" s="302"/>
      <c r="H776" s="270"/>
      <c r="I776" s="270"/>
      <c r="J776" s="270"/>
      <c r="K776" s="270"/>
      <c r="L776" s="270"/>
      <c r="M776" s="270"/>
      <c r="N776" s="270"/>
      <c r="O776" s="270"/>
      <c r="P776" s="270"/>
      <c r="Q776" s="270"/>
      <c r="R776" s="270"/>
      <c r="S776" s="270"/>
      <c r="T776" s="270"/>
      <c r="U776" s="270"/>
      <c r="V776" s="270"/>
      <c r="W776" s="270"/>
      <c r="X776" s="270"/>
      <c r="Y776" s="270"/>
      <c r="Z776" s="270"/>
      <c r="AA776" s="270"/>
      <c r="AB776" s="270"/>
      <c r="AC776" s="270"/>
    </row>
    <row r="777">
      <c r="A777" s="302"/>
      <c r="B777" s="302"/>
      <c r="C777" s="270"/>
      <c r="D777" s="270"/>
      <c r="E777" s="270"/>
      <c r="F777" s="302"/>
      <c r="G777" s="302"/>
      <c r="H777" s="270"/>
      <c r="I777" s="270"/>
      <c r="J777" s="270"/>
      <c r="K777" s="270"/>
      <c r="L777" s="270"/>
      <c r="M777" s="270"/>
      <c r="N777" s="270"/>
      <c r="O777" s="270"/>
      <c r="P777" s="270"/>
      <c r="Q777" s="270"/>
      <c r="R777" s="270"/>
      <c r="S777" s="270"/>
      <c r="T777" s="270"/>
      <c r="U777" s="270"/>
      <c r="V777" s="270"/>
      <c r="W777" s="270"/>
      <c r="X777" s="270"/>
      <c r="Y777" s="270"/>
      <c r="Z777" s="270"/>
      <c r="AA777" s="270"/>
      <c r="AB777" s="270"/>
      <c r="AC777" s="270"/>
    </row>
    <row r="778">
      <c r="A778" s="302"/>
      <c r="B778" s="302"/>
      <c r="C778" s="270"/>
      <c r="D778" s="270"/>
      <c r="E778" s="270"/>
      <c r="F778" s="302"/>
      <c r="G778" s="302"/>
      <c r="H778" s="270"/>
      <c r="I778" s="270"/>
      <c r="J778" s="270"/>
      <c r="K778" s="270"/>
      <c r="L778" s="270"/>
      <c r="M778" s="270"/>
      <c r="N778" s="270"/>
      <c r="O778" s="270"/>
      <c r="P778" s="270"/>
      <c r="Q778" s="270"/>
      <c r="R778" s="270"/>
      <c r="S778" s="270"/>
      <c r="T778" s="270"/>
      <c r="U778" s="270"/>
      <c r="V778" s="270"/>
      <c r="W778" s="270"/>
      <c r="X778" s="270"/>
      <c r="Y778" s="270"/>
      <c r="Z778" s="270"/>
      <c r="AA778" s="270"/>
      <c r="AB778" s="270"/>
      <c r="AC778" s="270"/>
    </row>
    <row r="779">
      <c r="A779" s="302"/>
      <c r="B779" s="302"/>
      <c r="C779" s="270"/>
      <c r="D779" s="270"/>
      <c r="E779" s="270"/>
      <c r="F779" s="302"/>
      <c r="G779" s="302"/>
      <c r="H779" s="270"/>
      <c r="I779" s="270"/>
      <c r="J779" s="270"/>
      <c r="K779" s="270"/>
      <c r="L779" s="270"/>
      <c r="M779" s="270"/>
      <c r="N779" s="270"/>
      <c r="O779" s="270"/>
      <c r="P779" s="270"/>
      <c r="Q779" s="270"/>
      <c r="R779" s="270"/>
      <c r="S779" s="270"/>
      <c r="T779" s="270"/>
      <c r="U779" s="270"/>
      <c r="V779" s="270"/>
      <c r="W779" s="270"/>
      <c r="X779" s="270"/>
      <c r="Y779" s="270"/>
      <c r="Z779" s="270"/>
      <c r="AA779" s="270"/>
      <c r="AB779" s="270"/>
      <c r="AC779" s="270"/>
    </row>
    <row r="780">
      <c r="A780" s="302"/>
      <c r="B780" s="302"/>
      <c r="C780" s="270"/>
      <c r="D780" s="270"/>
      <c r="E780" s="270"/>
      <c r="F780" s="302"/>
      <c r="G780" s="302"/>
      <c r="H780" s="270"/>
      <c r="I780" s="270"/>
      <c r="J780" s="270"/>
      <c r="K780" s="270"/>
      <c r="L780" s="270"/>
      <c r="M780" s="270"/>
      <c r="N780" s="270"/>
      <c r="O780" s="270"/>
      <c r="P780" s="270"/>
      <c r="Q780" s="270"/>
      <c r="R780" s="270"/>
      <c r="S780" s="270"/>
      <c r="T780" s="270"/>
      <c r="U780" s="270"/>
      <c r="V780" s="270"/>
      <c r="W780" s="270"/>
      <c r="X780" s="270"/>
      <c r="Y780" s="270"/>
      <c r="Z780" s="270"/>
      <c r="AA780" s="270"/>
      <c r="AB780" s="270"/>
      <c r="AC780" s="270"/>
    </row>
    <row r="781">
      <c r="A781" s="302"/>
      <c r="B781" s="302"/>
      <c r="C781" s="270"/>
      <c r="D781" s="270"/>
      <c r="E781" s="270"/>
      <c r="F781" s="302"/>
      <c r="G781" s="302"/>
      <c r="H781" s="270"/>
      <c r="I781" s="270"/>
      <c r="J781" s="270"/>
      <c r="K781" s="270"/>
      <c r="L781" s="270"/>
      <c r="M781" s="270"/>
      <c r="N781" s="270"/>
      <c r="O781" s="270"/>
      <c r="P781" s="270"/>
      <c r="Q781" s="270"/>
      <c r="R781" s="270"/>
      <c r="S781" s="270"/>
      <c r="T781" s="270"/>
      <c r="U781" s="270"/>
      <c r="V781" s="270"/>
      <c r="W781" s="270"/>
      <c r="X781" s="270"/>
      <c r="Y781" s="270"/>
      <c r="Z781" s="270"/>
      <c r="AA781" s="270"/>
      <c r="AB781" s="270"/>
      <c r="AC781" s="270"/>
    </row>
    <row r="782">
      <c r="A782" s="302"/>
      <c r="B782" s="302"/>
      <c r="C782" s="270"/>
      <c r="D782" s="270"/>
      <c r="E782" s="270"/>
      <c r="F782" s="302"/>
      <c r="G782" s="302"/>
      <c r="H782" s="270"/>
      <c r="I782" s="270"/>
      <c r="J782" s="270"/>
      <c r="K782" s="270"/>
      <c r="L782" s="270"/>
      <c r="M782" s="270"/>
      <c r="N782" s="270"/>
      <c r="O782" s="270"/>
      <c r="P782" s="270"/>
      <c r="Q782" s="270"/>
      <c r="R782" s="270"/>
      <c r="S782" s="270"/>
      <c r="T782" s="270"/>
      <c r="U782" s="270"/>
      <c r="V782" s="270"/>
      <c r="W782" s="270"/>
      <c r="X782" s="270"/>
      <c r="Y782" s="270"/>
      <c r="Z782" s="270"/>
      <c r="AA782" s="270"/>
      <c r="AB782" s="270"/>
      <c r="AC782" s="270"/>
    </row>
    <row r="783">
      <c r="A783" s="302"/>
      <c r="B783" s="302"/>
      <c r="C783" s="270"/>
      <c r="D783" s="270"/>
      <c r="E783" s="270"/>
      <c r="F783" s="302"/>
      <c r="G783" s="302"/>
      <c r="H783" s="270"/>
      <c r="I783" s="270"/>
      <c r="J783" s="270"/>
      <c r="K783" s="270"/>
      <c r="L783" s="270"/>
      <c r="M783" s="270"/>
      <c r="N783" s="270"/>
      <c r="O783" s="270"/>
      <c r="P783" s="270"/>
      <c r="Q783" s="270"/>
      <c r="R783" s="270"/>
      <c r="S783" s="270"/>
      <c r="T783" s="270"/>
      <c r="U783" s="270"/>
      <c r="V783" s="270"/>
      <c r="W783" s="270"/>
      <c r="X783" s="270"/>
      <c r="Y783" s="270"/>
      <c r="Z783" s="270"/>
      <c r="AA783" s="270"/>
      <c r="AB783" s="270"/>
      <c r="AC783" s="270"/>
    </row>
    <row r="784">
      <c r="A784" s="302"/>
      <c r="B784" s="302"/>
      <c r="C784" s="270"/>
      <c r="D784" s="270"/>
      <c r="E784" s="270"/>
      <c r="F784" s="302"/>
      <c r="G784" s="302"/>
      <c r="H784" s="270"/>
      <c r="I784" s="270"/>
      <c r="J784" s="270"/>
      <c r="K784" s="270"/>
      <c r="L784" s="270"/>
      <c r="M784" s="270"/>
      <c r="N784" s="270"/>
      <c r="O784" s="270"/>
      <c r="P784" s="270"/>
      <c r="Q784" s="270"/>
      <c r="R784" s="270"/>
      <c r="S784" s="270"/>
      <c r="T784" s="270"/>
      <c r="U784" s="270"/>
      <c r="V784" s="270"/>
      <c r="W784" s="270"/>
      <c r="X784" s="270"/>
      <c r="Y784" s="270"/>
      <c r="Z784" s="270"/>
      <c r="AA784" s="270"/>
      <c r="AB784" s="270"/>
      <c r="AC784" s="270"/>
    </row>
    <row r="785">
      <c r="A785" s="302"/>
      <c r="B785" s="302"/>
      <c r="C785" s="270"/>
      <c r="D785" s="270"/>
      <c r="E785" s="270"/>
      <c r="F785" s="302"/>
      <c r="G785" s="302"/>
      <c r="H785" s="270"/>
      <c r="I785" s="270"/>
      <c r="J785" s="270"/>
      <c r="K785" s="270"/>
      <c r="L785" s="270"/>
      <c r="M785" s="270"/>
      <c r="N785" s="270"/>
      <c r="O785" s="270"/>
      <c r="P785" s="270"/>
      <c r="Q785" s="270"/>
      <c r="R785" s="270"/>
      <c r="S785" s="270"/>
      <c r="T785" s="270"/>
      <c r="U785" s="270"/>
      <c r="V785" s="270"/>
      <c r="W785" s="270"/>
      <c r="X785" s="270"/>
      <c r="Y785" s="270"/>
      <c r="Z785" s="270"/>
      <c r="AA785" s="270"/>
      <c r="AB785" s="270"/>
      <c r="AC785" s="270"/>
    </row>
    <row r="786">
      <c r="A786" s="302"/>
      <c r="B786" s="302"/>
      <c r="C786" s="270"/>
      <c r="D786" s="270"/>
      <c r="E786" s="270"/>
      <c r="F786" s="302"/>
      <c r="G786" s="302"/>
      <c r="H786" s="270"/>
      <c r="I786" s="270"/>
      <c r="J786" s="270"/>
      <c r="K786" s="270"/>
      <c r="L786" s="270"/>
      <c r="M786" s="270"/>
      <c r="N786" s="270"/>
      <c r="O786" s="270"/>
      <c r="P786" s="270"/>
      <c r="Q786" s="270"/>
      <c r="R786" s="270"/>
      <c r="S786" s="270"/>
      <c r="T786" s="270"/>
      <c r="U786" s="270"/>
      <c r="V786" s="270"/>
      <c r="W786" s="270"/>
      <c r="X786" s="270"/>
      <c r="Y786" s="270"/>
      <c r="Z786" s="270"/>
      <c r="AA786" s="270"/>
      <c r="AB786" s="270"/>
      <c r="AC786" s="270"/>
    </row>
    <row r="787">
      <c r="A787" s="302"/>
      <c r="B787" s="302"/>
      <c r="C787" s="270"/>
      <c r="D787" s="270"/>
      <c r="E787" s="270"/>
      <c r="F787" s="302"/>
      <c r="G787" s="302"/>
      <c r="H787" s="270"/>
      <c r="I787" s="270"/>
      <c r="J787" s="270"/>
      <c r="K787" s="270"/>
      <c r="L787" s="270"/>
      <c r="M787" s="270"/>
      <c r="N787" s="270"/>
      <c r="O787" s="270"/>
      <c r="P787" s="270"/>
      <c r="Q787" s="270"/>
      <c r="R787" s="270"/>
      <c r="S787" s="270"/>
      <c r="T787" s="270"/>
      <c r="U787" s="270"/>
      <c r="V787" s="270"/>
      <c r="W787" s="270"/>
      <c r="X787" s="270"/>
      <c r="Y787" s="270"/>
      <c r="Z787" s="270"/>
      <c r="AA787" s="270"/>
      <c r="AB787" s="270"/>
      <c r="AC787" s="270"/>
    </row>
    <row r="788">
      <c r="A788" s="302"/>
      <c r="B788" s="302"/>
      <c r="C788" s="270"/>
      <c r="D788" s="270"/>
      <c r="E788" s="270"/>
      <c r="F788" s="302"/>
      <c r="G788" s="302"/>
      <c r="H788" s="270"/>
      <c r="I788" s="270"/>
      <c r="J788" s="270"/>
      <c r="K788" s="270"/>
      <c r="L788" s="270"/>
      <c r="M788" s="270"/>
      <c r="N788" s="270"/>
      <c r="O788" s="270"/>
      <c r="P788" s="270"/>
      <c r="Q788" s="270"/>
      <c r="R788" s="270"/>
      <c r="S788" s="270"/>
      <c r="T788" s="270"/>
      <c r="U788" s="270"/>
      <c r="V788" s="270"/>
      <c r="W788" s="270"/>
      <c r="X788" s="270"/>
      <c r="Y788" s="270"/>
      <c r="Z788" s="270"/>
      <c r="AA788" s="270"/>
      <c r="AB788" s="270"/>
      <c r="AC788" s="270"/>
    </row>
    <row r="789">
      <c r="A789" s="302"/>
      <c r="B789" s="302"/>
      <c r="C789" s="270"/>
      <c r="D789" s="270"/>
      <c r="E789" s="270"/>
      <c r="F789" s="302"/>
      <c r="G789" s="302"/>
      <c r="H789" s="270"/>
      <c r="I789" s="270"/>
      <c r="J789" s="270"/>
      <c r="K789" s="270"/>
      <c r="L789" s="270"/>
      <c r="M789" s="270"/>
      <c r="N789" s="270"/>
      <c r="O789" s="270"/>
      <c r="P789" s="270"/>
      <c r="Q789" s="270"/>
      <c r="R789" s="270"/>
      <c r="S789" s="270"/>
      <c r="T789" s="270"/>
      <c r="U789" s="270"/>
      <c r="V789" s="270"/>
      <c r="W789" s="270"/>
      <c r="X789" s="270"/>
      <c r="Y789" s="270"/>
      <c r="Z789" s="270"/>
      <c r="AA789" s="270"/>
      <c r="AB789" s="270"/>
      <c r="AC789" s="270"/>
    </row>
    <row r="790">
      <c r="A790" s="302"/>
      <c r="B790" s="302"/>
      <c r="C790" s="270"/>
      <c r="D790" s="270"/>
      <c r="E790" s="270"/>
      <c r="F790" s="302"/>
      <c r="G790" s="302"/>
      <c r="H790" s="270"/>
      <c r="I790" s="270"/>
      <c r="J790" s="270"/>
      <c r="K790" s="270"/>
      <c r="L790" s="270"/>
      <c r="M790" s="270"/>
      <c r="N790" s="270"/>
      <c r="O790" s="270"/>
      <c r="P790" s="270"/>
      <c r="Q790" s="270"/>
      <c r="R790" s="270"/>
      <c r="S790" s="270"/>
      <c r="T790" s="270"/>
      <c r="U790" s="270"/>
      <c r="V790" s="270"/>
      <c r="W790" s="270"/>
      <c r="X790" s="270"/>
      <c r="Y790" s="270"/>
      <c r="Z790" s="270"/>
      <c r="AA790" s="270"/>
      <c r="AB790" s="270"/>
      <c r="AC790" s="270"/>
    </row>
    <row r="791">
      <c r="A791" s="302"/>
      <c r="B791" s="302"/>
      <c r="C791" s="270"/>
      <c r="D791" s="270"/>
      <c r="E791" s="270"/>
      <c r="F791" s="302"/>
      <c r="G791" s="302"/>
      <c r="H791" s="270"/>
      <c r="I791" s="270"/>
      <c r="J791" s="270"/>
      <c r="K791" s="270"/>
      <c r="L791" s="270"/>
      <c r="M791" s="270"/>
      <c r="N791" s="270"/>
      <c r="O791" s="270"/>
      <c r="P791" s="270"/>
      <c r="Q791" s="270"/>
      <c r="R791" s="270"/>
      <c r="S791" s="270"/>
      <c r="T791" s="270"/>
      <c r="U791" s="270"/>
      <c r="V791" s="270"/>
      <c r="W791" s="270"/>
      <c r="X791" s="270"/>
      <c r="Y791" s="270"/>
      <c r="Z791" s="270"/>
      <c r="AA791" s="270"/>
      <c r="AB791" s="270"/>
      <c r="AC791" s="270"/>
    </row>
    <row r="792">
      <c r="A792" s="302"/>
      <c r="B792" s="302"/>
      <c r="C792" s="270"/>
      <c r="D792" s="270"/>
      <c r="E792" s="270"/>
      <c r="F792" s="302"/>
      <c r="G792" s="302"/>
      <c r="H792" s="270"/>
      <c r="I792" s="270"/>
      <c r="J792" s="270"/>
      <c r="K792" s="270"/>
      <c r="L792" s="270"/>
      <c r="M792" s="270"/>
      <c r="N792" s="270"/>
      <c r="O792" s="270"/>
      <c r="P792" s="270"/>
      <c r="Q792" s="270"/>
      <c r="R792" s="270"/>
      <c r="S792" s="270"/>
      <c r="T792" s="270"/>
      <c r="U792" s="270"/>
      <c r="V792" s="270"/>
      <c r="W792" s="270"/>
      <c r="X792" s="270"/>
      <c r="Y792" s="270"/>
      <c r="Z792" s="270"/>
      <c r="AA792" s="270"/>
      <c r="AB792" s="270"/>
      <c r="AC792" s="270"/>
    </row>
    <row r="793">
      <c r="A793" s="302"/>
      <c r="B793" s="302"/>
      <c r="C793" s="270"/>
      <c r="D793" s="270"/>
      <c r="E793" s="270"/>
      <c r="F793" s="302"/>
      <c r="G793" s="302"/>
      <c r="H793" s="270"/>
      <c r="I793" s="270"/>
      <c r="J793" s="270"/>
      <c r="K793" s="270"/>
      <c r="L793" s="270"/>
      <c r="M793" s="270"/>
      <c r="N793" s="270"/>
      <c r="O793" s="270"/>
      <c r="P793" s="270"/>
      <c r="Q793" s="270"/>
      <c r="R793" s="270"/>
      <c r="S793" s="270"/>
      <c r="T793" s="270"/>
      <c r="U793" s="270"/>
      <c r="V793" s="270"/>
      <c r="W793" s="270"/>
      <c r="X793" s="270"/>
      <c r="Y793" s="270"/>
      <c r="Z793" s="270"/>
      <c r="AA793" s="270"/>
      <c r="AB793" s="270"/>
      <c r="AC793" s="270"/>
    </row>
    <row r="794">
      <c r="A794" s="302"/>
      <c r="B794" s="302"/>
      <c r="C794" s="270"/>
      <c r="D794" s="270"/>
      <c r="E794" s="270"/>
      <c r="F794" s="302"/>
      <c r="G794" s="302"/>
      <c r="H794" s="270"/>
      <c r="I794" s="270"/>
      <c r="J794" s="270"/>
      <c r="K794" s="270"/>
      <c r="L794" s="270"/>
      <c r="M794" s="270"/>
      <c r="N794" s="270"/>
      <c r="O794" s="270"/>
      <c r="P794" s="270"/>
      <c r="Q794" s="270"/>
      <c r="R794" s="270"/>
      <c r="S794" s="270"/>
      <c r="T794" s="270"/>
      <c r="U794" s="270"/>
      <c r="V794" s="270"/>
      <c r="W794" s="270"/>
      <c r="X794" s="270"/>
      <c r="Y794" s="270"/>
      <c r="Z794" s="270"/>
      <c r="AA794" s="270"/>
      <c r="AB794" s="270"/>
      <c r="AC794" s="270"/>
    </row>
    <row r="795">
      <c r="A795" s="302"/>
      <c r="B795" s="302"/>
      <c r="C795" s="270"/>
      <c r="D795" s="270"/>
      <c r="E795" s="270"/>
      <c r="F795" s="302"/>
      <c r="G795" s="302"/>
      <c r="H795" s="270"/>
      <c r="I795" s="270"/>
      <c r="J795" s="270"/>
      <c r="K795" s="270"/>
      <c r="L795" s="270"/>
      <c r="M795" s="270"/>
      <c r="N795" s="270"/>
      <c r="O795" s="270"/>
      <c r="P795" s="270"/>
      <c r="Q795" s="270"/>
      <c r="R795" s="270"/>
      <c r="S795" s="270"/>
      <c r="T795" s="270"/>
      <c r="U795" s="270"/>
      <c r="V795" s="270"/>
      <c r="W795" s="270"/>
      <c r="X795" s="270"/>
      <c r="Y795" s="270"/>
      <c r="Z795" s="270"/>
      <c r="AA795" s="270"/>
      <c r="AB795" s="270"/>
      <c r="AC795" s="270"/>
    </row>
    <row r="796">
      <c r="A796" s="302"/>
      <c r="B796" s="302"/>
      <c r="C796" s="270"/>
      <c r="D796" s="270"/>
      <c r="E796" s="270"/>
      <c r="F796" s="302"/>
      <c r="G796" s="302"/>
      <c r="H796" s="270"/>
      <c r="I796" s="270"/>
      <c r="J796" s="270"/>
      <c r="K796" s="270"/>
      <c r="L796" s="270"/>
      <c r="M796" s="270"/>
      <c r="N796" s="270"/>
      <c r="O796" s="270"/>
      <c r="P796" s="270"/>
      <c r="Q796" s="270"/>
      <c r="R796" s="270"/>
      <c r="S796" s="270"/>
      <c r="T796" s="270"/>
      <c r="U796" s="270"/>
      <c r="V796" s="270"/>
      <c r="W796" s="270"/>
      <c r="X796" s="270"/>
      <c r="Y796" s="270"/>
      <c r="Z796" s="270"/>
      <c r="AA796" s="270"/>
      <c r="AB796" s="270"/>
      <c r="AC796" s="270"/>
    </row>
    <row r="797">
      <c r="A797" s="302"/>
      <c r="B797" s="302"/>
      <c r="C797" s="270"/>
      <c r="D797" s="270"/>
      <c r="E797" s="270"/>
      <c r="F797" s="302"/>
      <c r="G797" s="302"/>
      <c r="H797" s="270"/>
      <c r="I797" s="270"/>
      <c r="J797" s="270"/>
      <c r="K797" s="270"/>
      <c r="L797" s="270"/>
      <c r="M797" s="270"/>
      <c r="N797" s="270"/>
      <c r="O797" s="270"/>
      <c r="P797" s="270"/>
      <c r="Q797" s="270"/>
      <c r="R797" s="270"/>
      <c r="S797" s="270"/>
      <c r="T797" s="270"/>
      <c r="U797" s="270"/>
      <c r="V797" s="270"/>
      <c r="W797" s="270"/>
      <c r="X797" s="270"/>
      <c r="Y797" s="270"/>
      <c r="Z797" s="270"/>
      <c r="AA797" s="270"/>
      <c r="AB797" s="270"/>
      <c r="AC797" s="270"/>
    </row>
    <row r="798">
      <c r="A798" s="302"/>
      <c r="B798" s="302"/>
      <c r="C798" s="270"/>
      <c r="D798" s="270"/>
      <c r="E798" s="270"/>
      <c r="F798" s="302"/>
      <c r="G798" s="302"/>
      <c r="H798" s="270"/>
      <c r="I798" s="270"/>
      <c r="J798" s="270"/>
      <c r="K798" s="270"/>
      <c r="L798" s="270"/>
      <c r="M798" s="270"/>
      <c r="N798" s="270"/>
      <c r="O798" s="270"/>
      <c r="P798" s="270"/>
      <c r="Q798" s="270"/>
      <c r="R798" s="270"/>
      <c r="S798" s="270"/>
      <c r="T798" s="270"/>
      <c r="U798" s="270"/>
      <c r="V798" s="270"/>
      <c r="W798" s="270"/>
      <c r="X798" s="270"/>
      <c r="Y798" s="270"/>
      <c r="Z798" s="270"/>
      <c r="AA798" s="270"/>
      <c r="AB798" s="270"/>
      <c r="AC798" s="270"/>
    </row>
    <row r="799">
      <c r="A799" s="302"/>
      <c r="B799" s="302"/>
      <c r="C799" s="270"/>
      <c r="D799" s="270"/>
      <c r="E799" s="270"/>
      <c r="F799" s="302"/>
      <c r="G799" s="302"/>
      <c r="H799" s="270"/>
      <c r="I799" s="270"/>
      <c r="J799" s="270"/>
      <c r="K799" s="270"/>
      <c r="L799" s="270"/>
      <c r="M799" s="270"/>
      <c r="N799" s="270"/>
      <c r="O799" s="270"/>
      <c r="P799" s="270"/>
      <c r="Q799" s="270"/>
      <c r="R799" s="270"/>
      <c r="S799" s="270"/>
      <c r="T799" s="270"/>
      <c r="U799" s="270"/>
      <c r="V799" s="270"/>
      <c r="W799" s="270"/>
      <c r="X799" s="270"/>
      <c r="Y799" s="270"/>
      <c r="Z799" s="270"/>
      <c r="AA799" s="270"/>
      <c r="AB799" s="270"/>
      <c r="AC799" s="270"/>
    </row>
    <row r="800">
      <c r="A800" s="302"/>
      <c r="B800" s="302"/>
      <c r="C800" s="270"/>
      <c r="D800" s="270"/>
      <c r="E800" s="270"/>
      <c r="F800" s="302"/>
      <c r="G800" s="302"/>
      <c r="H800" s="270"/>
      <c r="I800" s="270"/>
      <c r="J800" s="270"/>
      <c r="K800" s="270"/>
      <c r="L800" s="270"/>
      <c r="M800" s="270"/>
      <c r="N800" s="270"/>
      <c r="O800" s="270"/>
      <c r="P800" s="270"/>
      <c r="Q800" s="270"/>
      <c r="R800" s="270"/>
      <c r="S800" s="270"/>
      <c r="T800" s="270"/>
      <c r="U800" s="270"/>
      <c r="V800" s="270"/>
      <c r="W800" s="270"/>
      <c r="X800" s="270"/>
      <c r="Y800" s="270"/>
      <c r="Z800" s="270"/>
      <c r="AA800" s="270"/>
      <c r="AB800" s="270"/>
      <c r="AC800" s="270"/>
    </row>
    <row r="801">
      <c r="A801" s="302"/>
      <c r="B801" s="302"/>
      <c r="C801" s="270"/>
      <c r="D801" s="270"/>
      <c r="E801" s="270"/>
      <c r="F801" s="302"/>
      <c r="G801" s="302"/>
      <c r="H801" s="270"/>
      <c r="I801" s="270"/>
      <c r="J801" s="270"/>
      <c r="K801" s="270"/>
      <c r="L801" s="270"/>
      <c r="M801" s="270"/>
      <c r="N801" s="270"/>
      <c r="O801" s="270"/>
      <c r="P801" s="270"/>
      <c r="Q801" s="270"/>
      <c r="R801" s="270"/>
      <c r="S801" s="270"/>
      <c r="T801" s="270"/>
      <c r="U801" s="270"/>
      <c r="V801" s="270"/>
      <c r="W801" s="270"/>
      <c r="X801" s="270"/>
      <c r="Y801" s="270"/>
      <c r="Z801" s="270"/>
      <c r="AA801" s="270"/>
      <c r="AB801" s="270"/>
      <c r="AC801" s="270"/>
    </row>
    <row r="802">
      <c r="A802" s="302"/>
      <c r="B802" s="302"/>
      <c r="C802" s="270"/>
      <c r="D802" s="270"/>
      <c r="E802" s="270"/>
      <c r="F802" s="302"/>
      <c r="G802" s="302"/>
      <c r="H802" s="270"/>
      <c r="I802" s="270"/>
      <c r="J802" s="270"/>
      <c r="K802" s="270"/>
      <c r="L802" s="270"/>
      <c r="M802" s="270"/>
      <c r="N802" s="270"/>
      <c r="O802" s="270"/>
      <c r="P802" s="270"/>
      <c r="Q802" s="270"/>
      <c r="R802" s="270"/>
      <c r="S802" s="270"/>
      <c r="T802" s="270"/>
      <c r="U802" s="270"/>
      <c r="V802" s="270"/>
      <c r="W802" s="270"/>
      <c r="X802" s="270"/>
      <c r="Y802" s="270"/>
      <c r="Z802" s="270"/>
      <c r="AA802" s="270"/>
      <c r="AB802" s="270"/>
      <c r="AC802" s="270"/>
    </row>
    <row r="803">
      <c r="A803" s="302"/>
      <c r="B803" s="302"/>
      <c r="C803" s="270"/>
      <c r="D803" s="270"/>
      <c r="E803" s="270"/>
      <c r="F803" s="302"/>
      <c r="G803" s="302"/>
      <c r="H803" s="270"/>
      <c r="I803" s="270"/>
      <c r="J803" s="270"/>
      <c r="K803" s="270"/>
      <c r="L803" s="270"/>
      <c r="M803" s="270"/>
      <c r="N803" s="270"/>
      <c r="O803" s="270"/>
      <c r="P803" s="270"/>
      <c r="Q803" s="270"/>
      <c r="R803" s="270"/>
      <c r="S803" s="270"/>
      <c r="T803" s="270"/>
      <c r="U803" s="270"/>
      <c r="V803" s="270"/>
      <c r="W803" s="270"/>
      <c r="X803" s="270"/>
      <c r="Y803" s="270"/>
      <c r="Z803" s="270"/>
      <c r="AA803" s="270"/>
      <c r="AB803" s="270"/>
      <c r="AC803" s="270"/>
    </row>
    <row r="804">
      <c r="A804" s="302"/>
      <c r="B804" s="302"/>
      <c r="C804" s="270"/>
      <c r="D804" s="270"/>
      <c r="E804" s="270"/>
      <c r="F804" s="302"/>
      <c r="G804" s="302"/>
      <c r="H804" s="270"/>
      <c r="I804" s="270"/>
      <c r="J804" s="270"/>
      <c r="K804" s="270"/>
      <c r="L804" s="270"/>
      <c r="M804" s="270"/>
      <c r="N804" s="270"/>
      <c r="O804" s="270"/>
      <c r="P804" s="270"/>
      <c r="Q804" s="270"/>
      <c r="R804" s="270"/>
      <c r="S804" s="270"/>
      <c r="T804" s="270"/>
      <c r="U804" s="270"/>
      <c r="V804" s="270"/>
      <c r="W804" s="270"/>
      <c r="X804" s="270"/>
      <c r="Y804" s="270"/>
      <c r="Z804" s="270"/>
      <c r="AA804" s="270"/>
      <c r="AB804" s="270"/>
      <c r="AC804" s="270"/>
    </row>
    <row r="805">
      <c r="A805" s="302"/>
      <c r="B805" s="302"/>
      <c r="C805" s="270"/>
      <c r="D805" s="270"/>
      <c r="E805" s="270"/>
      <c r="F805" s="302"/>
      <c r="G805" s="302"/>
      <c r="H805" s="270"/>
      <c r="I805" s="270"/>
      <c r="J805" s="270"/>
      <c r="K805" s="270"/>
      <c r="L805" s="270"/>
      <c r="M805" s="270"/>
      <c r="N805" s="270"/>
      <c r="O805" s="270"/>
      <c r="P805" s="270"/>
      <c r="Q805" s="270"/>
      <c r="R805" s="270"/>
      <c r="S805" s="270"/>
      <c r="T805" s="270"/>
      <c r="U805" s="270"/>
      <c r="V805" s="270"/>
      <c r="W805" s="270"/>
      <c r="X805" s="270"/>
      <c r="Y805" s="270"/>
      <c r="Z805" s="270"/>
      <c r="AA805" s="270"/>
      <c r="AB805" s="270"/>
      <c r="AC805" s="270"/>
    </row>
    <row r="806">
      <c r="A806" s="302"/>
      <c r="B806" s="302"/>
      <c r="C806" s="270"/>
      <c r="D806" s="270"/>
      <c r="E806" s="270"/>
      <c r="F806" s="302"/>
      <c r="G806" s="302"/>
      <c r="H806" s="270"/>
      <c r="I806" s="270"/>
      <c r="J806" s="270"/>
      <c r="K806" s="270"/>
      <c r="L806" s="270"/>
      <c r="M806" s="270"/>
      <c r="N806" s="270"/>
      <c r="O806" s="270"/>
      <c r="P806" s="270"/>
      <c r="Q806" s="270"/>
      <c r="R806" s="270"/>
      <c r="S806" s="270"/>
      <c r="T806" s="270"/>
      <c r="U806" s="270"/>
      <c r="V806" s="270"/>
      <c r="W806" s="270"/>
      <c r="X806" s="270"/>
      <c r="Y806" s="270"/>
      <c r="Z806" s="270"/>
      <c r="AA806" s="270"/>
      <c r="AB806" s="270"/>
      <c r="AC806" s="270"/>
    </row>
    <row r="807">
      <c r="A807" s="302"/>
      <c r="B807" s="302"/>
      <c r="C807" s="270"/>
      <c r="D807" s="270"/>
      <c r="E807" s="270"/>
      <c r="F807" s="302"/>
      <c r="G807" s="302"/>
      <c r="H807" s="270"/>
      <c r="I807" s="270"/>
      <c r="J807" s="270"/>
      <c r="K807" s="270"/>
      <c r="L807" s="270"/>
      <c r="M807" s="270"/>
      <c r="N807" s="270"/>
      <c r="O807" s="270"/>
      <c r="P807" s="270"/>
      <c r="Q807" s="270"/>
      <c r="R807" s="270"/>
      <c r="S807" s="270"/>
      <c r="T807" s="270"/>
      <c r="U807" s="270"/>
      <c r="V807" s="270"/>
      <c r="W807" s="270"/>
      <c r="X807" s="270"/>
      <c r="Y807" s="270"/>
      <c r="Z807" s="270"/>
      <c r="AA807" s="270"/>
      <c r="AB807" s="270"/>
      <c r="AC807" s="270"/>
    </row>
    <row r="808">
      <c r="A808" s="302"/>
      <c r="B808" s="302"/>
      <c r="C808" s="270"/>
      <c r="D808" s="270"/>
      <c r="E808" s="270"/>
      <c r="F808" s="302"/>
      <c r="G808" s="302"/>
      <c r="H808" s="270"/>
      <c r="I808" s="270"/>
      <c r="J808" s="270"/>
      <c r="K808" s="270"/>
      <c r="L808" s="270"/>
      <c r="M808" s="270"/>
      <c r="N808" s="270"/>
      <c r="O808" s="270"/>
      <c r="P808" s="270"/>
      <c r="Q808" s="270"/>
      <c r="R808" s="270"/>
      <c r="S808" s="270"/>
      <c r="T808" s="270"/>
      <c r="U808" s="270"/>
      <c r="V808" s="270"/>
      <c r="W808" s="270"/>
      <c r="X808" s="270"/>
      <c r="Y808" s="270"/>
      <c r="Z808" s="270"/>
      <c r="AA808" s="270"/>
      <c r="AB808" s="270"/>
      <c r="AC808" s="270"/>
    </row>
    <row r="809">
      <c r="A809" s="302"/>
      <c r="B809" s="302"/>
      <c r="C809" s="270"/>
      <c r="D809" s="270"/>
      <c r="E809" s="270"/>
      <c r="F809" s="302"/>
      <c r="G809" s="302"/>
      <c r="H809" s="270"/>
      <c r="I809" s="270"/>
      <c r="J809" s="270"/>
      <c r="K809" s="270"/>
      <c r="L809" s="270"/>
      <c r="M809" s="270"/>
      <c r="N809" s="270"/>
      <c r="O809" s="270"/>
      <c r="P809" s="270"/>
      <c r="Q809" s="270"/>
      <c r="R809" s="270"/>
      <c r="S809" s="270"/>
      <c r="T809" s="270"/>
      <c r="U809" s="270"/>
      <c r="V809" s="270"/>
      <c r="W809" s="270"/>
      <c r="X809" s="270"/>
      <c r="Y809" s="270"/>
      <c r="Z809" s="270"/>
      <c r="AA809" s="270"/>
      <c r="AB809" s="270"/>
      <c r="AC809" s="270"/>
    </row>
    <row r="810">
      <c r="A810" s="302"/>
      <c r="B810" s="302"/>
      <c r="C810" s="270"/>
      <c r="D810" s="270"/>
      <c r="E810" s="270"/>
      <c r="F810" s="302"/>
      <c r="G810" s="302"/>
      <c r="H810" s="270"/>
      <c r="I810" s="270"/>
      <c r="J810" s="270"/>
      <c r="K810" s="270"/>
      <c r="L810" s="270"/>
      <c r="M810" s="270"/>
      <c r="N810" s="270"/>
      <c r="O810" s="270"/>
      <c r="P810" s="270"/>
      <c r="Q810" s="270"/>
      <c r="R810" s="270"/>
      <c r="S810" s="270"/>
      <c r="T810" s="270"/>
      <c r="U810" s="270"/>
      <c r="V810" s="270"/>
      <c r="W810" s="270"/>
      <c r="X810" s="270"/>
      <c r="Y810" s="270"/>
      <c r="Z810" s="270"/>
      <c r="AA810" s="270"/>
      <c r="AB810" s="270"/>
      <c r="AC810" s="270"/>
    </row>
    <row r="811">
      <c r="A811" s="302"/>
      <c r="B811" s="302"/>
      <c r="C811" s="270"/>
      <c r="D811" s="270"/>
      <c r="E811" s="270"/>
      <c r="F811" s="302"/>
      <c r="G811" s="302"/>
      <c r="H811" s="270"/>
      <c r="I811" s="270"/>
      <c r="J811" s="270"/>
      <c r="K811" s="270"/>
      <c r="L811" s="270"/>
      <c r="M811" s="270"/>
      <c r="N811" s="270"/>
      <c r="O811" s="270"/>
      <c r="P811" s="270"/>
      <c r="Q811" s="270"/>
      <c r="R811" s="270"/>
      <c r="S811" s="270"/>
      <c r="T811" s="270"/>
      <c r="U811" s="270"/>
      <c r="V811" s="270"/>
      <c r="W811" s="270"/>
      <c r="X811" s="270"/>
      <c r="Y811" s="270"/>
      <c r="Z811" s="270"/>
      <c r="AA811" s="270"/>
      <c r="AB811" s="270"/>
      <c r="AC811" s="270"/>
    </row>
    <row r="812">
      <c r="A812" s="302"/>
      <c r="B812" s="302"/>
      <c r="C812" s="270"/>
      <c r="D812" s="270"/>
      <c r="E812" s="270"/>
      <c r="F812" s="302"/>
      <c r="G812" s="302"/>
      <c r="H812" s="270"/>
      <c r="I812" s="270"/>
      <c r="J812" s="270"/>
      <c r="K812" s="270"/>
      <c r="L812" s="270"/>
      <c r="M812" s="270"/>
      <c r="N812" s="270"/>
      <c r="O812" s="270"/>
      <c r="P812" s="270"/>
      <c r="Q812" s="270"/>
      <c r="R812" s="270"/>
      <c r="S812" s="270"/>
      <c r="T812" s="270"/>
      <c r="U812" s="270"/>
      <c r="V812" s="270"/>
      <c r="W812" s="270"/>
      <c r="X812" s="270"/>
      <c r="Y812" s="270"/>
      <c r="Z812" s="270"/>
      <c r="AA812" s="270"/>
      <c r="AB812" s="270"/>
      <c r="AC812" s="270"/>
    </row>
    <row r="813">
      <c r="A813" s="302"/>
      <c r="B813" s="302"/>
      <c r="C813" s="270"/>
      <c r="D813" s="270"/>
      <c r="E813" s="270"/>
      <c r="F813" s="302"/>
      <c r="G813" s="302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0"/>
      <c r="U813" s="270"/>
      <c r="V813" s="270"/>
      <c r="W813" s="270"/>
      <c r="X813" s="270"/>
      <c r="Y813" s="270"/>
      <c r="Z813" s="270"/>
      <c r="AA813" s="270"/>
      <c r="AB813" s="270"/>
      <c r="AC813" s="270"/>
    </row>
    <row r="814">
      <c r="A814" s="302"/>
      <c r="B814" s="302"/>
      <c r="C814" s="270"/>
      <c r="D814" s="270"/>
      <c r="E814" s="270"/>
      <c r="F814" s="302"/>
      <c r="G814" s="302"/>
      <c r="H814" s="270"/>
      <c r="I814" s="270"/>
      <c r="J814" s="270"/>
      <c r="K814" s="270"/>
      <c r="L814" s="270"/>
      <c r="M814" s="270"/>
      <c r="N814" s="270"/>
      <c r="O814" s="270"/>
      <c r="P814" s="270"/>
      <c r="Q814" s="270"/>
      <c r="R814" s="270"/>
      <c r="S814" s="270"/>
      <c r="T814" s="270"/>
      <c r="U814" s="270"/>
      <c r="V814" s="270"/>
      <c r="W814" s="270"/>
      <c r="X814" s="270"/>
      <c r="Y814" s="270"/>
      <c r="Z814" s="270"/>
      <c r="AA814" s="270"/>
      <c r="AB814" s="270"/>
      <c r="AC814" s="270"/>
    </row>
    <row r="815">
      <c r="A815" s="302"/>
      <c r="B815" s="302"/>
      <c r="C815" s="270"/>
      <c r="D815" s="270"/>
      <c r="E815" s="270"/>
      <c r="F815" s="302"/>
      <c r="G815" s="302"/>
      <c r="H815" s="270"/>
      <c r="I815" s="270"/>
      <c r="J815" s="270"/>
      <c r="K815" s="270"/>
      <c r="L815" s="270"/>
      <c r="M815" s="270"/>
      <c r="N815" s="270"/>
      <c r="O815" s="270"/>
      <c r="P815" s="270"/>
      <c r="Q815" s="270"/>
      <c r="R815" s="270"/>
      <c r="S815" s="270"/>
      <c r="T815" s="270"/>
      <c r="U815" s="270"/>
      <c r="V815" s="270"/>
      <c r="W815" s="270"/>
      <c r="X815" s="270"/>
      <c r="Y815" s="270"/>
      <c r="Z815" s="270"/>
      <c r="AA815" s="270"/>
      <c r="AB815" s="270"/>
      <c r="AC815" s="270"/>
    </row>
    <row r="816">
      <c r="A816" s="302"/>
      <c r="B816" s="302"/>
      <c r="C816" s="270"/>
      <c r="D816" s="270"/>
      <c r="E816" s="270"/>
      <c r="F816" s="302"/>
      <c r="G816" s="302"/>
      <c r="H816" s="270"/>
      <c r="I816" s="270"/>
      <c r="J816" s="270"/>
      <c r="K816" s="270"/>
      <c r="L816" s="270"/>
      <c r="M816" s="270"/>
      <c r="N816" s="270"/>
      <c r="O816" s="270"/>
      <c r="P816" s="270"/>
      <c r="Q816" s="270"/>
      <c r="R816" s="270"/>
      <c r="S816" s="270"/>
      <c r="T816" s="270"/>
      <c r="U816" s="270"/>
      <c r="V816" s="270"/>
      <c r="W816" s="270"/>
      <c r="X816" s="270"/>
      <c r="Y816" s="270"/>
      <c r="Z816" s="270"/>
      <c r="AA816" s="270"/>
      <c r="AB816" s="270"/>
      <c r="AC816" s="270"/>
    </row>
    <row r="817">
      <c r="A817" s="302"/>
      <c r="B817" s="302"/>
      <c r="C817" s="270"/>
      <c r="D817" s="270"/>
      <c r="E817" s="270"/>
      <c r="F817" s="302"/>
      <c r="G817" s="302"/>
      <c r="H817" s="270"/>
      <c r="I817" s="270"/>
      <c r="J817" s="270"/>
      <c r="K817" s="270"/>
      <c r="L817" s="270"/>
      <c r="M817" s="270"/>
      <c r="N817" s="270"/>
      <c r="O817" s="270"/>
      <c r="P817" s="270"/>
      <c r="Q817" s="270"/>
      <c r="R817" s="270"/>
      <c r="S817" s="270"/>
      <c r="T817" s="270"/>
      <c r="U817" s="270"/>
      <c r="V817" s="270"/>
      <c r="W817" s="270"/>
      <c r="X817" s="270"/>
      <c r="Y817" s="270"/>
      <c r="Z817" s="270"/>
      <c r="AA817" s="270"/>
      <c r="AB817" s="270"/>
      <c r="AC817" s="270"/>
    </row>
    <row r="818">
      <c r="A818" s="302"/>
      <c r="B818" s="302"/>
      <c r="C818" s="270"/>
      <c r="D818" s="270"/>
      <c r="E818" s="270"/>
      <c r="F818" s="302"/>
      <c r="G818" s="302"/>
      <c r="H818" s="270"/>
      <c r="I818" s="270"/>
      <c r="J818" s="270"/>
      <c r="K818" s="270"/>
      <c r="L818" s="270"/>
      <c r="M818" s="270"/>
      <c r="N818" s="270"/>
      <c r="O818" s="270"/>
      <c r="P818" s="270"/>
      <c r="Q818" s="270"/>
      <c r="R818" s="270"/>
      <c r="S818" s="270"/>
      <c r="T818" s="270"/>
      <c r="U818" s="270"/>
      <c r="V818" s="270"/>
      <c r="W818" s="270"/>
      <c r="X818" s="270"/>
      <c r="Y818" s="270"/>
      <c r="Z818" s="270"/>
      <c r="AA818" s="270"/>
      <c r="AB818" s="270"/>
      <c r="AC818" s="270"/>
    </row>
    <row r="819">
      <c r="A819" s="302"/>
      <c r="B819" s="302"/>
      <c r="C819" s="270"/>
      <c r="D819" s="270"/>
      <c r="E819" s="270"/>
      <c r="F819" s="302"/>
      <c r="G819" s="302"/>
      <c r="H819" s="270"/>
      <c r="I819" s="270"/>
      <c r="J819" s="270"/>
      <c r="K819" s="270"/>
      <c r="L819" s="270"/>
      <c r="M819" s="270"/>
      <c r="N819" s="270"/>
      <c r="O819" s="270"/>
      <c r="P819" s="270"/>
      <c r="Q819" s="270"/>
      <c r="R819" s="270"/>
      <c r="S819" s="270"/>
      <c r="T819" s="270"/>
      <c r="U819" s="270"/>
      <c r="V819" s="270"/>
      <c r="W819" s="270"/>
      <c r="X819" s="270"/>
      <c r="Y819" s="270"/>
      <c r="Z819" s="270"/>
      <c r="AA819" s="270"/>
      <c r="AB819" s="270"/>
      <c r="AC819" s="270"/>
    </row>
    <row r="820">
      <c r="A820" s="302"/>
      <c r="B820" s="302"/>
      <c r="C820" s="270"/>
      <c r="D820" s="270"/>
      <c r="E820" s="270"/>
      <c r="F820" s="302"/>
      <c r="G820" s="302"/>
      <c r="H820" s="270"/>
      <c r="I820" s="270"/>
      <c r="J820" s="270"/>
      <c r="K820" s="270"/>
      <c r="L820" s="270"/>
      <c r="M820" s="270"/>
      <c r="N820" s="270"/>
      <c r="O820" s="270"/>
      <c r="P820" s="270"/>
      <c r="Q820" s="270"/>
      <c r="R820" s="270"/>
      <c r="S820" s="270"/>
      <c r="T820" s="270"/>
      <c r="U820" s="270"/>
      <c r="V820" s="270"/>
      <c r="W820" s="270"/>
      <c r="X820" s="270"/>
      <c r="Y820" s="270"/>
      <c r="Z820" s="270"/>
      <c r="AA820" s="270"/>
      <c r="AB820" s="270"/>
      <c r="AC820" s="270"/>
    </row>
    <row r="821">
      <c r="A821" s="302"/>
      <c r="B821" s="302"/>
      <c r="C821" s="270"/>
      <c r="D821" s="270"/>
      <c r="E821" s="270"/>
      <c r="F821" s="302"/>
      <c r="G821" s="302"/>
      <c r="H821" s="270"/>
      <c r="I821" s="270"/>
      <c r="J821" s="270"/>
      <c r="K821" s="270"/>
      <c r="L821" s="270"/>
      <c r="M821" s="270"/>
      <c r="N821" s="270"/>
      <c r="O821" s="270"/>
      <c r="P821" s="270"/>
      <c r="Q821" s="270"/>
      <c r="R821" s="270"/>
      <c r="S821" s="270"/>
      <c r="T821" s="270"/>
      <c r="U821" s="270"/>
      <c r="V821" s="270"/>
      <c r="W821" s="270"/>
      <c r="X821" s="270"/>
      <c r="Y821" s="270"/>
      <c r="Z821" s="270"/>
      <c r="AA821" s="270"/>
      <c r="AB821" s="270"/>
      <c r="AC821" s="270"/>
    </row>
    <row r="822">
      <c r="A822" s="302"/>
      <c r="B822" s="302"/>
      <c r="C822" s="270"/>
      <c r="D822" s="270"/>
      <c r="E822" s="270"/>
      <c r="F822" s="302"/>
      <c r="G822" s="302"/>
      <c r="H822" s="270"/>
      <c r="I822" s="270"/>
      <c r="J822" s="270"/>
      <c r="K822" s="270"/>
      <c r="L822" s="270"/>
      <c r="M822" s="270"/>
      <c r="N822" s="270"/>
      <c r="O822" s="270"/>
      <c r="P822" s="270"/>
      <c r="Q822" s="270"/>
      <c r="R822" s="270"/>
      <c r="S822" s="270"/>
      <c r="T822" s="270"/>
      <c r="U822" s="270"/>
      <c r="V822" s="270"/>
      <c r="W822" s="270"/>
      <c r="X822" s="270"/>
      <c r="Y822" s="270"/>
      <c r="Z822" s="270"/>
      <c r="AA822" s="270"/>
      <c r="AB822" s="270"/>
      <c r="AC822" s="270"/>
    </row>
    <row r="823">
      <c r="A823" s="302"/>
      <c r="B823" s="302"/>
      <c r="C823" s="270"/>
      <c r="D823" s="270"/>
      <c r="E823" s="270"/>
      <c r="F823" s="302"/>
      <c r="G823" s="302"/>
      <c r="H823" s="270"/>
      <c r="I823" s="270"/>
      <c r="J823" s="270"/>
      <c r="K823" s="270"/>
      <c r="L823" s="270"/>
      <c r="M823" s="270"/>
      <c r="N823" s="270"/>
      <c r="O823" s="270"/>
      <c r="P823" s="270"/>
      <c r="Q823" s="270"/>
      <c r="R823" s="270"/>
      <c r="S823" s="270"/>
      <c r="T823" s="270"/>
      <c r="U823" s="270"/>
      <c r="V823" s="270"/>
      <c r="W823" s="270"/>
      <c r="X823" s="270"/>
      <c r="Y823" s="270"/>
      <c r="Z823" s="270"/>
      <c r="AA823" s="270"/>
      <c r="AB823" s="270"/>
      <c r="AC823" s="270"/>
    </row>
    <row r="824">
      <c r="A824" s="302"/>
      <c r="B824" s="302"/>
      <c r="C824" s="270"/>
      <c r="D824" s="270"/>
      <c r="E824" s="270"/>
      <c r="F824" s="302"/>
      <c r="G824" s="302"/>
      <c r="H824" s="270"/>
      <c r="I824" s="270"/>
      <c r="J824" s="270"/>
      <c r="K824" s="270"/>
      <c r="L824" s="270"/>
      <c r="M824" s="270"/>
      <c r="N824" s="270"/>
      <c r="O824" s="270"/>
      <c r="P824" s="270"/>
      <c r="Q824" s="270"/>
      <c r="R824" s="270"/>
      <c r="S824" s="270"/>
      <c r="T824" s="270"/>
      <c r="U824" s="270"/>
      <c r="V824" s="270"/>
      <c r="W824" s="270"/>
      <c r="X824" s="270"/>
      <c r="Y824" s="270"/>
      <c r="Z824" s="270"/>
      <c r="AA824" s="270"/>
      <c r="AB824" s="270"/>
      <c r="AC824" s="270"/>
    </row>
    <row r="825">
      <c r="A825" s="302"/>
      <c r="B825" s="302"/>
      <c r="C825" s="270"/>
      <c r="D825" s="270"/>
      <c r="E825" s="270"/>
      <c r="F825" s="302"/>
      <c r="G825" s="302"/>
      <c r="H825" s="270"/>
      <c r="I825" s="270"/>
      <c r="J825" s="270"/>
      <c r="K825" s="270"/>
      <c r="L825" s="270"/>
      <c r="M825" s="270"/>
      <c r="N825" s="270"/>
      <c r="O825" s="270"/>
      <c r="P825" s="270"/>
      <c r="Q825" s="270"/>
      <c r="R825" s="270"/>
      <c r="S825" s="270"/>
      <c r="T825" s="270"/>
      <c r="U825" s="270"/>
      <c r="V825" s="270"/>
      <c r="W825" s="270"/>
      <c r="X825" s="270"/>
      <c r="Y825" s="270"/>
      <c r="Z825" s="270"/>
      <c r="AA825" s="270"/>
      <c r="AB825" s="270"/>
      <c r="AC825" s="270"/>
    </row>
    <row r="826">
      <c r="A826" s="302"/>
      <c r="B826" s="302"/>
      <c r="C826" s="270"/>
      <c r="D826" s="270"/>
      <c r="E826" s="270"/>
      <c r="F826" s="302"/>
      <c r="G826" s="302"/>
      <c r="H826" s="270"/>
      <c r="I826" s="270"/>
      <c r="J826" s="270"/>
      <c r="K826" s="270"/>
      <c r="L826" s="270"/>
      <c r="M826" s="270"/>
      <c r="N826" s="270"/>
      <c r="O826" s="270"/>
      <c r="P826" s="270"/>
      <c r="Q826" s="270"/>
      <c r="R826" s="270"/>
      <c r="S826" s="270"/>
      <c r="T826" s="270"/>
      <c r="U826" s="270"/>
      <c r="V826" s="270"/>
      <c r="W826" s="270"/>
      <c r="X826" s="270"/>
      <c r="Y826" s="270"/>
      <c r="Z826" s="270"/>
      <c r="AA826" s="270"/>
      <c r="AB826" s="270"/>
      <c r="AC826" s="270"/>
    </row>
    <row r="827">
      <c r="A827" s="302"/>
      <c r="B827" s="302"/>
      <c r="C827" s="270"/>
      <c r="D827" s="270"/>
      <c r="E827" s="270"/>
      <c r="F827" s="302"/>
      <c r="G827" s="302"/>
      <c r="H827" s="270"/>
      <c r="I827" s="270"/>
      <c r="J827" s="270"/>
      <c r="K827" s="270"/>
      <c r="L827" s="270"/>
      <c r="M827" s="270"/>
      <c r="N827" s="270"/>
      <c r="O827" s="270"/>
      <c r="P827" s="270"/>
      <c r="Q827" s="270"/>
      <c r="R827" s="270"/>
      <c r="S827" s="270"/>
      <c r="T827" s="270"/>
      <c r="U827" s="270"/>
      <c r="V827" s="270"/>
      <c r="W827" s="270"/>
      <c r="X827" s="270"/>
      <c r="Y827" s="270"/>
      <c r="Z827" s="270"/>
      <c r="AA827" s="270"/>
      <c r="AB827" s="270"/>
      <c r="AC827" s="270"/>
    </row>
    <row r="828">
      <c r="A828" s="302"/>
      <c r="B828" s="302"/>
      <c r="C828" s="270"/>
      <c r="D828" s="270"/>
      <c r="E828" s="270"/>
      <c r="F828" s="302"/>
      <c r="G828" s="302"/>
      <c r="H828" s="270"/>
      <c r="I828" s="270"/>
      <c r="J828" s="270"/>
      <c r="K828" s="270"/>
      <c r="L828" s="270"/>
      <c r="M828" s="270"/>
      <c r="N828" s="270"/>
      <c r="O828" s="270"/>
      <c r="P828" s="270"/>
      <c r="Q828" s="270"/>
      <c r="R828" s="270"/>
      <c r="S828" s="270"/>
      <c r="T828" s="270"/>
      <c r="U828" s="270"/>
      <c r="V828" s="270"/>
      <c r="W828" s="270"/>
      <c r="X828" s="270"/>
      <c r="Y828" s="270"/>
      <c r="Z828" s="270"/>
      <c r="AA828" s="270"/>
      <c r="AB828" s="270"/>
      <c r="AC828" s="270"/>
    </row>
    <row r="829">
      <c r="A829" s="302"/>
      <c r="B829" s="302"/>
      <c r="C829" s="270"/>
      <c r="D829" s="270"/>
      <c r="E829" s="270"/>
      <c r="F829" s="302"/>
      <c r="G829" s="302"/>
      <c r="H829" s="270"/>
      <c r="I829" s="270"/>
      <c r="J829" s="270"/>
      <c r="K829" s="270"/>
      <c r="L829" s="270"/>
      <c r="M829" s="270"/>
      <c r="N829" s="270"/>
      <c r="O829" s="270"/>
      <c r="P829" s="270"/>
      <c r="Q829" s="270"/>
      <c r="R829" s="270"/>
      <c r="S829" s="270"/>
      <c r="T829" s="270"/>
      <c r="U829" s="270"/>
      <c r="V829" s="270"/>
      <c r="W829" s="270"/>
      <c r="X829" s="270"/>
      <c r="Y829" s="270"/>
      <c r="Z829" s="270"/>
      <c r="AA829" s="270"/>
      <c r="AB829" s="270"/>
      <c r="AC829" s="270"/>
    </row>
    <row r="830">
      <c r="A830" s="302"/>
      <c r="B830" s="302"/>
      <c r="C830" s="270"/>
      <c r="D830" s="270"/>
      <c r="E830" s="270"/>
      <c r="F830" s="302"/>
      <c r="G830" s="302"/>
      <c r="H830" s="270"/>
      <c r="I830" s="270"/>
      <c r="J830" s="270"/>
      <c r="K830" s="270"/>
      <c r="L830" s="270"/>
      <c r="M830" s="270"/>
      <c r="N830" s="270"/>
      <c r="O830" s="270"/>
      <c r="P830" s="270"/>
      <c r="Q830" s="270"/>
      <c r="R830" s="270"/>
      <c r="S830" s="270"/>
      <c r="T830" s="270"/>
      <c r="U830" s="270"/>
      <c r="V830" s="270"/>
      <c r="W830" s="270"/>
      <c r="X830" s="270"/>
      <c r="Y830" s="270"/>
      <c r="Z830" s="270"/>
      <c r="AA830" s="270"/>
      <c r="AB830" s="270"/>
      <c r="AC830" s="270"/>
    </row>
    <row r="831">
      <c r="A831" s="302"/>
      <c r="B831" s="302"/>
      <c r="C831" s="270"/>
      <c r="D831" s="270"/>
      <c r="E831" s="270"/>
      <c r="F831" s="302"/>
      <c r="G831" s="302"/>
      <c r="H831" s="270"/>
      <c r="I831" s="270"/>
      <c r="J831" s="270"/>
      <c r="K831" s="270"/>
      <c r="L831" s="270"/>
      <c r="M831" s="270"/>
      <c r="N831" s="270"/>
      <c r="O831" s="270"/>
      <c r="P831" s="270"/>
      <c r="Q831" s="270"/>
      <c r="R831" s="270"/>
      <c r="S831" s="270"/>
      <c r="T831" s="270"/>
      <c r="U831" s="270"/>
      <c r="V831" s="270"/>
      <c r="W831" s="270"/>
      <c r="X831" s="270"/>
      <c r="Y831" s="270"/>
      <c r="Z831" s="270"/>
      <c r="AA831" s="270"/>
      <c r="AB831" s="270"/>
      <c r="AC831" s="270"/>
    </row>
    <row r="832">
      <c r="A832" s="302"/>
      <c r="B832" s="302"/>
      <c r="C832" s="270"/>
      <c r="D832" s="270"/>
      <c r="E832" s="270"/>
      <c r="F832" s="302"/>
      <c r="G832" s="302"/>
      <c r="H832" s="270"/>
      <c r="I832" s="270"/>
      <c r="J832" s="270"/>
      <c r="K832" s="270"/>
      <c r="L832" s="270"/>
      <c r="M832" s="270"/>
      <c r="N832" s="270"/>
      <c r="O832" s="270"/>
      <c r="P832" s="270"/>
      <c r="Q832" s="270"/>
      <c r="R832" s="270"/>
      <c r="S832" s="270"/>
      <c r="T832" s="270"/>
      <c r="U832" s="270"/>
      <c r="V832" s="270"/>
      <c r="W832" s="270"/>
      <c r="X832" s="270"/>
      <c r="Y832" s="270"/>
      <c r="Z832" s="270"/>
      <c r="AA832" s="270"/>
      <c r="AB832" s="270"/>
      <c r="AC832" s="270"/>
    </row>
    <row r="833">
      <c r="A833" s="302"/>
      <c r="B833" s="302"/>
      <c r="C833" s="270"/>
      <c r="D833" s="270"/>
      <c r="E833" s="270"/>
      <c r="F833" s="302"/>
      <c r="G833" s="302"/>
      <c r="H833" s="270"/>
      <c r="I833" s="270"/>
      <c r="J833" s="270"/>
      <c r="K833" s="270"/>
      <c r="L833" s="270"/>
      <c r="M833" s="270"/>
      <c r="N833" s="270"/>
      <c r="O833" s="270"/>
      <c r="P833" s="270"/>
      <c r="Q833" s="270"/>
      <c r="R833" s="270"/>
      <c r="S833" s="270"/>
      <c r="T833" s="270"/>
      <c r="U833" s="270"/>
      <c r="V833" s="270"/>
      <c r="W833" s="270"/>
      <c r="X833" s="270"/>
      <c r="Y833" s="270"/>
      <c r="Z833" s="270"/>
      <c r="AA833" s="270"/>
      <c r="AB833" s="270"/>
      <c r="AC833" s="270"/>
    </row>
    <row r="834">
      <c r="A834" s="302"/>
      <c r="B834" s="302"/>
      <c r="C834" s="270"/>
      <c r="D834" s="270"/>
      <c r="E834" s="270"/>
      <c r="F834" s="302"/>
      <c r="G834" s="302"/>
      <c r="H834" s="270"/>
      <c r="I834" s="270"/>
      <c r="J834" s="270"/>
      <c r="K834" s="270"/>
      <c r="L834" s="270"/>
      <c r="M834" s="270"/>
      <c r="N834" s="270"/>
      <c r="O834" s="270"/>
      <c r="P834" s="270"/>
      <c r="Q834" s="270"/>
      <c r="R834" s="270"/>
      <c r="S834" s="270"/>
      <c r="T834" s="270"/>
      <c r="U834" s="270"/>
      <c r="V834" s="270"/>
      <c r="W834" s="270"/>
      <c r="X834" s="270"/>
      <c r="Y834" s="270"/>
      <c r="Z834" s="270"/>
      <c r="AA834" s="270"/>
      <c r="AB834" s="270"/>
      <c r="AC834" s="270"/>
    </row>
    <row r="835">
      <c r="A835" s="302"/>
      <c r="B835" s="302"/>
      <c r="C835" s="270"/>
      <c r="D835" s="270"/>
      <c r="E835" s="270"/>
      <c r="F835" s="302"/>
      <c r="G835" s="302"/>
      <c r="H835" s="270"/>
      <c r="I835" s="270"/>
      <c r="J835" s="270"/>
      <c r="K835" s="270"/>
      <c r="L835" s="270"/>
      <c r="M835" s="270"/>
      <c r="N835" s="270"/>
      <c r="O835" s="270"/>
      <c r="P835" s="270"/>
      <c r="Q835" s="270"/>
      <c r="R835" s="270"/>
      <c r="S835" s="270"/>
      <c r="T835" s="270"/>
      <c r="U835" s="270"/>
      <c r="V835" s="270"/>
      <c r="W835" s="270"/>
      <c r="X835" s="270"/>
      <c r="Y835" s="270"/>
      <c r="Z835" s="270"/>
      <c r="AA835" s="270"/>
      <c r="AB835" s="270"/>
      <c r="AC835" s="270"/>
    </row>
    <row r="836">
      <c r="A836" s="302"/>
      <c r="B836" s="302"/>
      <c r="C836" s="270"/>
      <c r="D836" s="270"/>
      <c r="E836" s="270"/>
      <c r="F836" s="302"/>
      <c r="G836" s="302"/>
      <c r="H836" s="270"/>
      <c r="I836" s="270"/>
      <c r="J836" s="270"/>
      <c r="K836" s="270"/>
      <c r="L836" s="270"/>
      <c r="M836" s="270"/>
      <c r="N836" s="270"/>
      <c r="O836" s="270"/>
      <c r="P836" s="270"/>
      <c r="Q836" s="270"/>
      <c r="R836" s="270"/>
      <c r="S836" s="270"/>
      <c r="T836" s="270"/>
      <c r="U836" s="270"/>
      <c r="V836" s="270"/>
      <c r="W836" s="270"/>
      <c r="X836" s="270"/>
      <c r="Y836" s="270"/>
      <c r="Z836" s="270"/>
      <c r="AA836" s="270"/>
      <c r="AB836" s="270"/>
      <c r="AC836" s="270"/>
    </row>
    <row r="837">
      <c r="A837" s="302"/>
      <c r="B837" s="302"/>
      <c r="C837" s="270"/>
      <c r="D837" s="270"/>
      <c r="E837" s="270"/>
      <c r="F837" s="302"/>
      <c r="G837" s="302"/>
      <c r="H837" s="270"/>
      <c r="I837" s="270"/>
      <c r="J837" s="270"/>
      <c r="K837" s="270"/>
      <c r="L837" s="270"/>
      <c r="M837" s="270"/>
      <c r="N837" s="270"/>
      <c r="O837" s="270"/>
      <c r="P837" s="270"/>
      <c r="Q837" s="270"/>
      <c r="R837" s="270"/>
      <c r="S837" s="270"/>
      <c r="T837" s="270"/>
      <c r="U837" s="270"/>
      <c r="V837" s="270"/>
      <c r="W837" s="270"/>
      <c r="X837" s="270"/>
      <c r="Y837" s="270"/>
      <c r="Z837" s="270"/>
      <c r="AA837" s="270"/>
      <c r="AB837" s="270"/>
      <c r="AC837" s="270"/>
    </row>
    <row r="838">
      <c r="A838" s="302"/>
      <c r="B838" s="302"/>
      <c r="C838" s="270"/>
      <c r="D838" s="270"/>
      <c r="E838" s="270"/>
      <c r="F838" s="302"/>
      <c r="G838" s="302"/>
      <c r="H838" s="270"/>
      <c r="I838" s="270"/>
      <c r="J838" s="270"/>
      <c r="K838" s="270"/>
      <c r="L838" s="270"/>
      <c r="M838" s="270"/>
      <c r="N838" s="270"/>
      <c r="O838" s="270"/>
      <c r="P838" s="270"/>
      <c r="Q838" s="270"/>
      <c r="R838" s="270"/>
      <c r="S838" s="270"/>
      <c r="T838" s="270"/>
      <c r="U838" s="270"/>
      <c r="V838" s="270"/>
      <c r="W838" s="270"/>
      <c r="X838" s="270"/>
      <c r="Y838" s="270"/>
      <c r="Z838" s="270"/>
      <c r="AA838" s="270"/>
      <c r="AB838" s="270"/>
      <c r="AC838" s="270"/>
    </row>
    <row r="839">
      <c r="A839" s="302"/>
      <c r="B839" s="302"/>
      <c r="C839" s="270"/>
      <c r="D839" s="270"/>
      <c r="E839" s="270"/>
      <c r="F839" s="302"/>
      <c r="G839" s="302"/>
      <c r="H839" s="270"/>
      <c r="I839" s="270"/>
      <c r="J839" s="270"/>
      <c r="K839" s="270"/>
      <c r="L839" s="270"/>
      <c r="M839" s="270"/>
      <c r="N839" s="270"/>
      <c r="O839" s="270"/>
      <c r="P839" s="270"/>
      <c r="Q839" s="270"/>
      <c r="R839" s="270"/>
      <c r="S839" s="270"/>
      <c r="T839" s="270"/>
      <c r="U839" s="270"/>
      <c r="V839" s="270"/>
      <c r="W839" s="270"/>
      <c r="X839" s="270"/>
      <c r="Y839" s="270"/>
      <c r="Z839" s="270"/>
      <c r="AA839" s="270"/>
      <c r="AB839" s="270"/>
      <c r="AC839" s="270"/>
    </row>
    <row r="840">
      <c r="A840" s="302"/>
      <c r="B840" s="302"/>
      <c r="C840" s="270"/>
      <c r="D840" s="270"/>
      <c r="E840" s="270"/>
      <c r="F840" s="302"/>
      <c r="G840" s="302"/>
      <c r="H840" s="270"/>
      <c r="I840" s="270"/>
      <c r="J840" s="270"/>
      <c r="K840" s="270"/>
      <c r="L840" s="270"/>
      <c r="M840" s="270"/>
      <c r="N840" s="270"/>
      <c r="O840" s="270"/>
      <c r="P840" s="270"/>
      <c r="Q840" s="270"/>
      <c r="R840" s="270"/>
      <c r="S840" s="270"/>
      <c r="T840" s="270"/>
      <c r="U840" s="270"/>
      <c r="V840" s="270"/>
      <c r="W840" s="270"/>
      <c r="X840" s="270"/>
      <c r="Y840" s="270"/>
      <c r="Z840" s="270"/>
      <c r="AA840" s="270"/>
      <c r="AB840" s="270"/>
      <c r="AC840" s="270"/>
    </row>
    <row r="841">
      <c r="A841" s="302"/>
      <c r="B841" s="302"/>
      <c r="C841" s="270"/>
      <c r="D841" s="270"/>
      <c r="E841" s="270"/>
      <c r="F841" s="302"/>
      <c r="G841" s="302"/>
      <c r="H841" s="270"/>
      <c r="I841" s="270"/>
      <c r="J841" s="270"/>
      <c r="K841" s="270"/>
      <c r="L841" s="270"/>
      <c r="M841" s="270"/>
      <c r="N841" s="270"/>
      <c r="O841" s="270"/>
      <c r="P841" s="270"/>
      <c r="Q841" s="270"/>
      <c r="R841" s="270"/>
      <c r="S841" s="270"/>
      <c r="T841" s="270"/>
      <c r="U841" s="270"/>
      <c r="V841" s="270"/>
      <c r="W841" s="270"/>
      <c r="X841" s="270"/>
      <c r="Y841" s="270"/>
      <c r="Z841" s="270"/>
      <c r="AA841" s="270"/>
      <c r="AB841" s="270"/>
      <c r="AC841" s="270"/>
    </row>
    <row r="842">
      <c r="A842" s="302"/>
      <c r="B842" s="302"/>
      <c r="C842" s="270"/>
      <c r="D842" s="270"/>
      <c r="E842" s="270"/>
      <c r="F842" s="302"/>
      <c r="G842" s="302"/>
      <c r="H842" s="270"/>
      <c r="I842" s="270"/>
      <c r="J842" s="270"/>
      <c r="K842" s="270"/>
      <c r="L842" s="270"/>
      <c r="M842" s="270"/>
      <c r="N842" s="270"/>
      <c r="O842" s="270"/>
      <c r="P842" s="270"/>
      <c r="Q842" s="270"/>
      <c r="R842" s="270"/>
      <c r="S842" s="270"/>
      <c r="T842" s="270"/>
      <c r="U842" s="270"/>
      <c r="V842" s="270"/>
      <c r="W842" s="270"/>
      <c r="X842" s="270"/>
      <c r="Y842" s="270"/>
      <c r="Z842" s="270"/>
      <c r="AA842" s="270"/>
      <c r="AB842" s="270"/>
      <c r="AC842" s="270"/>
    </row>
    <row r="843">
      <c r="A843" s="302"/>
      <c r="B843" s="302"/>
      <c r="C843" s="270"/>
      <c r="D843" s="270"/>
      <c r="E843" s="270"/>
      <c r="F843" s="302"/>
      <c r="G843" s="302"/>
      <c r="H843" s="270"/>
      <c r="I843" s="270"/>
      <c r="J843" s="270"/>
      <c r="K843" s="270"/>
      <c r="L843" s="270"/>
      <c r="M843" s="270"/>
      <c r="N843" s="270"/>
      <c r="O843" s="270"/>
      <c r="P843" s="270"/>
      <c r="Q843" s="270"/>
      <c r="R843" s="270"/>
      <c r="S843" s="270"/>
      <c r="T843" s="270"/>
      <c r="U843" s="270"/>
      <c r="V843" s="270"/>
      <c r="W843" s="270"/>
      <c r="X843" s="270"/>
      <c r="Y843" s="270"/>
      <c r="Z843" s="270"/>
      <c r="AA843" s="270"/>
      <c r="AB843" s="270"/>
      <c r="AC843" s="270"/>
    </row>
    <row r="844">
      <c r="A844" s="302"/>
      <c r="B844" s="302"/>
      <c r="C844" s="270"/>
      <c r="D844" s="270"/>
      <c r="E844" s="270"/>
      <c r="F844" s="302"/>
      <c r="G844" s="302"/>
      <c r="H844" s="270"/>
      <c r="I844" s="270"/>
      <c r="J844" s="270"/>
      <c r="K844" s="270"/>
      <c r="L844" s="270"/>
      <c r="M844" s="270"/>
      <c r="N844" s="270"/>
      <c r="O844" s="270"/>
      <c r="P844" s="270"/>
      <c r="Q844" s="270"/>
      <c r="R844" s="270"/>
      <c r="S844" s="270"/>
      <c r="T844" s="270"/>
      <c r="U844" s="270"/>
      <c r="V844" s="270"/>
      <c r="W844" s="270"/>
      <c r="X844" s="270"/>
      <c r="Y844" s="270"/>
      <c r="Z844" s="270"/>
      <c r="AA844" s="270"/>
      <c r="AB844" s="270"/>
      <c r="AC844" s="270"/>
    </row>
    <row r="845">
      <c r="A845" s="302"/>
      <c r="B845" s="302"/>
      <c r="C845" s="270"/>
      <c r="D845" s="270"/>
      <c r="E845" s="270"/>
      <c r="F845" s="302"/>
      <c r="G845" s="302"/>
      <c r="H845" s="270"/>
      <c r="I845" s="270"/>
      <c r="J845" s="270"/>
      <c r="K845" s="270"/>
      <c r="L845" s="270"/>
      <c r="M845" s="270"/>
      <c r="N845" s="270"/>
      <c r="O845" s="270"/>
      <c r="P845" s="270"/>
      <c r="Q845" s="270"/>
      <c r="R845" s="270"/>
      <c r="S845" s="270"/>
      <c r="T845" s="270"/>
      <c r="U845" s="270"/>
      <c r="V845" s="270"/>
      <c r="W845" s="270"/>
      <c r="X845" s="270"/>
      <c r="Y845" s="270"/>
      <c r="Z845" s="270"/>
      <c r="AA845" s="270"/>
      <c r="AB845" s="270"/>
      <c r="AC845" s="270"/>
    </row>
    <row r="846">
      <c r="A846" s="302"/>
      <c r="B846" s="302"/>
      <c r="C846" s="270"/>
      <c r="D846" s="270"/>
      <c r="E846" s="270"/>
      <c r="F846" s="302"/>
      <c r="G846" s="302"/>
      <c r="H846" s="270"/>
      <c r="I846" s="270"/>
      <c r="J846" s="270"/>
      <c r="K846" s="270"/>
      <c r="L846" s="270"/>
      <c r="M846" s="270"/>
      <c r="N846" s="270"/>
      <c r="O846" s="270"/>
      <c r="P846" s="270"/>
      <c r="Q846" s="270"/>
      <c r="R846" s="270"/>
      <c r="S846" s="270"/>
      <c r="T846" s="270"/>
      <c r="U846" s="270"/>
      <c r="V846" s="270"/>
      <c r="W846" s="270"/>
      <c r="X846" s="270"/>
      <c r="Y846" s="270"/>
      <c r="Z846" s="270"/>
      <c r="AA846" s="270"/>
      <c r="AB846" s="270"/>
      <c r="AC846" s="270"/>
    </row>
    <row r="847">
      <c r="A847" s="302"/>
      <c r="B847" s="302"/>
      <c r="C847" s="270"/>
      <c r="D847" s="270"/>
      <c r="E847" s="270"/>
      <c r="F847" s="302"/>
      <c r="G847" s="302"/>
      <c r="H847" s="270"/>
      <c r="I847" s="270"/>
      <c r="J847" s="270"/>
      <c r="K847" s="270"/>
      <c r="L847" s="270"/>
      <c r="M847" s="270"/>
      <c r="N847" s="270"/>
      <c r="O847" s="270"/>
      <c r="P847" s="270"/>
      <c r="Q847" s="270"/>
      <c r="R847" s="270"/>
      <c r="S847" s="270"/>
      <c r="T847" s="270"/>
      <c r="U847" s="270"/>
      <c r="V847" s="270"/>
      <c r="W847" s="270"/>
      <c r="X847" s="270"/>
      <c r="Y847" s="270"/>
      <c r="Z847" s="270"/>
      <c r="AA847" s="270"/>
      <c r="AB847" s="270"/>
      <c r="AC847" s="270"/>
    </row>
    <row r="848">
      <c r="A848" s="302"/>
      <c r="B848" s="302"/>
      <c r="C848" s="270"/>
      <c r="D848" s="270"/>
      <c r="E848" s="270"/>
      <c r="F848" s="302"/>
      <c r="G848" s="302"/>
      <c r="H848" s="270"/>
      <c r="I848" s="270"/>
      <c r="J848" s="270"/>
      <c r="K848" s="270"/>
      <c r="L848" s="270"/>
      <c r="M848" s="270"/>
      <c r="N848" s="270"/>
      <c r="O848" s="270"/>
      <c r="P848" s="270"/>
      <c r="Q848" s="270"/>
      <c r="R848" s="270"/>
      <c r="S848" s="270"/>
      <c r="T848" s="270"/>
      <c r="U848" s="270"/>
      <c r="V848" s="270"/>
      <c r="W848" s="270"/>
      <c r="X848" s="270"/>
      <c r="Y848" s="270"/>
      <c r="Z848" s="270"/>
      <c r="AA848" s="270"/>
      <c r="AB848" s="270"/>
      <c r="AC848" s="270"/>
    </row>
    <row r="849">
      <c r="A849" s="302"/>
      <c r="B849" s="302"/>
      <c r="C849" s="270"/>
      <c r="D849" s="270"/>
      <c r="E849" s="270"/>
      <c r="F849" s="302"/>
      <c r="G849" s="302"/>
      <c r="H849" s="270"/>
      <c r="I849" s="270"/>
      <c r="J849" s="270"/>
      <c r="K849" s="270"/>
      <c r="L849" s="270"/>
      <c r="M849" s="270"/>
      <c r="N849" s="270"/>
      <c r="O849" s="270"/>
      <c r="P849" s="270"/>
      <c r="Q849" s="270"/>
      <c r="R849" s="270"/>
      <c r="S849" s="270"/>
      <c r="T849" s="270"/>
      <c r="U849" s="270"/>
      <c r="V849" s="270"/>
      <c r="W849" s="270"/>
      <c r="X849" s="270"/>
      <c r="Y849" s="270"/>
      <c r="Z849" s="270"/>
      <c r="AA849" s="270"/>
      <c r="AB849" s="270"/>
      <c r="AC849" s="270"/>
    </row>
    <row r="850">
      <c r="A850" s="302"/>
      <c r="B850" s="302"/>
      <c r="C850" s="270"/>
      <c r="D850" s="270"/>
      <c r="E850" s="270"/>
      <c r="F850" s="302"/>
      <c r="G850" s="302"/>
      <c r="H850" s="270"/>
      <c r="I850" s="270"/>
      <c r="J850" s="270"/>
      <c r="K850" s="270"/>
      <c r="L850" s="270"/>
      <c r="M850" s="270"/>
      <c r="N850" s="270"/>
      <c r="O850" s="270"/>
      <c r="P850" s="270"/>
      <c r="Q850" s="270"/>
      <c r="R850" s="270"/>
      <c r="S850" s="270"/>
      <c r="T850" s="270"/>
      <c r="U850" s="270"/>
      <c r="V850" s="270"/>
      <c r="W850" s="270"/>
      <c r="X850" s="270"/>
      <c r="Y850" s="270"/>
      <c r="Z850" s="270"/>
      <c r="AA850" s="270"/>
      <c r="AB850" s="270"/>
      <c r="AC850" s="270"/>
    </row>
    <row r="851">
      <c r="A851" s="302"/>
      <c r="B851" s="302"/>
      <c r="C851" s="270"/>
      <c r="D851" s="270"/>
      <c r="E851" s="270"/>
      <c r="F851" s="302"/>
      <c r="G851" s="302"/>
      <c r="H851" s="270"/>
      <c r="I851" s="270"/>
      <c r="J851" s="270"/>
      <c r="K851" s="270"/>
      <c r="L851" s="270"/>
      <c r="M851" s="270"/>
      <c r="N851" s="270"/>
      <c r="O851" s="270"/>
      <c r="P851" s="270"/>
      <c r="Q851" s="270"/>
      <c r="R851" s="270"/>
      <c r="S851" s="270"/>
      <c r="T851" s="270"/>
      <c r="U851" s="270"/>
      <c r="V851" s="270"/>
      <c r="W851" s="270"/>
      <c r="X851" s="270"/>
      <c r="Y851" s="270"/>
      <c r="Z851" s="270"/>
      <c r="AA851" s="270"/>
      <c r="AB851" s="270"/>
      <c r="AC851" s="270"/>
    </row>
    <row r="852">
      <c r="A852" s="302"/>
      <c r="B852" s="302"/>
      <c r="C852" s="270"/>
      <c r="D852" s="270"/>
      <c r="E852" s="270"/>
      <c r="F852" s="302"/>
      <c r="G852" s="302"/>
      <c r="H852" s="270"/>
      <c r="I852" s="270"/>
      <c r="J852" s="270"/>
      <c r="K852" s="270"/>
      <c r="L852" s="270"/>
      <c r="M852" s="270"/>
      <c r="N852" s="270"/>
      <c r="O852" s="270"/>
      <c r="P852" s="270"/>
      <c r="Q852" s="270"/>
      <c r="R852" s="270"/>
      <c r="S852" s="270"/>
      <c r="T852" s="270"/>
      <c r="U852" s="270"/>
      <c r="V852" s="270"/>
      <c r="W852" s="270"/>
      <c r="X852" s="270"/>
      <c r="Y852" s="270"/>
      <c r="Z852" s="270"/>
      <c r="AA852" s="270"/>
      <c r="AB852" s="270"/>
      <c r="AC852" s="270"/>
    </row>
    <row r="853">
      <c r="A853" s="302"/>
      <c r="B853" s="302"/>
      <c r="C853" s="270"/>
      <c r="D853" s="270"/>
      <c r="E853" s="270"/>
      <c r="F853" s="302"/>
      <c r="G853" s="302"/>
      <c r="H853" s="270"/>
      <c r="I853" s="270"/>
      <c r="J853" s="270"/>
      <c r="K853" s="270"/>
      <c r="L853" s="270"/>
      <c r="M853" s="270"/>
      <c r="N853" s="270"/>
      <c r="O853" s="270"/>
      <c r="P853" s="270"/>
      <c r="Q853" s="270"/>
      <c r="R853" s="270"/>
      <c r="S853" s="270"/>
      <c r="T853" s="270"/>
      <c r="U853" s="270"/>
      <c r="V853" s="270"/>
      <c r="W853" s="270"/>
      <c r="X853" s="270"/>
      <c r="Y853" s="270"/>
      <c r="Z853" s="270"/>
      <c r="AA853" s="270"/>
      <c r="AB853" s="270"/>
      <c r="AC853" s="270"/>
    </row>
    <row r="854">
      <c r="A854" s="302"/>
      <c r="B854" s="302"/>
      <c r="C854" s="270"/>
      <c r="D854" s="270"/>
      <c r="E854" s="270"/>
      <c r="F854" s="302"/>
      <c r="G854" s="302"/>
      <c r="H854" s="270"/>
      <c r="I854" s="270"/>
      <c r="J854" s="270"/>
      <c r="K854" s="270"/>
      <c r="L854" s="270"/>
      <c r="M854" s="270"/>
      <c r="N854" s="270"/>
      <c r="O854" s="270"/>
      <c r="P854" s="270"/>
      <c r="Q854" s="270"/>
      <c r="R854" s="270"/>
      <c r="S854" s="270"/>
      <c r="T854" s="270"/>
      <c r="U854" s="270"/>
      <c r="V854" s="270"/>
      <c r="W854" s="270"/>
      <c r="X854" s="270"/>
      <c r="Y854" s="270"/>
      <c r="Z854" s="270"/>
      <c r="AA854" s="270"/>
      <c r="AB854" s="270"/>
      <c r="AC854" s="270"/>
    </row>
    <row r="855">
      <c r="A855" s="302"/>
      <c r="B855" s="302"/>
      <c r="C855" s="270"/>
      <c r="D855" s="270"/>
      <c r="E855" s="270"/>
      <c r="F855" s="302"/>
      <c r="G855" s="302"/>
      <c r="H855" s="270"/>
      <c r="I855" s="270"/>
      <c r="J855" s="270"/>
      <c r="K855" s="270"/>
      <c r="L855" s="270"/>
      <c r="M855" s="270"/>
      <c r="N855" s="270"/>
      <c r="O855" s="270"/>
      <c r="P855" s="270"/>
      <c r="Q855" s="270"/>
      <c r="R855" s="270"/>
      <c r="S855" s="270"/>
      <c r="T855" s="270"/>
      <c r="U855" s="270"/>
      <c r="V855" s="270"/>
      <c r="W855" s="270"/>
      <c r="X855" s="270"/>
      <c r="Y855" s="270"/>
      <c r="Z855" s="270"/>
      <c r="AA855" s="270"/>
      <c r="AB855" s="270"/>
      <c r="AC855" s="270"/>
    </row>
    <row r="856">
      <c r="A856" s="302"/>
      <c r="B856" s="302"/>
      <c r="C856" s="270"/>
      <c r="D856" s="270"/>
      <c r="E856" s="270"/>
      <c r="F856" s="302"/>
      <c r="G856" s="302"/>
      <c r="H856" s="270"/>
      <c r="I856" s="270"/>
      <c r="J856" s="270"/>
      <c r="K856" s="270"/>
      <c r="L856" s="270"/>
      <c r="M856" s="270"/>
      <c r="N856" s="270"/>
      <c r="O856" s="270"/>
      <c r="P856" s="270"/>
      <c r="Q856" s="270"/>
      <c r="R856" s="270"/>
      <c r="S856" s="270"/>
      <c r="T856" s="270"/>
      <c r="U856" s="270"/>
      <c r="V856" s="270"/>
      <c r="W856" s="270"/>
      <c r="X856" s="270"/>
      <c r="Y856" s="270"/>
      <c r="Z856" s="270"/>
      <c r="AA856" s="270"/>
      <c r="AB856" s="270"/>
      <c r="AC856" s="270"/>
    </row>
    <row r="857">
      <c r="A857" s="302"/>
      <c r="B857" s="302"/>
      <c r="C857" s="270"/>
      <c r="D857" s="270"/>
      <c r="E857" s="270"/>
      <c r="F857" s="302"/>
      <c r="G857" s="302"/>
      <c r="H857" s="270"/>
      <c r="I857" s="270"/>
      <c r="J857" s="270"/>
      <c r="K857" s="270"/>
      <c r="L857" s="270"/>
      <c r="M857" s="270"/>
      <c r="N857" s="270"/>
      <c r="O857" s="270"/>
      <c r="P857" s="270"/>
      <c r="Q857" s="270"/>
      <c r="R857" s="270"/>
      <c r="S857" s="270"/>
      <c r="T857" s="270"/>
      <c r="U857" s="270"/>
      <c r="V857" s="270"/>
      <c r="W857" s="270"/>
      <c r="X857" s="270"/>
      <c r="Y857" s="270"/>
      <c r="Z857" s="270"/>
      <c r="AA857" s="270"/>
      <c r="AB857" s="270"/>
      <c r="AC857" s="270"/>
    </row>
    <row r="858">
      <c r="A858" s="302"/>
      <c r="B858" s="302"/>
      <c r="C858" s="270"/>
      <c r="D858" s="270"/>
      <c r="E858" s="270"/>
      <c r="F858" s="302"/>
      <c r="G858" s="302"/>
      <c r="H858" s="270"/>
      <c r="I858" s="270"/>
      <c r="J858" s="270"/>
      <c r="K858" s="270"/>
      <c r="L858" s="270"/>
      <c r="M858" s="270"/>
      <c r="N858" s="270"/>
      <c r="O858" s="270"/>
      <c r="P858" s="270"/>
      <c r="Q858" s="270"/>
      <c r="R858" s="270"/>
      <c r="S858" s="270"/>
      <c r="T858" s="270"/>
      <c r="U858" s="270"/>
      <c r="V858" s="270"/>
      <c r="W858" s="270"/>
      <c r="X858" s="270"/>
      <c r="Y858" s="270"/>
      <c r="Z858" s="270"/>
      <c r="AA858" s="270"/>
      <c r="AB858" s="270"/>
      <c r="AC858" s="270"/>
    </row>
    <row r="859">
      <c r="A859" s="302"/>
      <c r="B859" s="302"/>
      <c r="C859" s="270"/>
      <c r="D859" s="270"/>
      <c r="E859" s="270"/>
      <c r="F859" s="302"/>
      <c r="G859" s="302"/>
      <c r="H859" s="270"/>
      <c r="I859" s="270"/>
      <c r="J859" s="270"/>
      <c r="K859" s="270"/>
      <c r="L859" s="270"/>
      <c r="M859" s="270"/>
      <c r="N859" s="270"/>
      <c r="O859" s="270"/>
      <c r="P859" s="270"/>
      <c r="Q859" s="270"/>
      <c r="R859" s="270"/>
      <c r="S859" s="270"/>
      <c r="T859" s="270"/>
      <c r="U859" s="270"/>
      <c r="V859" s="270"/>
      <c r="W859" s="270"/>
      <c r="X859" s="270"/>
      <c r="Y859" s="270"/>
      <c r="Z859" s="270"/>
      <c r="AA859" s="270"/>
      <c r="AB859" s="270"/>
      <c r="AC859" s="270"/>
    </row>
    <row r="860">
      <c r="A860" s="302"/>
      <c r="B860" s="302"/>
      <c r="C860" s="270"/>
      <c r="D860" s="270"/>
      <c r="E860" s="270"/>
      <c r="F860" s="302"/>
      <c r="G860" s="302"/>
      <c r="H860" s="270"/>
      <c r="I860" s="270"/>
      <c r="J860" s="270"/>
      <c r="K860" s="270"/>
      <c r="L860" s="270"/>
      <c r="M860" s="270"/>
      <c r="N860" s="270"/>
      <c r="O860" s="270"/>
      <c r="P860" s="270"/>
      <c r="Q860" s="270"/>
      <c r="R860" s="270"/>
      <c r="S860" s="270"/>
      <c r="T860" s="270"/>
      <c r="U860" s="270"/>
      <c r="V860" s="270"/>
      <c r="W860" s="270"/>
      <c r="X860" s="270"/>
      <c r="Y860" s="270"/>
      <c r="Z860" s="270"/>
      <c r="AA860" s="270"/>
      <c r="AB860" s="270"/>
      <c r="AC860" s="270"/>
    </row>
    <row r="861">
      <c r="A861" s="302"/>
      <c r="B861" s="302"/>
      <c r="C861" s="270"/>
      <c r="D861" s="270"/>
      <c r="E861" s="270"/>
      <c r="F861" s="302"/>
      <c r="G861" s="302"/>
      <c r="H861" s="270"/>
      <c r="I861" s="270"/>
      <c r="J861" s="270"/>
      <c r="K861" s="270"/>
      <c r="L861" s="270"/>
      <c r="M861" s="270"/>
      <c r="N861" s="270"/>
      <c r="O861" s="270"/>
      <c r="P861" s="270"/>
      <c r="Q861" s="270"/>
      <c r="R861" s="270"/>
      <c r="S861" s="270"/>
      <c r="T861" s="270"/>
      <c r="U861" s="270"/>
      <c r="V861" s="270"/>
      <c r="W861" s="270"/>
      <c r="X861" s="270"/>
      <c r="Y861" s="270"/>
      <c r="Z861" s="270"/>
      <c r="AA861" s="270"/>
      <c r="AB861" s="270"/>
      <c r="AC861" s="270"/>
    </row>
    <row r="862">
      <c r="A862" s="302"/>
      <c r="B862" s="302"/>
      <c r="C862" s="270"/>
      <c r="D862" s="270"/>
      <c r="E862" s="270"/>
      <c r="F862" s="302"/>
      <c r="G862" s="302"/>
      <c r="H862" s="270"/>
      <c r="I862" s="270"/>
      <c r="J862" s="270"/>
      <c r="K862" s="270"/>
      <c r="L862" s="270"/>
      <c r="M862" s="270"/>
      <c r="N862" s="270"/>
      <c r="O862" s="270"/>
      <c r="P862" s="270"/>
      <c r="Q862" s="270"/>
      <c r="R862" s="270"/>
      <c r="S862" s="270"/>
      <c r="T862" s="270"/>
      <c r="U862" s="270"/>
      <c r="V862" s="270"/>
      <c r="W862" s="270"/>
      <c r="X862" s="270"/>
      <c r="Y862" s="270"/>
      <c r="Z862" s="270"/>
      <c r="AA862" s="270"/>
      <c r="AB862" s="270"/>
      <c r="AC862" s="270"/>
    </row>
    <row r="863">
      <c r="A863" s="302"/>
      <c r="B863" s="302"/>
      <c r="C863" s="270"/>
      <c r="D863" s="270"/>
      <c r="E863" s="270"/>
      <c r="F863" s="302"/>
      <c r="G863" s="302"/>
      <c r="H863" s="270"/>
      <c r="I863" s="270"/>
      <c r="J863" s="270"/>
      <c r="K863" s="270"/>
      <c r="L863" s="270"/>
      <c r="M863" s="270"/>
      <c r="N863" s="270"/>
      <c r="O863" s="270"/>
      <c r="P863" s="270"/>
      <c r="Q863" s="270"/>
      <c r="R863" s="270"/>
      <c r="S863" s="270"/>
      <c r="T863" s="270"/>
      <c r="U863" s="270"/>
      <c r="V863" s="270"/>
      <c r="W863" s="270"/>
      <c r="X863" s="270"/>
      <c r="Y863" s="270"/>
      <c r="Z863" s="270"/>
      <c r="AA863" s="270"/>
      <c r="AB863" s="270"/>
      <c r="AC863" s="270"/>
    </row>
    <row r="864">
      <c r="A864" s="302"/>
      <c r="B864" s="302"/>
      <c r="C864" s="270"/>
      <c r="D864" s="270"/>
      <c r="E864" s="270"/>
      <c r="F864" s="302"/>
      <c r="G864" s="302"/>
      <c r="H864" s="270"/>
      <c r="I864" s="270"/>
      <c r="J864" s="270"/>
      <c r="K864" s="270"/>
      <c r="L864" s="270"/>
      <c r="M864" s="270"/>
      <c r="N864" s="270"/>
      <c r="O864" s="270"/>
      <c r="P864" s="270"/>
      <c r="Q864" s="270"/>
      <c r="R864" s="270"/>
      <c r="S864" s="270"/>
      <c r="T864" s="270"/>
      <c r="U864" s="270"/>
      <c r="V864" s="270"/>
      <c r="W864" s="270"/>
      <c r="X864" s="270"/>
      <c r="Y864" s="270"/>
      <c r="Z864" s="270"/>
      <c r="AA864" s="270"/>
      <c r="AB864" s="270"/>
      <c r="AC864" s="270"/>
    </row>
    <row r="865">
      <c r="A865" s="302"/>
      <c r="B865" s="302"/>
      <c r="C865" s="270"/>
      <c r="D865" s="270"/>
      <c r="E865" s="270"/>
      <c r="F865" s="302"/>
      <c r="G865" s="302"/>
      <c r="H865" s="270"/>
      <c r="I865" s="270"/>
      <c r="J865" s="270"/>
      <c r="K865" s="270"/>
      <c r="L865" s="270"/>
      <c r="M865" s="270"/>
      <c r="N865" s="270"/>
      <c r="O865" s="270"/>
      <c r="P865" s="270"/>
      <c r="Q865" s="270"/>
      <c r="R865" s="270"/>
      <c r="S865" s="270"/>
      <c r="T865" s="270"/>
      <c r="U865" s="270"/>
      <c r="V865" s="270"/>
      <c r="W865" s="270"/>
      <c r="X865" s="270"/>
      <c r="Y865" s="270"/>
      <c r="Z865" s="270"/>
      <c r="AA865" s="270"/>
      <c r="AB865" s="270"/>
      <c r="AC865" s="270"/>
    </row>
    <row r="866">
      <c r="A866" s="302"/>
      <c r="B866" s="302"/>
      <c r="C866" s="270"/>
      <c r="D866" s="270"/>
      <c r="E866" s="270"/>
      <c r="F866" s="302"/>
      <c r="G866" s="302"/>
      <c r="H866" s="270"/>
      <c r="I866" s="270"/>
      <c r="J866" s="270"/>
      <c r="K866" s="270"/>
      <c r="L866" s="270"/>
      <c r="M866" s="270"/>
      <c r="N866" s="270"/>
      <c r="O866" s="270"/>
      <c r="P866" s="270"/>
      <c r="Q866" s="270"/>
      <c r="R866" s="270"/>
      <c r="S866" s="270"/>
      <c r="T866" s="270"/>
      <c r="U866" s="270"/>
      <c r="V866" s="270"/>
      <c r="W866" s="270"/>
      <c r="X866" s="270"/>
      <c r="Y866" s="270"/>
      <c r="Z866" s="270"/>
      <c r="AA866" s="270"/>
      <c r="AB866" s="270"/>
      <c r="AC866" s="270"/>
    </row>
    <row r="867">
      <c r="A867" s="302"/>
      <c r="B867" s="302"/>
      <c r="C867" s="270"/>
      <c r="D867" s="270"/>
      <c r="E867" s="270"/>
      <c r="F867" s="302"/>
      <c r="G867" s="302"/>
      <c r="H867" s="270"/>
      <c r="I867" s="270"/>
      <c r="J867" s="270"/>
      <c r="K867" s="270"/>
      <c r="L867" s="270"/>
      <c r="M867" s="270"/>
      <c r="N867" s="270"/>
      <c r="O867" s="270"/>
      <c r="P867" s="270"/>
      <c r="Q867" s="270"/>
      <c r="R867" s="270"/>
      <c r="S867" s="270"/>
      <c r="T867" s="270"/>
      <c r="U867" s="270"/>
      <c r="V867" s="270"/>
      <c r="W867" s="270"/>
      <c r="X867" s="270"/>
      <c r="Y867" s="270"/>
      <c r="Z867" s="270"/>
      <c r="AA867" s="270"/>
      <c r="AB867" s="270"/>
      <c r="AC867" s="270"/>
    </row>
    <row r="868">
      <c r="A868" s="302"/>
      <c r="B868" s="302"/>
      <c r="C868" s="270"/>
      <c r="D868" s="270"/>
      <c r="E868" s="270"/>
      <c r="F868" s="302"/>
      <c r="G868" s="302"/>
      <c r="H868" s="270"/>
      <c r="I868" s="270"/>
      <c r="J868" s="270"/>
      <c r="K868" s="270"/>
      <c r="L868" s="270"/>
      <c r="M868" s="270"/>
      <c r="N868" s="270"/>
      <c r="O868" s="270"/>
      <c r="P868" s="270"/>
      <c r="Q868" s="270"/>
      <c r="R868" s="270"/>
      <c r="S868" s="270"/>
      <c r="T868" s="270"/>
      <c r="U868" s="270"/>
      <c r="V868" s="270"/>
      <c r="W868" s="270"/>
      <c r="X868" s="270"/>
      <c r="Y868" s="270"/>
      <c r="Z868" s="270"/>
      <c r="AA868" s="270"/>
      <c r="AB868" s="270"/>
      <c r="AC868" s="270"/>
    </row>
    <row r="869">
      <c r="A869" s="302"/>
      <c r="B869" s="302"/>
      <c r="C869" s="270"/>
      <c r="D869" s="270"/>
      <c r="E869" s="270"/>
      <c r="F869" s="302"/>
      <c r="G869" s="302"/>
      <c r="H869" s="270"/>
      <c r="I869" s="270"/>
      <c r="J869" s="270"/>
      <c r="K869" s="270"/>
      <c r="L869" s="270"/>
      <c r="M869" s="270"/>
      <c r="N869" s="270"/>
      <c r="O869" s="270"/>
      <c r="P869" s="270"/>
      <c r="Q869" s="270"/>
      <c r="R869" s="270"/>
      <c r="S869" s="270"/>
      <c r="T869" s="270"/>
      <c r="U869" s="270"/>
      <c r="V869" s="270"/>
      <c r="W869" s="270"/>
      <c r="X869" s="270"/>
      <c r="Y869" s="270"/>
      <c r="Z869" s="270"/>
      <c r="AA869" s="270"/>
      <c r="AB869" s="270"/>
      <c r="AC869" s="270"/>
    </row>
    <row r="870">
      <c r="A870" s="302"/>
      <c r="B870" s="302"/>
      <c r="C870" s="270"/>
      <c r="D870" s="270"/>
      <c r="E870" s="270"/>
      <c r="F870" s="302"/>
      <c r="G870" s="302"/>
      <c r="H870" s="270"/>
      <c r="I870" s="270"/>
      <c r="J870" s="270"/>
      <c r="K870" s="270"/>
      <c r="L870" s="270"/>
      <c r="M870" s="270"/>
      <c r="N870" s="270"/>
      <c r="O870" s="270"/>
      <c r="P870" s="270"/>
      <c r="Q870" s="270"/>
      <c r="R870" s="270"/>
      <c r="S870" s="270"/>
      <c r="T870" s="270"/>
      <c r="U870" s="270"/>
      <c r="V870" s="270"/>
      <c r="W870" s="270"/>
      <c r="X870" s="270"/>
      <c r="Y870" s="270"/>
      <c r="Z870" s="270"/>
      <c r="AA870" s="270"/>
      <c r="AB870" s="270"/>
      <c r="AC870" s="270"/>
    </row>
    <row r="871">
      <c r="A871" s="302"/>
      <c r="B871" s="302"/>
      <c r="C871" s="270"/>
      <c r="D871" s="270"/>
      <c r="E871" s="270"/>
      <c r="F871" s="302"/>
      <c r="G871" s="302"/>
      <c r="H871" s="270"/>
      <c r="I871" s="270"/>
      <c r="J871" s="270"/>
      <c r="K871" s="270"/>
      <c r="L871" s="270"/>
      <c r="M871" s="270"/>
      <c r="N871" s="270"/>
      <c r="O871" s="270"/>
      <c r="P871" s="270"/>
      <c r="Q871" s="270"/>
      <c r="R871" s="270"/>
      <c r="S871" s="270"/>
      <c r="T871" s="270"/>
      <c r="U871" s="270"/>
      <c r="V871" s="270"/>
      <c r="W871" s="270"/>
      <c r="X871" s="270"/>
      <c r="Y871" s="270"/>
      <c r="Z871" s="270"/>
      <c r="AA871" s="270"/>
      <c r="AB871" s="270"/>
      <c r="AC871" s="270"/>
    </row>
    <row r="872">
      <c r="A872" s="302"/>
      <c r="B872" s="302"/>
      <c r="C872" s="270"/>
      <c r="D872" s="270"/>
      <c r="E872" s="270"/>
      <c r="F872" s="302"/>
      <c r="G872" s="302"/>
      <c r="H872" s="270"/>
      <c r="I872" s="270"/>
      <c r="J872" s="270"/>
      <c r="K872" s="270"/>
      <c r="L872" s="270"/>
      <c r="M872" s="270"/>
      <c r="N872" s="270"/>
      <c r="O872" s="270"/>
      <c r="P872" s="270"/>
      <c r="Q872" s="270"/>
      <c r="R872" s="270"/>
      <c r="S872" s="270"/>
      <c r="T872" s="270"/>
      <c r="U872" s="270"/>
      <c r="V872" s="270"/>
      <c r="W872" s="270"/>
      <c r="X872" s="270"/>
      <c r="Y872" s="270"/>
      <c r="Z872" s="270"/>
      <c r="AA872" s="270"/>
      <c r="AB872" s="270"/>
      <c r="AC872" s="270"/>
    </row>
    <row r="873">
      <c r="A873" s="302"/>
      <c r="B873" s="302"/>
      <c r="C873" s="270"/>
      <c r="D873" s="270"/>
      <c r="E873" s="270"/>
      <c r="F873" s="302"/>
      <c r="G873" s="302"/>
      <c r="H873" s="270"/>
      <c r="I873" s="270"/>
      <c r="J873" s="270"/>
      <c r="K873" s="270"/>
      <c r="L873" s="270"/>
      <c r="M873" s="270"/>
      <c r="N873" s="270"/>
      <c r="O873" s="270"/>
      <c r="P873" s="270"/>
      <c r="Q873" s="270"/>
      <c r="R873" s="270"/>
      <c r="S873" s="270"/>
      <c r="T873" s="270"/>
      <c r="U873" s="270"/>
      <c r="V873" s="270"/>
      <c r="W873" s="270"/>
      <c r="X873" s="270"/>
      <c r="Y873" s="270"/>
      <c r="Z873" s="270"/>
      <c r="AA873" s="270"/>
      <c r="AB873" s="270"/>
      <c r="AC873" s="270"/>
    </row>
    <row r="874">
      <c r="A874" s="302"/>
      <c r="B874" s="302"/>
      <c r="C874" s="270"/>
      <c r="D874" s="270"/>
      <c r="E874" s="270"/>
      <c r="F874" s="302"/>
      <c r="G874" s="302"/>
      <c r="H874" s="270"/>
      <c r="I874" s="270"/>
      <c r="J874" s="270"/>
      <c r="K874" s="270"/>
      <c r="L874" s="270"/>
      <c r="M874" s="270"/>
      <c r="N874" s="270"/>
      <c r="O874" s="270"/>
      <c r="P874" s="270"/>
      <c r="Q874" s="270"/>
      <c r="R874" s="270"/>
      <c r="S874" s="270"/>
      <c r="T874" s="270"/>
      <c r="U874" s="270"/>
      <c r="V874" s="270"/>
      <c r="W874" s="270"/>
      <c r="X874" s="270"/>
      <c r="Y874" s="270"/>
      <c r="Z874" s="270"/>
      <c r="AA874" s="270"/>
      <c r="AB874" s="270"/>
      <c r="AC874" s="270"/>
    </row>
    <row r="875">
      <c r="A875" s="302"/>
      <c r="B875" s="302"/>
      <c r="C875" s="270"/>
      <c r="D875" s="270"/>
      <c r="E875" s="270"/>
      <c r="F875" s="302"/>
      <c r="G875" s="302"/>
      <c r="H875" s="270"/>
      <c r="I875" s="270"/>
      <c r="J875" s="270"/>
      <c r="K875" s="270"/>
      <c r="L875" s="270"/>
      <c r="M875" s="270"/>
      <c r="N875" s="270"/>
      <c r="O875" s="270"/>
      <c r="P875" s="270"/>
      <c r="Q875" s="270"/>
      <c r="R875" s="270"/>
      <c r="S875" s="270"/>
      <c r="T875" s="270"/>
      <c r="U875" s="270"/>
      <c r="V875" s="270"/>
      <c r="W875" s="270"/>
      <c r="X875" s="270"/>
      <c r="Y875" s="270"/>
      <c r="Z875" s="270"/>
      <c r="AA875" s="270"/>
      <c r="AB875" s="270"/>
      <c r="AC875" s="270"/>
    </row>
    <row r="876">
      <c r="A876" s="302"/>
      <c r="B876" s="302"/>
      <c r="C876" s="270"/>
      <c r="D876" s="270"/>
      <c r="E876" s="270"/>
      <c r="F876" s="302"/>
      <c r="G876" s="302"/>
      <c r="H876" s="270"/>
      <c r="I876" s="270"/>
      <c r="J876" s="270"/>
      <c r="K876" s="270"/>
      <c r="L876" s="270"/>
      <c r="M876" s="270"/>
      <c r="N876" s="270"/>
      <c r="O876" s="270"/>
      <c r="P876" s="270"/>
      <c r="Q876" s="270"/>
      <c r="R876" s="270"/>
      <c r="S876" s="270"/>
      <c r="T876" s="270"/>
      <c r="U876" s="270"/>
      <c r="V876" s="270"/>
      <c r="W876" s="270"/>
      <c r="X876" s="270"/>
      <c r="Y876" s="270"/>
      <c r="Z876" s="270"/>
      <c r="AA876" s="270"/>
      <c r="AB876" s="270"/>
      <c r="AC876" s="270"/>
    </row>
    <row r="877">
      <c r="A877" s="302"/>
      <c r="B877" s="302"/>
      <c r="C877" s="270"/>
      <c r="D877" s="270"/>
      <c r="E877" s="270"/>
      <c r="F877" s="302"/>
      <c r="G877" s="302"/>
      <c r="H877" s="270"/>
      <c r="I877" s="270"/>
      <c r="J877" s="270"/>
      <c r="K877" s="270"/>
      <c r="L877" s="270"/>
      <c r="M877" s="270"/>
      <c r="N877" s="270"/>
      <c r="O877" s="270"/>
      <c r="P877" s="270"/>
      <c r="Q877" s="270"/>
      <c r="R877" s="270"/>
      <c r="S877" s="270"/>
      <c r="T877" s="270"/>
      <c r="U877" s="270"/>
      <c r="V877" s="270"/>
      <c r="W877" s="270"/>
      <c r="X877" s="270"/>
      <c r="Y877" s="270"/>
      <c r="Z877" s="270"/>
      <c r="AA877" s="270"/>
      <c r="AB877" s="270"/>
      <c r="AC877" s="270"/>
    </row>
    <row r="878">
      <c r="A878" s="302"/>
      <c r="B878" s="302"/>
      <c r="C878" s="270"/>
      <c r="D878" s="270"/>
      <c r="E878" s="270"/>
      <c r="F878" s="302"/>
      <c r="G878" s="302"/>
      <c r="H878" s="270"/>
      <c r="I878" s="270"/>
      <c r="J878" s="270"/>
      <c r="K878" s="270"/>
      <c r="L878" s="270"/>
      <c r="M878" s="270"/>
      <c r="N878" s="270"/>
      <c r="O878" s="270"/>
      <c r="P878" s="270"/>
      <c r="Q878" s="270"/>
      <c r="R878" s="270"/>
      <c r="S878" s="270"/>
      <c r="T878" s="270"/>
      <c r="U878" s="270"/>
      <c r="V878" s="270"/>
      <c r="W878" s="270"/>
      <c r="X878" s="270"/>
      <c r="Y878" s="270"/>
      <c r="Z878" s="270"/>
      <c r="AA878" s="270"/>
      <c r="AB878" s="270"/>
      <c r="AC878" s="270"/>
    </row>
    <row r="879">
      <c r="A879" s="302"/>
      <c r="B879" s="302"/>
      <c r="C879" s="270"/>
      <c r="D879" s="270"/>
      <c r="E879" s="270"/>
      <c r="F879" s="302"/>
      <c r="G879" s="302"/>
      <c r="H879" s="270"/>
      <c r="I879" s="270"/>
      <c r="J879" s="270"/>
      <c r="K879" s="270"/>
      <c r="L879" s="270"/>
      <c r="M879" s="270"/>
      <c r="N879" s="270"/>
      <c r="O879" s="270"/>
      <c r="P879" s="270"/>
      <c r="Q879" s="270"/>
      <c r="R879" s="270"/>
      <c r="S879" s="270"/>
      <c r="T879" s="270"/>
      <c r="U879" s="270"/>
      <c r="V879" s="270"/>
      <c r="W879" s="270"/>
      <c r="X879" s="270"/>
      <c r="Y879" s="270"/>
      <c r="Z879" s="270"/>
      <c r="AA879" s="270"/>
      <c r="AB879" s="270"/>
      <c r="AC879" s="270"/>
    </row>
    <row r="880">
      <c r="A880" s="302"/>
      <c r="B880" s="302"/>
      <c r="C880" s="270"/>
      <c r="D880" s="270"/>
      <c r="E880" s="270"/>
      <c r="F880" s="302"/>
      <c r="G880" s="302"/>
      <c r="H880" s="270"/>
      <c r="I880" s="270"/>
      <c r="J880" s="270"/>
      <c r="K880" s="270"/>
      <c r="L880" s="270"/>
      <c r="M880" s="270"/>
      <c r="N880" s="270"/>
      <c r="O880" s="270"/>
      <c r="P880" s="270"/>
      <c r="Q880" s="270"/>
      <c r="R880" s="270"/>
      <c r="S880" s="270"/>
      <c r="T880" s="270"/>
      <c r="U880" s="270"/>
      <c r="V880" s="270"/>
      <c r="W880" s="270"/>
      <c r="X880" s="270"/>
      <c r="Y880" s="270"/>
      <c r="Z880" s="270"/>
      <c r="AA880" s="270"/>
      <c r="AB880" s="270"/>
      <c r="AC880" s="270"/>
    </row>
    <row r="881">
      <c r="A881" s="302"/>
      <c r="B881" s="302"/>
      <c r="C881" s="270"/>
      <c r="D881" s="270"/>
      <c r="E881" s="270"/>
      <c r="F881" s="302"/>
      <c r="G881" s="302"/>
      <c r="H881" s="270"/>
      <c r="I881" s="270"/>
      <c r="J881" s="270"/>
      <c r="K881" s="270"/>
      <c r="L881" s="270"/>
      <c r="M881" s="270"/>
      <c r="N881" s="270"/>
      <c r="O881" s="270"/>
      <c r="P881" s="270"/>
      <c r="Q881" s="270"/>
      <c r="R881" s="270"/>
      <c r="S881" s="270"/>
      <c r="T881" s="270"/>
      <c r="U881" s="270"/>
      <c r="V881" s="270"/>
      <c r="W881" s="270"/>
      <c r="X881" s="270"/>
      <c r="Y881" s="270"/>
      <c r="Z881" s="270"/>
      <c r="AA881" s="270"/>
      <c r="AB881" s="270"/>
      <c r="AC881" s="270"/>
    </row>
    <row r="882">
      <c r="A882" s="302"/>
      <c r="B882" s="302"/>
      <c r="C882" s="270"/>
      <c r="D882" s="270"/>
      <c r="E882" s="270"/>
      <c r="F882" s="302"/>
      <c r="G882" s="302"/>
      <c r="H882" s="270"/>
      <c r="I882" s="270"/>
      <c r="J882" s="270"/>
      <c r="K882" s="270"/>
      <c r="L882" s="270"/>
      <c r="M882" s="270"/>
      <c r="N882" s="270"/>
      <c r="O882" s="270"/>
      <c r="P882" s="270"/>
      <c r="Q882" s="270"/>
      <c r="R882" s="270"/>
      <c r="S882" s="270"/>
      <c r="T882" s="270"/>
      <c r="U882" s="270"/>
      <c r="V882" s="270"/>
      <c r="W882" s="270"/>
      <c r="X882" s="270"/>
      <c r="Y882" s="270"/>
      <c r="Z882" s="270"/>
      <c r="AA882" s="270"/>
      <c r="AB882" s="270"/>
      <c r="AC882" s="270"/>
    </row>
    <row r="883">
      <c r="A883" s="302"/>
      <c r="B883" s="302"/>
      <c r="C883" s="270"/>
      <c r="D883" s="270"/>
      <c r="E883" s="270"/>
      <c r="F883" s="302"/>
      <c r="G883" s="302"/>
      <c r="H883" s="270"/>
      <c r="I883" s="270"/>
      <c r="J883" s="270"/>
      <c r="K883" s="270"/>
      <c r="L883" s="270"/>
      <c r="M883" s="270"/>
      <c r="N883" s="270"/>
      <c r="O883" s="270"/>
      <c r="P883" s="270"/>
      <c r="Q883" s="270"/>
      <c r="R883" s="270"/>
      <c r="S883" s="270"/>
      <c r="T883" s="270"/>
      <c r="U883" s="270"/>
      <c r="V883" s="270"/>
      <c r="W883" s="270"/>
      <c r="X883" s="270"/>
      <c r="Y883" s="270"/>
      <c r="Z883" s="270"/>
      <c r="AA883" s="270"/>
      <c r="AB883" s="270"/>
      <c r="AC883" s="270"/>
    </row>
    <row r="884">
      <c r="A884" s="302"/>
      <c r="B884" s="302"/>
      <c r="C884" s="270"/>
      <c r="D884" s="270"/>
      <c r="E884" s="270"/>
      <c r="F884" s="302"/>
      <c r="G884" s="302"/>
      <c r="H884" s="270"/>
      <c r="I884" s="270"/>
      <c r="J884" s="270"/>
      <c r="K884" s="270"/>
      <c r="L884" s="270"/>
      <c r="M884" s="270"/>
      <c r="N884" s="270"/>
      <c r="O884" s="270"/>
      <c r="P884" s="270"/>
      <c r="Q884" s="270"/>
      <c r="R884" s="270"/>
      <c r="S884" s="270"/>
      <c r="T884" s="270"/>
      <c r="U884" s="270"/>
      <c r="V884" s="270"/>
      <c r="W884" s="270"/>
      <c r="X884" s="270"/>
      <c r="Y884" s="270"/>
      <c r="Z884" s="270"/>
      <c r="AA884" s="270"/>
      <c r="AB884" s="270"/>
      <c r="AC884" s="270"/>
    </row>
    <row r="885">
      <c r="A885" s="302"/>
      <c r="B885" s="302"/>
      <c r="C885" s="270"/>
      <c r="D885" s="270"/>
      <c r="E885" s="270"/>
      <c r="F885" s="302"/>
      <c r="G885" s="302"/>
      <c r="H885" s="270"/>
      <c r="I885" s="270"/>
      <c r="J885" s="270"/>
      <c r="K885" s="270"/>
      <c r="L885" s="270"/>
      <c r="M885" s="270"/>
      <c r="N885" s="270"/>
      <c r="O885" s="270"/>
      <c r="P885" s="270"/>
      <c r="Q885" s="270"/>
      <c r="R885" s="270"/>
      <c r="S885" s="270"/>
      <c r="T885" s="270"/>
      <c r="U885" s="270"/>
      <c r="V885" s="270"/>
      <c r="W885" s="270"/>
      <c r="X885" s="270"/>
      <c r="Y885" s="270"/>
      <c r="Z885" s="270"/>
      <c r="AA885" s="270"/>
      <c r="AB885" s="270"/>
      <c r="AC885" s="270"/>
    </row>
    <row r="886">
      <c r="A886" s="302"/>
      <c r="B886" s="302"/>
      <c r="C886" s="270"/>
      <c r="D886" s="270"/>
      <c r="E886" s="270"/>
      <c r="F886" s="302"/>
      <c r="G886" s="302"/>
      <c r="H886" s="270"/>
      <c r="I886" s="270"/>
      <c r="J886" s="270"/>
      <c r="K886" s="270"/>
      <c r="L886" s="270"/>
      <c r="M886" s="270"/>
      <c r="N886" s="270"/>
      <c r="O886" s="270"/>
      <c r="P886" s="270"/>
      <c r="Q886" s="270"/>
      <c r="R886" s="270"/>
      <c r="S886" s="270"/>
      <c r="T886" s="270"/>
      <c r="U886" s="270"/>
      <c r="V886" s="270"/>
      <c r="W886" s="270"/>
      <c r="X886" s="270"/>
      <c r="Y886" s="270"/>
      <c r="Z886" s="270"/>
      <c r="AA886" s="270"/>
      <c r="AB886" s="270"/>
      <c r="AC886" s="270"/>
    </row>
    <row r="887">
      <c r="A887" s="302"/>
      <c r="B887" s="302"/>
      <c r="C887" s="270"/>
      <c r="D887" s="270"/>
      <c r="E887" s="270"/>
      <c r="F887" s="302"/>
      <c r="G887" s="302"/>
      <c r="H887" s="270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270"/>
      <c r="W887" s="270"/>
      <c r="X887" s="270"/>
      <c r="Y887" s="270"/>
      <c r="Z887" s="270"/>
      <c r="AA887" s="270"/>
      <c r="AB887" s="270"/>
      <c r="AC887" s="270"/>
    </row>
    <row r="888">
      <c r="A888" s="302"/>
      <c r="B888" s="302"/>
      <c r="C888" s="270"/>
      <c r="D888" s="270"/>
      <c r="E888" s="270"/>
      <c r="F888" s="302"/>
      <c r="G888" s="302"/>
      <c r="H888" s="270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270"/>
      <c r="W888" s="270"/>
      <c r="X888" s="270"/>
      <c r="Y888" s="270"/>
      <c r="Z888" s="270"/>
      <c r="AA888" s="270"/>
      <c r="AB888" s="270"/>
      <c r="AC888" s="270"/>
    </row>
    <row r="889">
      <c r="A889" s="302"/>
      <c r="B889" s="302"/>
      <c r="C889" s="270"/>
      <c r="D889" s="270"/>
      <c r="E889" s="270"/>
      <c r="F889" s="302"/>
      <c r="G889" s="302"/>
      <c r="H889" s="270"/>
      <c r="I889" s="270"/>
      <c r="J889" s="270"/>
      <c r="K889" s="270"/>
      <c r="L889" s="270"/>
      <c r="M889" s="270"/>
      <c r="N889" s="270"/>
      <c r="O889" s="270"/>
      <c r="P889" s="270"/>
      <c r="Q889" s="270"/>
      <c r="R889" s="270"/>
      <c r="S889" s="270"/>
      <c r="T889" s="270"/>
      <c r="U889" s="270"/>
      <c r="V889" s="270"/>
      <c r="W889" s="270"/>
      <c r="X889" s="270"/>
      <c r="Y889" s="270"/>
      <c r="Z889" s="270"/>
      <c r="AA889" s="270"/>
      <c r="AB889" s="270"/>
      <c r="AC889" s="270"/>
    </row>
    <row r="890">
      <c r="A890" s="302"/>
      <c r="B890" s="302"/>
      <c r="C890" s="270"/>
      <c r="D890" s="270"/>
      <c r="E890" s="270"/>
      <c r="F890" s="302"/>
      <c r="G890" s="302"/>
      <c r="H890" s="270"/>
      <c r="I890" s="270"/>
      <c r="J890" s="270"/>
      <c r="K890" s="270"/>
      <c r="L890" s="270"/>
      <c r="M890" s="270"/>
      <c r="N890" s="270"/>
      <c r="O890" s="270"/>
      <c r="P890" s="270"/>
      <c r="Q890" s="270"/>
      <c r="R890" s="270"/>
      <c r="S890" s="270"/>
      <c r="T890" s="270"/>
      <c r="U890" s="270"/>
      <c r="V890" s="270"/>
      <c r="W890" s="270"/>
      <c r="X890" s="270"/>
      <c r="Y890" s="270"/>
      <c r="Z890" s="270"/>
      <c r="AA890" s="270"/>
      <c r="AB890" s="270"/>
      <c r="AC890" s="270"/>
    </row>
    <row r="891">
      <c r="A891" s="302"/>
      <c r="B891" s="302"/>
      <c r="C891" s="270"/>
      <c r="D891" s="270"/>
      <c r="E891" s="270"/>
      <c r="F891" s="302"/>
      <c r="G891" s="302"/>
      <c r="H891" s="270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270"/>
      <c r="W891" s="270"/>
      <c r="X891" s="270"/>
      <c r="Y891" s="270"/>
      <c r="Z891" s="270"/>
      <c r="AA891" s="270"/>
      <c r="AB891" s="270"/>
      <c r="AC891" s="270"/>
    </row>
    <row r="892">
      <c r="A892" s="302"/>
      <c r="B892" s="302"/>
      <c r="C892" s="270"/>
      <c r="D892" s="270"/>
      <c r="E892" s="270"/>
      <c r="F892" s="302"/>
      <c r="G892" s="302"/>
      <c r="H892" s="270"/>
      <c r="I892" s="270"/>
      <c r="J892" s="270"/>
      <c r="K892" s="270"/>
      <c r="L892" s="270"/>
      <c r="M892" s="270"/>
      <c r="N892" s="270"/>
      <c r="O892" s="270"/>
      <c r="P892" s="270"/>
      <c r="Q892" s="270"/>
      <c r="R892" s="270"/>
      <c r="S892" s="270"/>
      <c r="T892" s="270"/>
      <c r="U892" s="270"/>
      <c r="V892" s="270"/>
      <c r="W892" s="270"/>
      <c r="X892" s="270"/>
      <c r="Y892" s="270"/>
      <c r="Z892" s="270"/>
      <c r="AA892" s="270"/>
      <c r="AB892" s="270"/>
      <c r="AC892" s="270"/>
    </row>
    <row r="893">
      <c r="A893" s="302"/>
      <c r="B893" s="302"/>
      <c r="C893" s="270"/>
      <c r="D893" s="270"/>
      <c r="E893" s="270"/>
      <c r="F893" s="302"/>
      <c r="G893" s="302"/>
      <c r="H893" s="270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270"/>
      <c r="W893" s="270"/>
      <c r="X893" s="270"/>
      <c r="Y893" s="270"/>
      <c r="Z893" s="270"/>
      <c r="AA893" s="270"/>
      <c r="AB893" s="270"/>
      <c r="AC893" s="270"/>
    </row>
    <row r="894">
      <c r="A894" s="302"/>
      <c r="B894" s="302"/>
      <c r="C894" s="270"/>
      <c r="D894" s="270"/>
      <c r="E894" s="270"/>
      <c r="F894" s="302"/>
      <c r="G894" s="302"/>
      <c r="H894" s="270"/>
      <c r="I894" s="270"/>
      <c r="J894" s="270"/>
      <c r="K894" s="270"/>
      <c r="L894" s="270"/>
      <c r="M894" s="270"/>
      <c r="N894" s="270"/>
      <c r="O894" s="270"/>
      <c r="P894" s="270"/>
      <c r="Q894" s="270"/>
      <c r="R894" s="270"/>
      <c r="S894" s="270"/>
      <c r="T894" s="270"/>
      <c r="U894" s="270"/>
      <c r="V894" s="270"/>
      <c r="W894" s="270"/>
      <c r="X894" s="270"/>
      <c r="Y894" s="270"/>
      <c r="Z894" s="270"/>
      <c r="AA894" s="270"/>
      <c r="AB894" s="270"/>
      <c r="AC894" s="270"/>
    </row>
    <row r="895">
      <c r="A895" s="302"/>
      <c r="B895" s="302"/>
      <c r="C895" s="270"/>
      <c r="D895" s="270"/>
      <c r="E895" s="270"/>
      <c r="F895" s="302"/>
      <c r="G895" s="302"/>
      <c r="H895" s="270"/>
      <c r="I895" s="270"/>
      <c r="J895" s="270"/>
      <c r="K895" s="270"/>
      <c r="L895" s="270"/>
      <c r="M895" s="270"/>
      <c r="N895" s="270"/>
      <c r="O895" s="270"/>
      <c r="P895" s="270"/>
      <c r="Q895" s="270"/>
      <c r="R895" s="270"/>
      <c r="S895" s="270"/>
      <c r="T895" s="270"/>
      <c r="U895" s="270"/>
      <c r="V895" s="270"/>
      <c r="W895" s="270"/>
      <c r="X895" s="270"/>
      <c r="Y895" s="270"/>
      <c r="Z895" s="270"/>
      <c r="AA895" s="270"/>
      <c r="AB895" s="270"/>
      <c r="AC895" s="270"/>
    </row>
    <row r="896">
      <c r="A896" s="302"/>
      <c r="B896" s="302"/>
      <c r="C896" s="270"/>
      <c r="D896" s="270"/>
      <c r="E896" s="270"/>
      <c r="F896" s="302"/>
      <c r="G896" s="302"/>
      <c r="H896" s="270"/>
      <c r="I896" s="270"/>
      <c r="J896" s="270"/>
      <c r="K896" s="270"/>
      <c r="L896" s="270"/>
      <c r="M896" s="270"/>
      <c r="N896" s="270"/>
      <c r="O896" s="270"/>
      <c r="P896" s="270"/>
      <c r="Q896" s="270"/>
      <c r="R896" s="270"/>
      <c r="S896" s="270"/>
      <c r="T896" s="270"/>
      <c r="U896" s="270"/>
      <c r="V896" s="270"/>
      <c r="W896" s="270"/>
      <c r="X896" s="270"/>
      <c r="Y896" s="270"/>
      <c r="Z896" s="270"/>
      <c r="AA896" s="270"/>
      <c r="AB896" s="270"/>
      <c r="AC896" s="270"/>
    </row>
    <row r="897">
      <c r="A897" s="302"/>
      <c r="B897" s="302"/>
      <c r="C897" s="270"/>
      <c r="D897" s="270"/>
      <c r="E897" s="270"/>
      <c r="F897" s="302"/>
      <c r="G897" s="302"/>
      <c r="H897" s="270"/>
      <c r="I897" s="270"/>
      <c r="J897" s="270"/>
      <c r="K897" s="270"/>
      <c r="L897" s="270"/>
      <c r="M897" s="270"/>
      <c r="N897" s="270"/>
      <c r="O897" s="270"/>
      <c r="P897" s="270"/>
      <c r="Q897" s="270"/>
      <c r="R897" s="270"/>
      <c r="S897" s="270"/>
      <c r="T897" s="270"/>
      <c r="U897" s="270"/>
      <c r="V897" s="270"/>
      <c r="W897" s="270"/>
      <c r="X897" s="270"/>
      <c r="Y897" s="270"/>
      <c r="Z897" s="270"/>
      <c r="AA897" s="270"/>
      <c r="AB897" s="270"/>
      <c r="AC897" s="270"/>
    </row>
    <row r="898">
      <c r="A898" s="302"/>
      <c r="B898" s="302"/>
      <c r="C898" s="270"/>
      <c r="D898" s="270"/>
      <c r="E898" s="270"/>
      <c r="F898" s="302"/>
      <c r="G898" s="302"/>
      <c r="H898" s="270"/>
      <c r="I898" s="270"/>
      <c r="J898" s="270"/>
      <c r="K898" s="270"/>
      <c r="L898" s="270"/>
      <c r="M898" s="270"/>
      <c r="N898" s="270"/>
      <c r="O898" s="270"/>
      <c r="P898" s="270"/>
      <c r="Q898" s="270"/>
      <c r="R898" s="270"/>
      <c r="S898" s="270"/>
      <c r="T898" s="270"/>
      <c r="U898" s="270"/>
      <c r="V898" s="270"/>
      <c r="W898" s="270"/>
      <c r="X898" s="270"/>
      <c r="Y898" s="270"/>
      <c r="Z898" s="270"/>
      <c r="AA898" s="270"/>
      <c r="AB898" s="270"/>
      <c r="AC898" s="270"/>
    </row>
    <row r="899">
      <c r="A899" s="302"/>
      <c r="B899" s="302"/>
      <c r="C899" s="270"/>
      <c r="D899" s="270"/>
      <c r="E899" s="270"/>
      <c r="F899" s="302"/>
      <c r="G899" s="302"/>
      <c r="H899" s="270"/>
      <c r="I899" s="270"/>
      <c r="J899" s="270"/>
      <c r="K899" s="270"/>
      <c r="L899" s="270"/>
      <c r="M899" s="270"/>
      <c r="N899" s="270"/>
      <c r="O899" s="270"/>
      <c r="P899" s="270"/>
      <c r="Q899" s="270"/>
      <c r="R899" s="270"/>
      <c r="S899" s="270"/>
      <c r="T899" s="270"/>
      <c r="U899" s="270"/>
      <c r="V899" s="270"/>
      <c r="W899" s="270"/>
      <c r="X899" s="270"/>
      <c r="Y899" s="270"/>
      <c r="Z899" s="270"/>
      <c r="AA899" s="270"/>
      <c r="AB899" s="270"/>
      <c r="AC899" s="270"/>
    </row>
    <row r="900">
      <c r="A900" s="302"/>
      <c r="B900" s="302"/>
      <c r="C900" s="270"/>
      <c r="D900" s="270"/>
      <c r="E900" s="270"/>
      <c r="F900" s="302"/>
      <c r="G900" s="302"/>
      <c r="H900" s="270"/>
      <c r="I900" s="270"/>
      <c r="J900" s="270"/>
      <c r="K900" s="270"/>
      <c r="L900" s="270"/>
      <c r="M900" s="270"/>
      <c r="N900" s="270"/>
      <c r="O900" s="270"/>
      <c r="P900" s="270"/>
      <c r="Q900" s="270"/>
      <c r="R900" s="270"/>
      <c r="S900" s="270"/>
      <c r="T900" s="270"/>
      <c r="U900" s="270"/>
      <c r="V900" s="270"/>
      <c r="W900" s="270"/>
      <c r="X900" s="270"/>
      <c r="Y900" s="270"/>
      <c r="Z900" s="270"/>
      <c r="AA900" s="270"/>
      <c r="AB900" s="270"/>
      <c r="AC900" s="270"/>
    </row>
    <row r="901">
      <c r="A901" s="302"/>
      <c r="B901" s="302"/>
      <c r="C901" s="270"/>
      <c r="D901" s="270"/>
      <c r="E901" s="270"/>
      <c r="F901" s="302"/>
      <c r="G901" s="302"/>
      <c r="H901" s="270"/>
      <c r="I901" s="270"/>
      <c r="J901" s="270"/>
      <c r="K901" s="270"/>
      <c r="L901" s="270"/>
      <c r="M901" s="270"/>
      <c r="N901" s="270"/>
      <c r="O901" s="270"/>
      <c r="P901" s="270"/>
      <c r="Q901" s="270"/>
      <c r="R901" s="270"/>
      <c r="S901" s="270"/>
      <c r="T901" s="270"/>
      <c r="U901" s="270"/>
      <c r="V901" s="270"/>
      <c r="W901" s="270"/>
      <c r="X901" s="270"/>
      <c r="Y901" s="270"/>
      <c r="Z901" s="270"/>
      <c r="AA901" s="270"/>
      <c r="AB901" s="270"/>
      <c r="AC901" s="270"/>
    </row>
    <row r="902">
      <c r="A902" s="302"/>
      <c r="B902" s="302"/>
      <c r="C902" s="270"/>
      <c r="D902" s="270"/>
      <c r="E902" s="270"/>
      <c r="F902" s="302"/>
      <c r="G902" s="302"/>
      <c r="H902" s="270"/>
      <c r="I902" s="270"/>
      <c r="J902" s="270"/>
      <c r="K902" s="270"/>
      <c r="L902" s="270"/>
      <c r="M902" s="270"/>
      <c r="N902" s="270"/>
      <c r="O902" s="270"/>
      <c r="P902" s="270"/>
      <c r="Q902" s="270"/>
      <c r="R902" s="270"/>
      <c r="S902" s="270"/>
      <c r="T902" s="270"/>
      <c r="U902" s="270"/>
      <c r="V902" s="270"/>
      <c r="W902" s="270"/>
      <c r="X902" s="270"/>
      <c r="Y902" s="270"/>
      <c r="Z902" s="270"/>
      <c r="AA902" s="270"/>
      <c r="AB902" s="270"/>
      <c r="AC902" s="270"/>
    </row>
    <row r="903">
      <c r="A903" s="302"/>
      <c r="B903" s="302"/>
      <c r="C903" s="270"/>
      <c r="D903" s="270"/>
      <c r="E903" s="270"/>
      <c r="F903" s="302"/>
      <c r="G903" s="302"/>
      <c r="H903" s="270"/>
      <c r="I903" s="270"/>
      <c r="J903" s="270"/>
      <c r="K903" s="270"/>
      <c r="L903" s="270"/>
      <c r="M903" s="270"/>
      <c r="N903" s="270"/>
      <c r="O903" s="270"/>
      <c r="P903" s="270"/>
      <c r="Q903" s="270"/>
      <c r="R903" s="270"/>
      <c r="S903" s="270"/>
      <c r="T903" s="270"/>
      <c r="U903" s="270"/>
      <c r="V903" s="270"/>
      <c r="W903" s="270"/>
      <c r="X903" s="270"/>
      <c r="Y903" s="270"/>
      <c r="Z903" s="270"/>
      <c r="AA903" s="270"/>
      <c r="AB903" s="270"/>
      <c r="AC903" s="270"/>
    </row>
    <row r="904">
      <c r="A904" s="302"/>
      <c r="B904" s="302"/>
      <c r="C904" s="270"/>
      <c r="D904" s="270"/>
      <c r="E904" s="270"/>
      <c r="F904" s="302"/>
      <c r="G904" s="302"/>
      <c r="H904" s="270"/>
      <c r="I904" s="270"/>
      <c r="J904" s="270"/>
      <c r="K904" s="270"/>
      <c r="L904" s="270"/>
      <c r="M904" s="270"/>
      <c r="N904" s="270"/>
      <c r="O904" s="270"/>
      <c r="P904" s="270"/>
      <c r="Q904" s="270"/>
      <c r="R904" s="270"/>
      <c r="S904" s="270"/>
      <c r="T904" s="270"/>
      <c r="U904" s="270"/>
      <c r="V904" s="270"/>
      <c r="W904" s="270"/>
      <c r="X904" s="270"/>
      <c r="Y904" s="270"/>
      <c r="Z904" s="270"/>
      <c r="AA904" s="270"/>
      <c r="AB904" s="270"/>
      <c r="AC904" s="270"/>
    </row>
    <row r="905">
      <c r="A905" s="302"/>
      <c r="B905" s="302"/>
      <c r="C905" s="270"/>
      <c r="D905" s="270"/>
      <c r="E905" s="270"/>
      <c r="F905" s="302"/>
      <c r="G905" s="302"/>
      <c r="H905" s="270"/>
      <c r="I905" s="270"/>
      <c r="J905" s="270"/>
      <c r="K905" s="270"/>
      <c r="L905" s="270"/>
      <c r="M905" s="270"/>
      <c r="N905" s="270"/>
      <c r="O905" s="270"/>
      <c r="P905" s="270"/>
      <c r="Q905" s="270"/>
      <c r="R905" s="270"/>
      <c r="S905" s="270"/>
      <c r="T905" s="270"/>
      <c r="U905" s="270"/>
      <c r="V905" s="270"/>
      <c r="W905" s="270"/>
      <c r="X905" s="270"/>
      <c r="Y905" s="270"/>
      <c r="Z905" s="270"/>
      <c r="AA905" s="270"/>
      <c r="AB905" s="270"/>
      <c r="AC905" s="270"/>
    </row>
    <row r="906">
      <c r="A906" s="302"/>
      <c r="B906" s="302"/>
      <c r="C906" s="270"/>
      <c r="D906" s="270"/>
      <c r="E906" s="270"/>
      <c r="F906" s="302"/>
      <c r="G906" s="302"/>
      <c r="H906" s="270"/>
      <c r="I906" s="270"/>
      <c r="J906" s="270"/>
      <c r="K906" s="270"/>
      <c r="L906" s="270"/>
      <c r="M906" s="270"/>
      <c r="N906" s="270"/>
      <c r="O906" s="270"/>
      <c r="P906" s="270"/>
      <c r="Q906" s="270"/>
      <c r="R906" s="270"/>
      <c r="S906" s="270"/>
      <c r="T906" s="270"/>
      <c r="U906" s="270"/>
      <c r="V906" s="270"/>
      <c r="W906" s="270"/>
      <c r="X906" s="270"/>
      <c r="Y906" s="270"/>
      <c r="Z906" s="270"/>
      <c r="AA906" s="270"/>
      <c r="AB906" s="270"/>
      <c r="AC906" s="270"/>
    </row>
    <row r="907">
      <c r="A907" s="302"/>
      <c r="B907" s="302"/>
      <c r="C907" s="270"/>
      <c r="D907" s="270"/>
      <c r="E907" s="270"/>
      <c r="F907" s="302"/>
      <c r="G907" s="302"/>
      <c r="H907" s="270"/>
      <c r="I907" s="270"/>
      <c r="J907" s="270"/>
      <c r="K907" s="270"/>
      <c r="L907" s="270"/>
      <c r="M907" s="270"/>
      <c r="N907" s="270"/>
      <c r="O907" s="270"/>
      <c r="P907" s="270"/>
      <c r="Q907" s="270"/>
      <c r="R907" s="270"/>
      <c r="S907" s="270"/>
      <c r="T907" s="270"/>
      <c r="U907" s="270"/>
      <c r="V907" s="270"/>
      <c r="W907" s="270"/>
      <c r="X907" s="270"/>
      <c r="Y907" s="270"/>
      <c r="Z907" s="270"/>
      <c r="AA907" s="270"/>
      <c r="AB907" s="270"/>
      <c r="AC907" s="270"/>
    </row>
    <row r="908">
      <c r="A908" s="302"/>
      <c r="B908" s="302"/>
      <c r="C908" s="270"/>
      <c r="D908" s="270"/>
      <c r="E908" s="270"/>
      <c r="F908" s="302"/>
      <c r="G908" s="302"/>
      <c r="H908" s="270"/>
      <c r="I908" s="270"/>
      <c r="J908" s="270"/>
      <c r="K908" s="270"/>
      <c r="L908" s="270"/>
      <c r="M908" s="270"/>
      <c r="N908" s="270"/>
      <c r="O908" s="270"/>
      <c r="P908" s="270"/>
      <c r="Q908" s="270"/>
      <c r="R908" s="270"/>
      <c r="S908" s="270"/>
      <c r="T908" s="270"/>
      <c r="U908" s="270"/>
      <c r="V908" s="270"/>
      <c r="W908" s="270"/>
      <c r="X908" s="270"/>
      <c r="Y908" s="270"/>
      <c r="Z908" s="270"/>
      <c r="AA908" s="270"/>
      <c r="AB908" s="270"/>
      <c r="AC908" s="270"/>
    </row>
    <row r="909">
      <c r="A909" s="302"/>
      <c r="B909" s="302"/>
      <c r="C909" s="270"/>
      <c r="D909" s="270"/>
      <c r="E909" s="270"/>
      <c r="F909" s="302"/>
      <c r="G909" s="302"/>
      <c r="H909" s="270"/>
      <c r="I909" s="270"/>
      <c r="J909" s="270"/>
      <c r="K909" s="270"/>
      <c r="L909" s="270"/>
      <c r="M909" s="270"/>
      <c r="N909" s="270"/>
      <c r="O909" s="270"/>
      <c r="P909" s="270"/>
      <c r="Q909" s="270"/>
      <c r="R909" s="270"/>
      <c r="S909" s="270"/>
      <c r="T909" s="270"/>
      <c r="U909" s="270"/>
      <c r="V909" s="270"/>
      <c r="W909" s="270"/>
      <c r="X909" s="270"/>
      <c r="Y909" s="270"/>
      <c r="Z909" s="270"/>
      <c r="AA909" s="270"/>
      <c r="AB909" s="270"/>
      <c r="AC909" s="270"/>
    </row>
    <row r="910">
      <c r="A910" s="302"/>
      <c r="B910" s="302"/>
      <c r="C910" s="270"/>
      <c r="D910" s="270"/>
      <c r="E910" s="270"/>
      <c r="F910" s="302"/>
      <c r="G910" s="302"/>
      <c r="H910" s="270"/>
      <c r="I910" s="270"/>
      <c r="J910" s="270"/>
      <c r="K910" s="270"/>
      <c r="L910" s="270"/>
      <c r="M910" s="270"/>
      <c r="N910" s="270"/>
      <c r="O910" s="270"/>
      <c r="P910" s="270"/>
      <c r="Q910" s="270"/>
      <c r="R910" s="270"/>
      <c r="S910" s="270"/>
      <c r="T910" s="270"/>
      <c r="U910" s="270"/>
      <c r="V910" s="270"/>
      <c r="W910" s="270"/>
      <c r="X910" s="270"/>
      <c r="Y910" s="270"/>
      <c r="Z910" s="270"/>
      <c r="AA910" s="270"/>
      <c r="AB910" s="270"/>
      <c r="AC910" s="270"/>
    </row>
    <row r="911">
      <c r="A911" s="302"/>
      <c r="B911" s="302"/>
      <c r="C911" s="270"/>
      <c r="D911" s="270"/>
      <c r="E911" s="270"/>
      <c r="F911" s="302"/>
      <c r="G911" s="302"/>
      <c r="H911" s="270"/>
      <c r="I911" s="270"/>
      <c r="J911" s="270"/>
      <c r="K911" s="270"/>
      <c r="L911" s="270"/>
      <c r="M911" s="270"/>
      <c r="N911" s="270"/>
      <c r="O911" s="270"/>
      <c r="P911" s="270"/>
      <c r="Q911" s="270"/>
      <c r="R911" s="270"/>
      <c r="S911" s="270"/>
      <c r="T911" s="270"/>
      <c r="U911" s="270"/>
      <c r="V911" s="270"/>
      <c r="W911" s="270"/>
      <c r="X911" s="270"/>
      <c r="Y911" s="270"/>
      <c r="Z911" s="270"/>
      <c r="AA911" s="270"/>
      <c r="AB911" s="270"/>
      <c r="AC911" s="270"/>
    </row>
    <row r="912">
      <c r="A912" s="302"/>
      <c r="B912" s="302"/>
      <c r="C912" s="270"/>
      <c r="D912" s="270"/>
      <c r="E912" s="270"/>
      <c r="F912" s="302"/>
      <c r="G912" s="302"/>
      <c r="H912" s="270"/>
      <c r="I912" s="270"/>
      <c r="J912" s="270"/>
      <c r="K912" s="270"/>
      <c r="L912" s="270"/>
      <c r="M912" s="270"/>
      <c r="N912" s="270"/>
      <c r="O912" s="270"/>
      <c r="P912" s="270"/>
      <c r="Q912" s="270"/>
      <c r="R912" s="270"/>
      <c r="S912" s="270"/>
      <c r="T912" s="270"/>
      <c r="U912" s="270"/>
      <c r="V912" s="270"/>
      <c r="W912" s="270"/>
      <c r="X912" s="270"/>
      <c r="Y912" s="270"/>
      <c r="Z912" s="270"/>
      <c r="AA912" s="270"/>
      <c r="AB912" s="270"/>
      <c r="AC912" s="270"/>
    </row>
    <row r="913">
      <c r="A913" s="302"/>
      <c r="B913" s="302"/>
      <c r="C913" s="270"/>
      <c r="D913" s="270"/>
      <c r="E913" s="270"/>
      <c r="F913" s="302"/>
      <c r="G913" s="302"/>
      <c r="H913" s="270"/>
      <c r="I913" s="270"/>
      <c r="J913" s="270"/>
      <c r="K913" s="270"/>
      <c r="L913" s="270"/>
      <c r="M913" s="270"/>
      <c r="N913" s="270"/>
      <c r="O913" s="270"/>
      <c r="P913" s="270"/>
      <c r="Q913" s="270"/>
      <c r="R913" s="270"/>
      <c r="S913" s="270"/>
      <c r="T913" s="270"/>
      <c r="U913" s="270"/>
      <c r="V913" s="270"/>
      <c r="W913" s="270"/>
      <c r="X913" s="270"/>
      <c r="Y913" s="270"/>
      <c r="Z913" s="270"/>
      <c r="AA913" s="270"/>
      <c r="AB913" s="270"/>
      <c r="AC913" s="270"/>
    </row>
    <row r="914">
      <c r="A914" s="302"/>
      <c r="B914" s="302"/>
      <c r="C914" s="270"/>
      <c r="D914" s="270"/>
      <c r="E914" s="270"/>
      <c r="F914" s="302"/>
      <c r="G914" s="302"/>
      <c r="H914" s="270"/>
      <c r="I914" s="270"/>
      <c r="J914" s="270"/>
      <c r="K914" s="270"/>
      <c r="L914" s="270"/>
      <c r="M914" s="270"/>
      <c r="N914" s="270"/>
      <c r="O914" s="270"/>
      <c r="P914" s="270"/>
      <c r="Q914" s="270"/>
      <c r="R914" s="270"/>
      <c r="S914" s="270"/>
      <c r="T914" s="270"/>
      <c r="U914" s="270"/>
      <c r="V914" s="270"/>
      <c r="W914" s="270"/>
      <c r="X914" s="270"/>
      <c r="Y914" s="270"/>
      <c r="Z914" s="270"/>
      <c r="AA914" s="270"/>
      <c r="AB914" s="270"/>
      <c r="AC914" s="270"/>
    </row>
    <row r="915">
      <c r="A915" s="302"/>
      <c r="B915" s="302"/>
      <c r="C915" s="270"/>
      <c r="D915" s="270"/>
      <c r="E915" s="270"/>
      <c r="F915" s="302"/>
      <c r="G915" s="302"/>
      <c r="H915" s="270"/>
      <c r="I915" s="270"/>
      <c r="J915" s="270"/>
      <c r="K915" s="270"/>
      <c r="L915" s="270"/>
      <c r="M915" s="270"/>
      <c r="N915" s="270"/>
      <c r="O915" s="270"/>
      <c r="P915" s="270"/>
      <c r="Q915" s="270"/>
      <c r="R915" s="270"/>
      <c r="S915" s="270"/>
      <c r="T915" s="270"/>
      <c r="U915" s="270"/>
      <c r="V915" s="270"/>
      <c r="W915" s="270"/>
      <c r="X915" s="270"/>
      <c r="Y915" s="270"/>
      <c r="Z915" s="270"/>
      <c r="AA915" s="270"/>
      <c r="AB915" s="270"/>
      <c r="AC915" s="270"/>
    </row>
    <row r="916">
      <c r="A916" s="302"/>
      <c r="B916" s="302"/>
      <c r="C916" s="270"/>
      <c r="D916" s="270"/>
      <c r="E916" s="270"/>
      <c r="F916" s="302"/>
      <c r="G916" s="302"/>
      <c r="H916" s="270"/>
      <c r="I916" s="270"/>
      <c r="J916" s="270"/>
      <c r="K916" s="270"/>
      <c r="L916" s="270"/>
      <c r="M916" s="270"/>
      <c r="N916" s="270"/>
      <c r="O916" s="270"/>
      <c r="P916" s="270"/>
      <c r="Q916" s="270"/>
      <c r="R916" s="270"/>
      <c r="S916" s="270"/>
      <c r="T916" s="270"/>
      <c r="U916" s="270"/>
      <c r="V916" s="270"/>
      <c r="W916" s="270"/>
      <c r="X916" s="270"/>
      <c r="Y916" s="270"/>
      <c r="Z916" s="270"/>
      <c r="AA916" s="270"/>
      <c r="AB916" s="270"/>
      <c r="AC916" s="270"/>
    </row>
    <row r="917">
      <c r="A917" s="302"/>
      <c r="B917" s="302"/>
      <c r="C917" s="270"/>
      <c r="D917" s="270"/>
      <c r="E917" s="270"/>
      <c r="F917" s="302"/>
      <c r="G917" s="302"/>
      <c r="H917" s="270"/>
      <c r="I917" s="270"/>
      <c r="J917" s="270"/>
      <c r="K917" s="270"/>
      <c r="L917" s="270"/>
      <c r="M917" s="270"/>
      <c r="N917" s="270"/>
      <c r="O917" s="270"/>
      <c r="P917" s="270"/>
      <c r="Q917" s="270"/>
      <c r="R917" s="270"/>
      <c r="S917" s="270"/>
      <c r="T917" s="270"/>
      <c r="U917" s="270"/>
      <c r="V917" s="270"/>
      <c r="W917" s="270"/>
      <c r="X917" s="270"/>
      <c r="Y917" s="270"/>
      <c r="Z917" s="270"/>
      <c r="AA917" s="270"/>
      <c r="AB917" s="270"/>
      <c r="AC917" s="270"/>
    </row>
    <row r="918">
      <c r="A918" s="302"/>
      <c r="B918" s="302"/>
      <c r="C918" s="270"/>
      <c r="D918" s="270"/>
      <c r="E918" s="270"/>
      <c r="F918" s="302"/>
      <c r="G918" s="302"/>
      <c r="H918" s="270"/>
      <c r="I918" s="270"/>
      <c r="J918" s="270"/>
      <c r="K918" s="270"/>
      <c r="L918" s="270"/>
      <c r="M918" s="270"/>
      <c r="N918" s="270"/>
      <c r="O918" s="270"/>
      <c r="P918" s="270"/>
      <c r="Q918" s="270"/>
      <c r="R918" s="270"/>
      <c r="S918" s="270"/>
      <c r="T918" s="270"/>
      <c r="U918" s="270"/>
      <c r="V918" s="270"/>
      <c r="W918" s="270"/>
      <c r="X918" s="270"/>
      <c r="Y918" s="270"/>
      <c r="Z918" s="270"/>
      <c r="AA918" s="270"/>
      <c r="AB918" s="270"/>
      <c r="AC918" s="270"/>
    </row>
    <row r="919">
      <c r="A919" s="302"/>
      <c r="B919" s="302"/>
      <c r="C919" s="270"/>
      <c r="D919" s="270"/>
      <c r="E919" s="270"/>
      <c r="F919" s="302"/>
      <c r="G919" s="302"/>
      <c r="H919" s="270"/>
      <c r="I919" s="270"/>
      <c r="J919" s="270"/>
      <c r="K919" s="270"/>
      <c r="L919" s="270"/>
      <c r="M919" s="270"/>
      <c r="N919" s="270"/>
      <c r="O919" s="270"/>
      <c r="P919" s="270"/>
      <c r="Q919" s="270"/>
      <c r="R919" s="270"/>
      <c r="S919" s="270"/>
      <c r="T919" s="270"/>
      <c r="U919" s="270"/>
      <c r="V919" s="270"/>
      <c r="W919" s="270"/>
      <c r="X919" s="270"/>
      <c r="Y919" s="270"/>
      <c r="Z919" s="270"/>
      <c r="AA919" s="270"/>
      <c r="AB919" s="270"/>
      <c r="AC919" s="270"/>
    </row>
    <row r="920">
      <c r="A920" s="302"/>
      <c r="B920" s="302"/>
      <c r="C920" s="270"/>
      <c r="D920" s="270"/>
      <c r="E920" s="270"/>
      <c r="F920" s="302"/>
      <c r="G920" s="302"/>
      <c r="H920" s="270"/>
      <c r="I920" s="270"/>
      <c r="J920" s="270"/>
      <c r="K920" s="270"/>
      <c r="L920" s="270"/>
      <c r="M920" s="270"/>
      <c r="N920" s="270"/>
      <c r="O920" s="270"/>
      <c r="P920" s="270"/>
      <c r="Q920" s="270"/>
      <c r="R920" s="270"/>
      <c r="S920" s="270"/>
      <c r="T920" s="270"/>
      <c r="U920" s="270"/>
      <c r="V920" s="270"/>
      <c r="W920" s="270"/>
      <c r="X920" s="270"/>
      <c r="Y920" s="270"/>
      <c r="Z920" s="270"/>
      <c r="AA920" s="270"/>
      <c r="AB920" s="270"/>
      <c r="AC920" s="270"/>
    </row>
    <row r="921">
      <c r="A921" s="302"/>
      <c r="B921" s="302"/>
      <c r="C921" s="270"/>
      <c r="D921" s="270"/>
      <c r="E921" s="270"/>
      <c r="F921" s="302"/>
      <c r="G921" s="302"/>
      <c r="H921" s="270"/>
      <c r="I921" s="270"/>
      <c r="J921" s="270"/>
      <c r="K921" s="270"/>
      <c r="L921" s="270"/>
      <c r="M921" s="270"/>
      <c r="N921" s="270"/>
      <c r="O921" s="270"/>
      <c r="P921" s="270"/>
      <c r="Q921" s="270"/>
      <c r="R921" s="270"/>
      <c r="S921" s="270"/>
      <c r="T921" s="270"/>
      <c r="U921" s="270"/>
      <c r="V921" s="270"/>
      <c r="W921" s="270"/>
      <c r="X921" s="270"/>
      <c r="Y921" s="270"/>
      <c r="Z921" s="270"/>
      <c r="AA921" s="270"/>
      <c r="AB921" s="270"/>
      <c r="AC921" s="270"/>
    </row>
    <row r="922">
      <c r="A922" s="302"/>
      <c r="B922" s="302"/>
      <c r="C922" s="270"/>
      <c r="D922" s="270"/>
      <c r="E922" s="270"/>
      <c r="F922" s="302"/>
      <c r="G922" s="302"/>
      <c r="H922" s="270"/>
      <c r="I922" s="270"/>
      <c r="J922" s="270"/>
      <c r="K922" s="270"/>
      <c r="L922" s="270"/>
      <c r="M922" s="270"/>
      <c r="N922" s="270"/>
      <c r="O922" s="270"/>
      <c r="P922" s="270"/>
      <c r="Q922" s="270"/>
      <c r="R922" s="270"/>
      <c r="S922" s="270"/>
      <c r="T922" s="270"/>
      <c r="U922" s="270"/>
      <c r="V922" s="270"/>
      <c r="W922" s="270"/>
      <c r="X922" s="270"/>
      <c r="Y922" s="270"/>
      <c r="Z922" s="270"/>
      <c r="AA922" s="270"/>
      <c r="AB922" s="270"/>
      <c r="AC922" s="270"/>
    </row>
    <row r="923">
      <c r="A923" s="302"/>
      <c r="B923" s="302"/>
      <c r="C923" s="270"/>
      <c r="D923" s="270"/>
      <c r="E923" s="270"/>
      <c r="F923" s="302"/>
      <c r="G923" s="302"/>
      <c r="H923" s="270"/>
      <c r="I923" s="270"/>
      <c r="J923" s="270"/>
      <c r="K923" s="270"/>
      <c r="L923" s="270"/>
      <c r="M923" s="270"/>
      <c r="N923" s="270"/>
      <c r="O923" s="270"/>
      <c r="P923" s="270"/>
      <c r="Q923" s="270"/>
      <c r="R923" s="270"/>
      <c r="S923" s="270"/>
      <c r="T923" s="270"/>
      <c r="U923" s="270"/>
      <c r="V923" s="270"/>
      <c r="W923" s="270"/>
      <c r="X923" s="270"/>
      <c r="Y923" s="270"/>
      <c r="Z923" s="270"/>
      <c r="AA923" s="270"/>
      <c r="AB923" s="270"/>
      <c r="AC923" s="270"/>
    </row>
    <row r="924">
      <c r="A924" s="302"/>
      <c r="B924" s="302"/>
      <c r="C924" s="270"/>
      <c r="D924" s="270"/>
      <c r="E924" s="270"/>
      <c r="F924" s="302"/>
      <c r="G924" s="302"/>
      <c r="H924" s="270"/>
      <c r="I924" s="270"/>
      <c r="J924" s="270"/>
      <c r="K924" s="270"/>
      <c r="L924" s="270"/>
      <c r="M924" s="270"/>
      <c r="N924" s="270"/>
      <c r="O924" s="270"/>
      <c r="P924" s="270"/>
      <c r="Q924" s="270"/>
      <c r="R924" s="270"/>
      <c r="S924" s="270"/>
      <c r="T924" s="270"/>
      <c r="U924" s="270"/>
      <c r="V924" s="270"/>
      <c r="W924" s="270"/>
      <c r="X924" s="270"/>
      <c r="Y924" s="270"/>
      <c r="Z924" s="270"/>
      <c r="AA924" s="270"/>
      <c r="AB924" s="270"/>
      <c r="AC924" s="270"/>
    </row>
    <row r="925">
      <c r="A925" s="302"/>
      <c r="B925" s="302"/>
      <c r="C925" s="270"/>
      <c r="D925" s="270"/>
      <c r="E925" s="270"/>
      <c r="F925" s="302"/>
      <c r="G925" s="302"/>
      <c r="H925" s="270"/>
      <c r="I925" s="270"/>
      <c r="J925" s="270"/>
      <c r="K925" s="270"/>
      <c r="L925" s="270"/>
      <c r="M925" s="270"/>
      <c r="N925" s="270"/>
      <c r="O925" s="270"/>
      <c r="P925" s="270"/>
      <c r="Q925" s="270"/>
      <c r="R925" s="270"/>
      <c r="S925" s="270"/>
      <c r="T925" s="270"/>
      <c r="U925" s="270"/>
      <c r="V925" s="270"/>
      <c r="W925" s="270"/>
      <c r="X925" s="270"/>
      <c r="Y925" s="270"/>
      <c r="Z925" s="270"/>
      <c r="AA925" s="270"/>
      <c r="AB925" s="270"/>
      <c r="AC925" s="270"/>
    </row>
    <row r="926">
      <c r="A926" s="302"/>
      <c r="B926" s="302"/>
      <c r="C926" s="270"/>
      <c r="D926" s="270"/>
      <c r="E926" s="270"/>
      <c r="F926" s="302"/>
      <c r="G926" s="302"/>
      <c r="H926" s="270"/>
      <c r="I926" s="270"/>
      <c r="J926" s="270"/>
      <c r="K926" s="270"/>
      <c r="L926" s="270"/>
      <c r="M926" s="270"/>
      <c r="N926" s="270"/>
      <c r="O926" s="270"/>
      <c r="P926" s="270"/>
      <c r="Q926" s="270"/>
      <c r="R926" s="270"/>
      <c r="S926" s="270"/>
      <c r="T926" s="270"/>
      <c r="U926" s="270"/>
      <c r="V926" s="270"/>
      <c r="W926" s="270"/>
      <c r="X926" s="270"/>
      <c r="Y926" s="270"/>
      <c r="Z926" s="270"/>
      <c r="AA926" s="270"/>
      <c r="AB926" s="270"/>
      <c r="AC926" s="270"/>
    </row>
    <row r="927">
      <c r="A927" s="302"/>
      <c r="B927" s="302"/>
      <c r="C927" s="270"/>
      <c r="D927" s="270"/>
      <c r="E927" s="270"/>
      <c r="F927" s="302"/>
      <c r="G927" s="302"/>
      <c r="H927" s="270"/>
      <c r="I927" s="270"/>
      <c r="J927" s="270"/>
      <c r="K927" s="270"/>
      <c r="L927" s="270"/>
      <c r="M927" s="270"/>
      <c r="N927" s="270"/>
      <c r="O927" s="270"/>
      <c r="P927" s="270"/>
      <c r="Q927" s="270"/>
      <c r="R927" s="270"/>
      <c r="S927" s="270"/>
      <c r="T927" s="270"/>
      <c r="U927" s="270"/>
      <c r="V927" s="270"/>
      <c r="W927" s="270"/>
      <c r="X927" s="270"/>
      <c r="Y927" s="270"/>
      <c r="Z927" s="270"/>
      <c r="AA927" s="270"/>
      <c r="AB927" s="270"/>
      <c r="AC927" s="270"/>
    </row>
    <row r="928">
      <c r="A928" s="302"/>
      <c r="B928" s="302"/>
      <c r="C928" s="270"/>
      <c r="D928" s="270"/>
      <c r="E928" s="270"/>
      <c r="F928" s="302"/>
      <c r="G928" s="302"/>
      <c r="H928" s="270"/>
      <c r="I928" s="270"/>
      <c r="J928" s="270"/>
      <c r="K928" s="270"/>
      <c r="L928" s="270"/>
      <c r="M928" s="270"/>
      <c r="N928" s="270"/>
      <c r="O928" s="270"/>
      <c r="P928" s="270"/>
      <c r="Q928" s="270"/>
      <c r="R928" s="270"/>
      <c r="S928" s="270"/>
      <c r="T928" s="270"/>
      <c r="U928" s="270"/>
      <c r="V928" s="270"/>
      <c r="W928" s="270"/>
      <c r="X928" s="270"/>
      <c r="Y928" s="270"/>
      <c r="Z928" s="270"/>
      <c r="AA928" s="270"/>
      <c r="AB928" s="270"/>
      <c r="AC928" s="270"/>
    </row>
    <row r="929">
      <c r="A929" s="302"/>
      <c r="B929" s="302"/>
      <c r="C929" s="270"/>
      <c r="D929" s="270"/>
      <c r="E929" s="270"/>
      <c r="F929" s="302"/>
      <c r="G929" s="302"/>
      <c r="H929" s="270"/>
      <c r="I929" s="270"/>
      <c r="J929" s="270"/>
      <c r="K929" s="270"/>
      <c r="L929" s="270"/>
      <c r="M929" s="270"/>
      <c r="N929" s="270"/>
      <c r="O929" s="270"/>
      <c r="P929" s="270"/>
      <c r="Q929" s="270"/>
      <c r="R929" s="270"/>
      <c r="S929" s="270"/>
      <c r="T929" s="270"/>
      <c r="U929" s="270"/>
      <c r="V929" s="270"/>
      <c r="W929" s="270"/>
      <c r="X929" s="270"/>
      <c r="Y929" s="270"/>
      <c r="Z929" s="270"/>
      <c r="AA929" s="270"/>
      <c r="AB929" s="270"/>
      <c r="AC929" s="270"/>
    </row>
    <row r="930">
      <c r="A930" s="302"/>
      <c r="B930" s="302"/>
      <c r="C930" s="270"/>
      <c r="D930" s="270"/>
      <c r="E930" s="270"/>
      <c r="F930" s="302"/>
      <c r="G930" s="302"/>
      <c r="H930" s="270"/>
      <c r="I930" s="270"/>
      <c r="J930" s="270"/>
      <c r="K930" s="270"/>
      <c r="L930" s="270"/>
      <c r="M930" s="270"/>
      <c r="N930" s="270"/>
      <c r="O930" s="270"/>
      <c r="P930" s="270"/>
      <c r="Q930" s="270"/>
      <c r="R930" s="270"/>
      <c r="S930" s="270"/>
      <c r="T930" s="270"/>
      <c r="U930" s="270"/>
      <c r="V930" s="270"/>
      <c r="W930" s="270"/>
      <c r="X930" s="270"/>
      <c r="Y930" s="270"/>
      <c r="Z930" s="270"/>
      <c r="AA930" s="270"/>
      <c r="AB930" s="270"/>
      <c r="AC930" s="270"/>
    </row>
    <row r="931">
      <c r="A931" s="302"/>
      <c r="B931" s="302"/>
      <c r="C931" s="270"/>
      <c r="D931" s="270"/>
      <c r="E931" s="270"/>
      <c r="F931" s="302"/>
      <c r="G931" s="302"/>
      <c r="H931" s="270"/>
      <c r="I931" s="270"/>
      <c r="J931" s="270"/>
      <c r="K931" s="270"/>
      <c r="L931" s="270"/>
      <c r="M931" s="270"/>
      <c r="N931" s="270"/>
      <c r="O931" s="270"/>
      <c r="P931" s="270"/>
      <c r="Q931" s="270"/>
      <c r="R931" s="270"/>
      <c r="S931" s="270"/>
      <c r="T931" s="270"/>
      <c r="U931" s="270"/>
      <c r="V931" s="270"/>
      <c r="W931" s="270"/>
      <c r="X931" s="270"/>
      <c r="Y931" s="270"/>
      <c r="Z931" s="270"/>
      <c r="AA931" s="270"/>
      <c r="AB931" s="270"/>
      <c r="AC931" s="270"/>
    </row>
    <row r="932">
      <c r="A932" s="302"/>
      <c r="B932" s="302"/>
      <c r="C932" s="270"/>
      <c r="D932" s="270"/>
      <c r="E932" s="270"/>
      <c r="F932" s="302"/>
      <c r="G932" s="302"/>
      <c r="H932" s="270"/>
      <c r="I932" s="270"/>
      <c r="J932" s="270"/>
      <c r="K932" s="270"/>
      <c r="L932" s="270"/>
      <c r="M932" s="270"/>
      <c r="N932" s="270"/>
      <c r="O932" s="270"/>
      <c r="P932" s="270"/>
      <c r="Q932" s="270"/>
      <c r="R932" s="270"/>
      <c r="S932" s="270"/>
      <c r="T932" s="270"/>
      <c r="U932" s="270"/>
      <c r="V932" s="270"/>
      <c r="W932" s="270"/>
      <c r="X932" s="270"/>
      <c r="Y932" s="270"/>
      <c r="Z932" s="270"/>
      <c r="AA932" s="270"/>
      <c r="AB932" s="270"/>
      <c r="AC932" s="270"/>
    </row>
    <row r="933">
      <c r="A933" s="302"/>
      <c r="B933" s="302"/>
      <c r="C933" s="270"/>
      <c r="D933" s="270"/>
      <c r="E933" s="270"/>
      <c r="F933" s="302"/>
      <c r="G933" s="302"/>
      <c r="H933" s="270"/>
      <c r="I933" s="270"/>
      <c r="J933" s="270"/>
      <c r="K933" s="270"/>
      <c r="L933" s="270"/>
      <c r="M933" s="270"/>
      <c r="N933" s="270"/>
      <c r="O933" s="270"/>
      <c r="P933" s="270"/>
      <c r="Q933" s="270"/>
      <c r="R933" s="270"/>
      <c r="S933" s="270"/>
      <c r="T933" s="270"/>
      <c r="U933" s="270"/>
      <c r="V933" s="270"/>
      <c r="W933" s="270"/>
      <c r="X933" s="270"/>
      <c r="Y933" s="270"/>
      <c r="Z933" s="270"/>
      <c r="AA933" s="270"/>
      <c r="AB933" s="270"/>
      <c r="AC933" s="270"/>
    </row>
    <row r="934">
      <c r="A934" s="302"/>
      <c r="B934" s="302"/>
      <c r="C934" s="270"/>
      <c r="D934" s="270"/>
      <c r="E934" s="270"/>
      <c r="F934" s="302"/>
      <c r="G934" s="302"/>
      <c r="H934" s="270"/>
      <c r="I934" s="270"/>
      <c r="J934" s="270"/>
      <c r="K934" s="270"/>
      <c r="L934" s="270"/>
      <c r="M934" s="270"/>
      <c r="N934" s="270"/>
      <c r="O934" s="270"/>
      <c r="P934" s="270"/>
      <c r="Q934" s="270"/>
      <c r="R934" s="270"/>
      <c r="S934" s="270"/>
      <c r="T934" s="270"/>
      <c r="U934" s="270"/>
      <c r="V934" s="270"/>
      <c r="W934" s="270"/>
      <c r="X934" s="270"/>
      <c r="Y934" s="270"/>
      <c r="Z934" s="270"/>
      <c r="AA934" s="270"/>
      <c r="AB934" s="270"/>
      <c r="AC934" s="270"/>
    </row>
    <row r="935">
      <c r="A935" s="302"/>
      <c r="B935" s="302"/>
      <c r="C935" s="270"/>
      <c r="D935" s="270"/>
      <c r="E935" s="270"/>
      <c r="F935" s="302"/>
      <c r="G935" s="302"/>
      <c r="H935" s="270"/>
      <c r="I935" s="270"/>
      <c r="J935" s="270"/>
      <c r="K935" s="270"/>
      <c r="L935" s="270"/>
      <c r="M935" s="270"/>
      <c r="N935" s="270"/>
      <c r="O935" s="270"/>
      <c r="P935" s="270"/>
      <c r="Q935" s="270"/>
      <c r="R935" s="270"/>
      <c r="S935" s="270"/>
      <c r="T935" s="270"/>
      <c r="U935" s="270"/>
      <c r="V935" s="270"/>
      <c r="W935" s="270"/>
      <c r="X935" s="270"/>
      <c r="Y935" s="270"/>
      <c r="Z935" s="270"/>
      <c r="AA935" s="270"/>
      <c r="AB935" s="270"/>
      <c r="AC935" s="270"/>
    </row>
    <row r="936">
      <c r="A936" s="302"/>
      <c r="B936" s="302"/>
      <c r="C936" s="270"/>
      <c r="D936" s="270"/>
      <c r="E936" s="270"/>
      <c r="F936" s="302"/>
      <c r="G936" s="302"/>
      <c r="H936" s="270"/>
      <c r="I936" s="270"/>
      <c r="J936" s="270"/>
      <c r="K936" s="270"/>
      <c r="L936" s="270"/>
      <c r="M936" s="270"/>
      <c r="N936" s="270"/>
      <c r="O936" s="270"/>
      <c r="P936" s="270"/>
      <c r="Q936" s="270"/>
      <c r="R936" s="270"/>
      <c r="S936" s="270"/>
      <c r="T936" s="270"/>
      <c r="U936" s="270"/>
      <c r="V936" s="270"/>
      <c r="W936" s="270"/>
      <c r="X936" s="270"/>
      <c r="Y936" s="270"/>
      <c r="Z936" s="270"/>
      <c r="AA936" s="270"/>
      <c r="AB936" s="270"/>
      <c r="AC936" s="270"/>
    </row>
    <row r="937">
      <c r="A937" s="302"/>
      <c r="B937" s="302"/>
      <c r="C937" s="270"/>
      <c r="D937" s="270"/>
      <c r="E937" s="270"/>
      <c r="F937" s="302"/>
      <c r="G937" s="302"/>
      <c r="H937" s="270"/>
      <c r="I937" s="270"/>
      <c r="J937" s="270"/>
      <c r="K937" s="270"/>
      <c r="L937" s="270"/>
      <c r="M937" s="270"/>
      <c r="N937" s="270"/>
      <c r="O937" s="270"/>
      <c r="P937" s="270"/>
      <c r="Q937" s="270"/>
      <c r="R937" s="270"/>
      <c r="S937" s="270"/>
      <c r="T937" s="270"/>
      <c r="U937" s="270"/>
      <c r="V937" s="270"/>
      <c r="W937" s="270"/>
      <c r="X937" s="270"/>
      <c r="Y937" s="270"/>
      <c r="Z937" s="270"/>
      <c r="AA937" s="270"/>
      <c r="AB937" s="270"/>
      <c r="AC937" s="270"/>
    </row>
    <row r="938">
      <c r="A938" s="302"/>
      <c r="B938" s="302"/>
      <c r="C938" s="270"/>
      <c r="D938" s="270"/>
      <c r="E938" s="270"/>
      <c r="F938" s="302"/>
      <c r="G938" s="302"/>
      <c r="H938" s="270"/>
      <c r="I938" s="270"/>
      <c r="J938" s="270"/>
      <c r="K938" s="270"/>
      <c r="L938" s="270"/>
      <c r="M938" s="270"/>
      <c r="N938" s="270"/>
      <c r="O938" s="270"/>
      <c r="P938" s="270"/>
      <c r="Q938" s="270"/>
      <c r="R938" s="270"/>
      <c r="S938" s="270"/>
      <c r="T938" s="270"/>
      <c r="U938" s="270"/>
      <c r="V938" s="270"/>
      <c r="W938" s="270"/>
      <c r="X938" s="270"/>
      <c r="Y938" s="270"/>
      <c r="Z938" s="270"/>
      <c r="AA938" s="270"/>
      <c r="AB938" s="270"/>
      <c r="AC938" s="270"/>
    </row>
    <row r="939">
      <c r="A939" s="302"/>
      <c r="B939" s="302"/>
      <c r="C939" s="270"/>
      <c r="D939" s="270"/>
      <c r="E939" s="270"/>
      <c r="F939" s="302"/>
      <c r="G939" s="302"/>
      <c r="H939" s="270"/>
      <c r="I939" s="270"/>
      <c r="J939" s="270"/>
      <c r="K939" s="270"/>
      <c r="L939" s="270"/>
      <c r="M939" s="270"/>
      <c r="N939" s="270"/>
      <c r="O939" s="270"/>
      <c r="P939" s="270"/>
      <c r="Q939" s="270"/>
      <c r="R939" s="270"/>
      <c r="S939" s="270"/>
      <c r="T939" s="270"/>
      <c r="U939" s="270"/>
      <c r="V939" s="270"/>
      <c r="W939" s="270"/>
      <c r="X939" s="270"/>
      <c r="Y939" s="270"/>
      <c r="Z939" s="270"/>
      <c r="AA939" s="270"/>
      <c r="AB939" s="270"/>
      <c r="AC939" s="270"/>
    </row>
    <row r="940">
      <c r="A940" s="302"/>
      <c r="B940" s="302"/>
      <c r="C940" s="270"/>
      <c r="D940" s="270"/>
      <c r="E940" s="270"/>
      <c r="F940" s="302"/>
      <c r="G940" s="302"/>
      <c r="H940" s="270"/>
      <c r="I940" s="270"/>
      <c r="J940" s="270"/>
      <c r="K940" s="270"/>
      <c r="L940" s="270"/>
      <c r="M940" s="270"/>
      <c r="N940" s="270"/>
      <c r="O940" s="270"/>
      <c r="P940" s="270"/>
      <c r="Q940" s="270"/>
      <c r="R940" s="270"/>
      <c r="S940" s="270"/>
      <c r="T940" s="270"/>
      <c r="U940" s="270"/>
      <c r="V940" s="270"/>
      <c r="W940" s="270"/>
      <c r="X940" s="270"/>
      <c r="Y940" s="270"/>
      <c r="Z940" s="270"/>
      <c r="AA940" s="270"/>
      <c r="AB940" s="270"/>
      <c r="AC940" s="270"/>
    </row>
    <row r="941">
      <c r="A941" s="302"/>
      <c r="B941" s="302"/>
      <c r="C941" s="270"/>
      <c r="D941" s="270"/>
      <c r="E941" s="270"/>
      <c r="F941" s="302"/>
      <c r="G941" s="302"/>
      <c r="H941" s="270"/>
      <c r="I941" s="270"/>
      <c r="J941" s="270"/>
      <c r="K941" s="270"/>
      <c r="L941" s="270"/>
      <c r="M941" s="270"/>
      <c r="N941" s="270"/>
      <c r="O941" s="270"/>
      <c r="P941" s="270"/>
      <c r="Q941" s="270"/>
      <c r="R941" s="270"/>
      <c r="S941" s="270"/>
      <c r="T941" s="270"/>
      <c r="U941" s="270"/>
      <c r="V941" s="270"/>
      <c r="W941" s="270"/>
      <c r="X941" s="270"/>
      <c r="Y941" s="270"/>
      <c r="Z941" s="270"/>
      <c r="AA941" s="270"/>
      <c r="AB941" s="270"/>
      <c r="AC941" s="270"/>
    </row>
    <row r="942">
      <c r="A942" s="302"/>
      <c r="B942" s="302"/>
      <c r="C942" s="270"/>
      <c r="D942" s="270"/>
      <c r="E942" s="270"/>
      <c r="F942" s="302"/>
      <c r="G942" s="302"/>
      <c r="H942" s="270"/>
      <c r="I942" s="270"/>
      <c r="J942" s="270"/>
      <c r="K942" s="270"/>
      <c r="L942" s="270"/>
      <c r="M942" s="270"/>
      <c r="N942" s="270"/>
      <c r="O942" s="270"/>
      <c r="P942" s="270"/>
      <c r="Q942" s="270"/>
      <c r="R942" s="270"/>
      <c r="S942" s="270"/>
      <c r="T942" s="270"/>
      <c r="U942" s="270"/>
      <c r="V942" s="270"/>
      <c r="W942" s="270"/>
      <c r="X942" s="270"/>
      <c r="Y942" s="270"/>
      <c r="Z942" s="270"/>
      <c r="AA942" s="270"/>
      <c r="AB942" s="270"/>
      <c r="AC942" s="270"/>
    </row>
    <row r="943">
      <c r="A943" s="302"/>
      <c r="B943" s="302"/>
      <c r="C943" s="270"/>
      <c r="D943" s="270"/>
      <c r="E943" s="270"/>
      <c r="F943" s="302"/>
      <c r="G943" s="302"/>
      <c r="H943" s="270"/>
      <c r="I943" s="270"/>
      <c r="J943" s="270"/>
      <c r="K943" s="270"/>
      <c r="L943" s="270"/>
      <c r="M943" s="270"/>
      <c r="N943" s="270"/>
      <c r="O943" s="270"/>
      <c r="P943" s="270"/>
      <c r="Q943" s="270"/>
      <c r="R943" s="270"/>
      <c r="S943" s="270"/>
      <c r="T943" s="270"/>
      <c r="U943" s="270"/>
      <c r="V943" s="270"/>
      <c r="W943" s="270"/>
      <c r="X943" s="270"/>
      <c r="Y943" s="270"/>
      <c r="Z943" s="270"/>
      <c r="AA943" s="270"/>
      <c r="AB943" s="270"/>
      <c r="AC943" s="270"/>
    </row>
    <row r="944">
      <c r="A944" s="302"/>
      <c r="B944" s="302"/>
      <c r="C944" s="270"/>
      <c r="D944" s="270"/>
      <c r="E944" s="270"/>
      <c r="F944" s="302"/>
      <c r="G944" s="302"/>
      <c r="H944" s="270"/>
      <c r="I944" s="270"/>
      <c r="J944" s="270"/>
      <c r="K944" s="270"/>
      <c r="L944" s="270"/>
      <c r="M944" s="270"/>
      <c r="N944" s="270"/>
      <c r="O944" s="270"/>
      <c r="P944" s="270"/>
      <c r="Q944" s="270"/>
      <c r="R944" s="270"/>
      <c r="S944" s="270"/>
      <c r="T944" s="270"/>
      <c r="U944" s="270"/>
      <c r="V944" s="270"/>
      <c r="W944" s="270"/>
      <c r="X944" s="270"/>
      <c r="Y944" s="270"/>
      <c r="Z944" s="270"/>
      <c r="AA944" s="270"/>
      <c r="AB944" s="270"/>
      <c r="AC944" s="270"/>
    </row>
    <row r="945">
      <c r="A945" s="302"/>
      <c r="B945" s="302"/>
      <c r="C945" s="270"/>
      <c r="D945" s="270"/>
      <c r="E945" s="270"/>
      <c r="F945" s="302"/>
      <c r="G945" s="302"/>
      <c r="H945" s="270"/>
      <c r="I945" s="270"/>
      <c r="J945" s="270"/>
      <c r="K945" s="270"/>
      <c r="L945" s="270"/>
      <c r="M945" s="270"/>
      <c r="N945" s="270"/>
      <c r="O945" s="270"/>
      <c r="P945" s="270"/>
      <c r="Q945" s="270"/>
      <c r="R945" s="270"/>
      <c r="S945" s="270"/>
      <c r="T945" s="270"/>
      <c r="U945" s="270"/>
      <c r="V945" s="270"/>
      <c r="W945" s="270"/>
      <c r="X945" s="270"/>
      <c r="Y945" s="270"/>
      <c r="Z945" s="270"/>
      <c r="AA945" s="270"/>
      <c r="AB945" s="270"/>
      <c r="AC945" s="270"/>
    </row>
    <row r="946">
      <c r="A946" s="302"/>
      <c r="B946" s="302"/>
      <c r="C946" s="270"/>
      <c r="D946" s="270"/>
      <c r="E946" s="270"/>
      <c r="F946" s="302"/>
      <c r="G946" s="302"/>
      <c r="H946" s="270"/>
      <c r="I946" s="270"/>
      <c r="J946" s="270"/>
      <c r="K946" s="270"/>
      <c r="L946" s="270"/>
      <c r="M946" s="270"/>
      <c r="N946" s="270"/>
      <c r="O946" s="270"/>
      <c r="P946" s="270"/>
      <c r="Q946" s="270"/>
      <c r="R946" s="270"/>
      <c r="S946" s="270"/>
      <c r="T946" s="270"/>
      <c r="U946" s="270"/>
      <c r="V946" s="270"/>
      <c r="W946" s="270"/>
      <c r="X946" s="270"/>
      <c r="Y946" s="270"/>
      <c r="Z946" s="270"/>
      <c r="AA946" s="270"/>
      <c r="AB946" s="270"/>
      <c r="AC946" s="270"/>
    </row>
    <row r="947">
      <c r="A947" s="302"/>
      <c r="B947" s="302"/>
      <c r="C947" s="270"/>
      <c r="D947" s="270"/>
      <c r="E947" s="270"/>
      <c r="F947" s="302"/>
      <c r="G947" s="302"/>
      <c r="H947" s="270"/>
      <c r="I947" s="270"/>
      <c r="J947" s="270"/>
      <c r="K947" s="270"/>
      <c r="L947" s="270"/>
      <c r="M947" s="270"/>
      <c r="N947" s="270"/>
      <c r="O947" s="270"/>
      <c r="P947" s="270"/>
      <c r="Q947" s="270"/>
      <c r="R947" s="270"/>
      <c r="S947" s="270"/>
      <c r="T947" s="270"/>
      <c r="U947" s="270"/>
      <c r="V947" s="270"/>
      <c r="W947" s="270"/>
      <c r="X947" s="270"/>
      <c r="Y947" s="270"/>
      <c r="Z947" s="270"/>
      <c r="AA947" s="270"/>
      <c r="AB947" s="270"/>
      <c r="AC947" s="270"/>
    </row>
    <row r="948">
      <c r="A948" s="302"/>
      <c r="B948" s="302"/>
      <c r="C948" s="270"/>
      <c r="D948" s="270"/>
      <c r="E948" s="270"/>
      <c r="F948" s="302"/>
      <c r="G948" s="302"/>
      <c r="H948" s="270"/>
      <c r="I948" s="270"/>
      <c r="J948" s="270"/>
      <c r="K948" s="270"/>
      <c r="L948" s="270"/>
      <c r="M948" s="270"/>
      <c r="N948" s="270"/>
      <c r="O948" s="270"/>
      <c r="P948" s="270"/>
      <c r="Q948" s="270"/>
      <c r="R948" s="270"/>
      <c r="S948" s="270"/>
      <c r="T948" s="270"/>
      <c r="U948" s="270"/>
      <c r="V948" s="270"/>
      <c r="W948" s="270"/>
      <c r="X948" s="270"/>
      <c r="Y948" s="270"/>
      <c r="Z948" s="270"/>
      <c r="AA948" s="270"/>
      <c r="AB948" s="270"/>
      <c r="AC948" s="270"/>
    </row>
    <row r="949">
      <c r="A949" s="302"/>
      <c r="B949" s="302"/>
      <c r="C949" s="270"/>
      <c r="D949" s="270"/>
      <c r="E949" s="270"/>
      <c r="F949" s="302"/>
      <c r="G949" s="302"/>
      <c r="H949" s="270"/>
      <c r="I949" s="270"/>
      <c r="J949" s="270"/>
      <c r="K949" s="270"/>
      <c r="L949" s="270"/>
      <c r="M949" s="270"/>
      <c r="N949" s="270"/>
      <c r="O949" s="270"/>
      <c r="P949" s="270"/>
      <c r="Q949" s="270"/>
      <c r="R949" s="270"/>
      <c r="S949" s="270"/>
      <c r="T949" s="270"/>
      <c r="U949" s="270"/>
      <c r="V949" s="270"/>
      <c r="W949" s="270"/>
      <c r="X949" s="270"/>
      <c r="Y949" s="270"/>
      <c r="Z949" s="270"/>
      <c r="AA949" s="270"/>
      <c r="AB949" s="270"/>
      <c r="AC949" s="270"/>
    </row>
    <row r="950">
      <c r="A950" s="302"/>
      <c r="B950" s="302"/>
      <c r="C950" s="270"/>
      <c r="D950" s="270"/>
      <c r="E950" s="270"/>
      <c r="F950" s="302"/>
      <c r="G950" s="302"/>
      <c r="H950" s="270"/>
      <c r="I950" s="270"/>
      <c r="J950" s="270"/>
      <c r="K950" s="270"/>
      <c r="L950" s="270"/>
      <c r="M950" s="270"/>
      <c r="N950" s="270"/>
      <c r="O950" s="270"/>
      <c r="P950" s="270"/>
      <c r="Q950" s="270"/>
      <c r="R950" s="270"/>
      <c r="S950" s="270"/>
      <c r="T950" s="270"/>
      <c r="U950" s="270"/>
      <c r="V950" s="270"/>
      <c r="W950" s="270"/>
      <c r="X950" s="270"/>
      <c r="Y950" s="270"/>
      <c r="Z950" s="270"/>
      <c r="AA950" s="270"/>
      <c r="AB950" s="270"/>
      <c r="AC950" s="270"/>
    </row>
    <row r="951">
      <c r="A951" s="302"/>
      <c r="B951" s="302"/>
      <c r="C951" s="270"/>
      <c r="D951" s="270"/>
      <c r="E951" s="270"/>
      <c r="F951" s="302"/>
      <c r="G951" s="302"/>
      <c r="H951" s="270"/>
      <c r="I951" s="270"/>
      <c r="J951" s="270"/>
      <c r="K951" s="270"/>
      <c r="L951" s="270"/>
      <c r="M951" s="270"/>
      <c r="N951" s="270"/>
      <c r="O951" s="270"/>
      <c r="P951" s="270"/>
      <c r="Q951" s="270"/>
      <c r="R951" s="270"/>
      <c r="S951" s="270"/>
      <c r="T951" s="270"/>
      <c r="U951" s="270"/>
      <c r="V951" s="270"/>
      <c r="W951" s="270"/>
      <c r="X951" s="270"/>
      <c r="Y951" s="270"/>
      <c r="Z951" s="270"/>
      <c r="AA951" s="270"/>
      <c r="AB951" s="270"/>
      <c r="AC951" s="270"/>
    </row>
    <row r="952">
      <c r="A952" s="302"/>
      <c r="B952" s="302"/>
      <c r="C952" s="270"/>
      <c r="D952" s="270"/>
      <c r="E952" s="270"/>
      <c r="F952" s="302"/>
      <c r="G952" s="302"/>
      <c r="H952" s="270"/>
      <c r="I952" s="270"/>
      <c r="J952" s="270"/>
      <c r="K952" s="270"/>
      <c r="L952" s="270"/>
      <c r="M952" s="270"/>
      <c r="N952" s="270"/>
      <c r="O952" s="270"/>
      <c r="P952" s="270"/>
      <c r="Q952" s="270"/>
      <c r="R952" s="270"/>
      <c r="S952" s="270"/>
      <c r="T952" s="270"/>
      <c r="U952" s="270"/>
      <c r="V952" s="270"/>
      <c r="W952" s="270"/>
      <c r="X952" s="270"/>
      <c r="Y952" s="270"/>
      <c r="Z952" s="270"/>
      <c r="AA952" s="270"/>
      <c r="AB952" s="270"/>
      <c r="AC952" s="270"/>
    </row>
    <row r="953">
      <c r="A953" s="302"/>
      <c r="B953" s="302"/>
      <c r="C953" s="270"/>
      <c r="D953" s="270"/>
      <c r="E953" s="270"/>
      <c r="F953" s="302"/>
      <c r="G953" s="302"/>
      <c r="H953" s="270"/>
      <c r="I953" s="270"/>
      <c r="J953" s="270"/>
      <c r="K953" s="270"/>
      <c r="L953" s="270"/>
      <c r="M953" s="270"/>
      <c r="N953" s="270"/>
      <c r="O953" s="270"/>
      <c r="P953" s="270"/>
      <c r="Q953" s="270"/>
      <c r="R953" s="270"/>
      <c r="S953" s="270"/>
      <c r="T953" s="270"/>
      <c r="U953" s="270"/>
      <c r="V953" s="270"/>
      <c r="W953" s="270"/>
      <c r="X953" s="270"/>
      <c r="Y953" s="270"/>
      <c r="Z953" s="270"/>
      <c r="AA953" s="270"/>
      <c r="AB953" s="270"/>
      <c r="AC953" s="270"/>
    </row>
    <row r="954">
      <c r="A954" s="302"/>
      <c r="B954" s="302"/>
      <c r="C954" s="270"/>
      <c r="D954" s="270"/>
      <c r="E954" s="270"/>
      <c r="F954" s="302"/>
      <c r="G954" s="302"/>
      <c r="H954" s="270"/>
      <c r="I954" s="270"/>
      <c r="J954" s="270"/>
      <c r="K954" s="270"/>
      <c r="L954" s="270"/>
      <c r="M954" s="270"/>
      <c r="N954" s="270"/>
      <c r="O954" s="270"/>
      <c r="P954" s="270"/>
      <c r="Q954" s="270"/>
      <c r="R954" s="270"/>
      <c r="S954" s="270"/>
      <c r="T954" s="270"/>
      <c r="U954" s="270"/>
      <c r="V954" s="270"/>
      <c r="W954" s="270"/>
      <c r="X954" s="270"/>
      <c r="Y954" s="270"/>
      <c r="Z954" s="270"/>
      <c r="AA954" s="270"/>
      <c r="AB954" s="270"/>
      <c r="AC954" s="270"/>
    </row>
    <row r="955">
      <c r="A955" s="302"/>
      <c r="B955" s="302"/>
      <c r="C955" s="270"/>
      <c r="D955" s="270"/>
      <c r="E955" s="270"/>
      <c r="F955" s="302"/>
      <c r="G955" s="302"/>
      <c r="H955" s="270"/>
      <c r="I955" s="270"/>
      <c r="J955" s="270"/>
      <c r="K955" s="270"/>
      <c r="L955" s="270"/>
      <c r="M955" s="270"/>
      <c r="N955" s="270"/>
      <c r="O955" s="270"/>
      <c r="P955" s="270"/>
      <c r="Q955" s="270"/>
      <c r="R955" s="270"/>
      <c r="S955" s="270"/>
      <c r="T955" s="270"/>
      <c r="U955" s="270"/>
      <c r="V955" s="270"/>
      <c r="W955" s="270"/>
      <c r="X955" s="270"/>
      <c r="Y955" s="270"/>
      <c r="Z955" s="270"/>
      <c r="AA955" s="270"/>
      <c r="AB955" s="270"/>
      <c r="AC955" s="270"/>
    </row>
    <row r="956">
      <c r="A956" s="302"/>
      <c r="B956" s="302"/>
      <c r="C956" s="270"/>
      <c r="D956" s="270"/>
      <c r="E956" s="270"/>
      <c r="F956" s="302"/>
      <c r="G956" s="302"/>
      <c r="H956" s="270"/>
      <c r="I956" s="270"/>
      <c r="J956" s="270"/>
      <c r="K956" s="270"/>
      <c r="L956" s="270"/>
      <c r="M956" s="270"/>
      <c r="N956" s="270"/>
      <c r="O956" s="270"/>
      <c r="P956" s="270"/>
      <c r="Q956" s="270"/>
      <c r="R956" s="270"/>
      <c r="S956" s="270"/>
      <c r="T956" s="270"/>
      <c r="U956" s="270"/>
      <c r="V956" s="270"/>
      <c r="W956" s="270"/>
      <c r="X956" s="270"/>
      <c r="Y956" s="270"/>
      <c r="Z956" s="270"/>
      <c r="AA956" s="270"/>
      <c r="AB956" s="270"/>
      <c r="AC956" s="270"/>
    </row>
    <row r="957">
      <c r="A957" s="302"/>
      <c r="B957" s="302"/>
      <c r="C957" s="270"/>
      <c r="D957" s="270"/>
      <c r="E957" s="270"/>
      <c r="F957" s="302"/>
      <c r="G957" s="302"/>
      <c r="H957" s="270"/>
      <c r="I957" s="270"/>
      <c r="J957" s="270"/>
      <c r="K957" s="270"/>
      <c r="L957" s="270"/>
      <c r="M957" s="270"/>
      <c r="N957" s="270"/>
      <c r="O957" s="270"/>
      <c r="P957" s="270"/>
      <c r="Q957" s="270"/>
      <c r="R957" s="270"/>
      <c r="S957" s="270"/>
      <c r="T957" s="270"/>
      <c r="U957" s="270"/>
      <c r="V957" s="270"/>
      <c r="W957" s="270"/>
      <c r="X957" s="270"/>
      <c r="Y957" s="270"/>
      <c r="Z957" s="270"/>
      <c r="AA957" s="270"/>
      <c r="AB957" s="270"/>
      <c r="AC957" s="270"/>
    </row>
    <row r="958">
      <c r="A958" s="302"/>
      <c r="B958" s="302"/>
      <c r="C958" s="270"/>
      <c r="D958" s="270"/>
      <c r="E958" s="270"/>
      <c r="F958" s="302"/>
      <c r="G958" s="302"/>
      <c r="H958" s="270"/>
      <c r="I958" s="270"/>
      <c r="J958" s="270"/>
      <c r="K958" s="270"/>
      <c r="L958" s="270"/>
      <c r="M958" s="270"/>
      <c r="N958" s="270"/>
      <c r="O958" s="270"/>
      <c r="P958" s="270"/>
      <c r="Q958" s="270"/>
      <c r="R958" s="270"/>
      <c r="S958" s="270"/>
      <c r="T958" s="270"/>
      <c r="U958" s="270"/>
      <c r="V958" s="270"/>
      <c r="W958" s="270"/>
      <c r="X958" s="270"/>
      <c r="Y958" s="270"/>
      <c r="Z958" s="270"/>
      <c r="AA958" s="270"/>
      <c r="AB958" s="270"/>
      <c r="AC958" s="270"/>
    </row>
    <row r="959">
      <c r="A959" s="302"/>
      <c r="B959" s="302"/>
      <c r="C959" s="270"/>
      <c r="D959" s="270"/>
      <c r="E959" s="270"/>
      <c r="F959" s="302"/>
      <c r="G959" s="302"/>
      <c r="H959" s="270"/>
      <c r="I959" s="270"/>
      <c r="J959" s="270"/>
      <c r="K959" s="270"/>
      <c r="L959" s="270"/>
      <c r="M959" s="270"/>
      <c r="N959" s="270"/>
      <c r="O959" s="270"/>
      <c r="P959" s="270"/>
      <c r="Q959" s="270"/>
      <c r="R959" s="270"/>
      <c r="S959" s="270"/>
      <c r="T959" s="270"/>
      <c r="U959" s="270"/>
      <c r="V959" s="270"/>
      <c r="W959" s="270"/>
      <c r="X959" s="270"/>
      <c r="Y959" s="270"/>
      <c r="Z959" s="270"/>
      <c r="AA959" s="270"/>
      <c r="AB959" s="270"/>
      <c r="AC959" s="270"/>
    </row>
    <row r="960">
      <c r="A960" s="302"/>
      <c r="B960" s="302"/>
      <c r="C960" s="270"/>
      <c r="D960" s="270"/>
      <c r="E960" s="270"/>
      <c r="F960" s="302"/>
      <c r="G960" s="302"/>
      <c r="H960" s="270"/>
      <c r="I960" s="270"/>
      <c r="J960" s="270"/>
      <c r="K960" s="270"/>
      <c r="L960" s="270"/>
      <c r="M960" s="270"/>
      <c r="N960" s="270"/>
      <c r="O960" s="270"/>
      <c r="P960" s="270"/>
      <c r="Q960" s="270"/>
      <c r="R960" s="270"/>
      <c r="S960" s="270"/>
      <c r="T960" s="270"/>
      <c r="U960" s="270"/>
      <c r="V960" s="270"/>
      <c r="W960" s="270"/>
      <c r="X960" s="270"/>
      <c r="Y960" s="270"/>
      <c r="Z960" s="270"/>
      <c r="AA960" s="270"/>
      <c r="AB960" s="270"/>
      <c r="AC960" s="270"/>
    </row>
    <row r="961">
      <c r="A961" s="302"/>
      <c r="B961" s="302"/>
      <c r="C961" s="270"/>
      <c r="D961" s="270"/>
      <c r="E961" s="270"/>
      <c r="F961" s="302"/>
      <c r="G961" s="302"/>
      <c r="H961" s="270"/>
      <c r="I961" s="270"/>
      <c r="J961" s="270"/>
      <c r="K961" s="270"/>
      <c r="L961" s="270"/>
      <c r="M961" s="270"/>
      <c r="N961" s="270"/>
      <c r="O961" s="270"/>
      <c r="P961" s="270"/>
      <c r="Q961" s="270"/>
      <c r="R961" s="270"/>
      <c r="S961" s="270"/>
      <c r="T961" s="270"/>
      <c r="U961" s="270"/>
      <c r="V961" s="270"/>
      <c r="W961" s="270"/>
      <c r="X961" s="270"/>
      <c r="Y961" s="270"/>
      <c r="Z961" s="270"/>
      <c r="AA961" s="270"/>
      <c r="AB961" s="270"/>
      <c r="AC961" s="270"/>
    </row>
    <row r="962">
      <c r="A962" s="302"/>
      <c r="B962" s="302"/>
      <c r="C962" s="270"/>
      <c r="D962" s="270"/>
      <c r="E962" s="270"/>
      <c r="F962" s="302"/>
      <c r="G962" s="302"/>
      <c r="H962" s="270"/>
      <c r="I962" s="270"/>
      <c r="J962" s="270"/>
      <c r="K962" s="270"/>
      <c r="L962" s="270"/>
      <c r="M962" s="270"/>
      <c r="N962" s="270"/>
      <c r="O962" s="270"/>
      <c r="P962" s="270"/>
      <c r="Q962" s="270"/>
      <c r="R962" s="270"/>
      <c r="S962" s="270"/>
      <c r="T962" s="270"/>
      <c r="U962" s="270"/>
      <c r="V962" s="270"/>
      <c r="W962" s="270"/>
      <c r="X962" s="270"/>
      <c r="Y962" s="270"/>
      <c r="Z962" s="270"/>
      <c r="AA962" s="270"/>
      <c r="AB962" s="270"/>
      <c r="AC962" s="270"/>
    </row>
    <row r="963">
      <c r="A963" s="302"/>
      <c r="B963" s="302"/>
      <c r="C963" s="270"/>
      <c r="D963" s="270"/>
      <c r="E963" s="270"/>
      <c r="F963" s="302"/>
      <c r="G963" s="302"/>
      <c r="H963" s="270"/>
      <c r="I963" s="270"/>
      <c r="J963" s="270"/>
      <c r="K963" s="270"/>
      <c r="L963" s="270"/>
      <c r="M963" s="270"/>
      <c r="N963" s="270"/>
      <c r="O963" s="270"/>
      <c r="P963" s="270"/>
      <c r="Q963" s="270"/>
      <c r="R963" s="270"/>
      <c r="S963" s="270"/>
      <c r="T963" s="270"/>
      <c r="U963" s="270"/>
      <c r="V963" s="270"/>
      <c r="W963" s="270"/>
      <c r="X963" s="270"/>
      <c r="Y963" s="270"/>
      <c r="Z963" s="270"/>
      <c r="AA963" s="270"/>
      <c r="AB963" s="270"/>
      <c r="AC963" s="270"/>
    </row>
    <row r="964">
      <c r="A964" s="302"/>
      <c r="B964" s="302"/>
      <c r="C964" s="270"/>
      <c r="D964" s="270"/>
      <c r="E964" s="270"/>
      <c r="F964" s="302"/>
      <c r="G964" s="302"/>
      <c r="H964" s="270"/>
      <c r="I964" s="270"/>
      <c r="J964" s="270"/>
      <c r="K964" s="270"/>
      <c r="L964" s="270"/>
      <c r="M964" s="270"/>
      <c r="N964" s="270"/>
      <c r="O964" s="270"/>
      <c r="P964" s="270"/>
      <c r="Q964" s="270"/>
      <c r="R964" s="270"/>
      <c r="S964" s="270"/>
      <c r="T964" s="270"/>
      <c r="U964" s="270"/>
      <c r="V964" s="270"/>
      <c r="W964" s="270"/>
      <c r="X964" s="270"/>
      <c r="Y964" s="270"/>
      <c r="Z964" s="270"/>
      <c r="AA964" s="270"/>
      <c r="AB964" s="270"/>
      <c r="AC964" s="270"/>
    </row>
    <row r="965">
      <c r="A965" s="302"/>
      <c r="B965" s="302"/>
      <c r="C965" s="270"/>
      <c r="D965" s="270"/>
      <c r="E965" s="270"/>
      <c r="F965" s="302"/>
      <c r="G965" s="302"/>
      <c r="H965" s="270"/>
      <c r="I965" s="270"/>
      <c r="J965" s="270"/>
      <c r="K965" s="270"/>
      <c r="L965" s="270"/>
      <c r="M965" s="270"/>
      <c r="N965" s="270"/>
      <c r="O965" s="270"/>
      <c r="P965" s="270"/>
      <c r="Q965" s="270"/>
      <c r="R965" s="270"/>
      <c r="S965" s="270"/>
      <c r="T965" s="270"/>
      <c r="U965" s="270"/>
      <c r="V965" s="270"/>
      <c r="W965" s="270"/>
      <c r="X965" s="270"/>
      <c r="Y965" s="270"/>
      <c r="Z965" s="270"/>
      <c r="AA965" s="270"/>
      <c r="AB965" s="270"/>
      <c r="AC965" s="270"/>
    </row>
    <row r="966">
      <c r="A966" s="302"/>
      <c r="B966" s="302"/>
      <c r="C966" s="270"/>
      <c r="D966" s="270"/>
      <c r="E966" s="270"/>
      <c r="F966" s="302"/>
      <c r="G966" s="302"/>
      <c r="H966" s="270"/>
      <c r="I966" s="270"/>
      <c r="J966" s="270"/>
      <c r="K966" s="270"/>
      <c r="L966" s="270"/>
      <c r="M966" s="270"/>
      <c r="N966" s="270"/>
      <c r="O966" s="270"/>
      <c r="P966" s="270"/>
      <c r="Q966" s="270"/>
      <c r="R966" s="270"/>
      <c r="S966" s="270"/>
      <c r="T966" s="270"/>
      <c r="U966" s="270"/>
      <c r="V966" s="270"/>
      <c r="W966" s="270"/>
      <c r="X966" s="270"/>
      <c r="Y966" s="270"/>
      <c r="Z966" s="270"/>
      <c r="AA966" s="270"/>
      <c r="AB966" s="270"/>
      <c r="AC966" s="270"/>
    </row>
    <row r="967">
      <c r="A967" s="302"/>
      <c r="B967" s="302"/>
      <c r="C967" s="270"/>
      <c r="D967" s="270"/>
      <c r="E967" s="270"/>
      <c r="F967" s="302"/>
      <c r="G967" s="302"/>
      <c r="H967" s="270"/>
      <c r="I967" s="270"/>
      <c r="J967" s="270"/>
      <c r="K967" s="270"/>
      <c r="L967" s="270"/>
      <c r="M967" s="270"/>
      <c r="N967" s="270"/>
      <c r="O967" s="270"/>
      <c r="P967" s="270"/>
      <c r="Q967" s="270"/>
      <c r="R967" s="270"/>
      <c r="S967" s="270"/>
      <c r="T967" s="270"/>
      <c r="U967" s="270"/>
      <c r="V967" s="270"/>
      <c r="W967" s="270"/>
      <c r="X967" s="270"/>
      <c r="Y967" s="270"/>
      <c r="Z967" s="270"/>
      <c r="AA967" s="270"/>
      <c r="AB967" s="270"/>
      <c r="AC967" s="270"/>
    </row>
    <row r="968">
      <c r="A968" s="302"/>
      <c r="B968" s="302"/>
      <c r="C968" s="270"/>
      <c r="D968" s="270"/>
      <c r="E968" s="270"/>
      <c r="F968" s="302"/>
      <c r="G968" s="302"/>
      <c r="H968" s="270"/>
      <c r="I968" s="270"/>
      <c r="J968" s="270"/>
      <c r="K968" s="270"/>
      <c r="L968" s="270"/>
      <c r="M968" s="270"/>
      <c r="N968" s="270"/>
      <c r="O968" s="270"/>
      <c r="P968" s="270"/>
      <c r="Q968" s="270"/>
      <c r="R968" s="270"/>
      <c r="S968" s="270"/>
      <c r="T968" s="270"/>
      <c r="U968" s="270"/>
      <c r="V968" s="270"/>
      <c r="W968" s="270"/>
      <c r="X968" s="270"/>
      <c r="Y968" s="270"/>
      <c r="Z968" s="270"/>
      <c r="AA968" s="270"/>
      <c r="AB968" s="270"/>
      <c r="AC968" s="270"/>
    </row>
    <row r="969">
      <c r="A969" s="302"/>
      <c r="B969" s="302"/>
      <c r="C969" s="270"/>
      <c r="D969" s="270"/>
      <c r="E969" s="270"/>
      <c r="F969" s="302"/>
      <c r="G969" s="302"/>
      <c r="H969" s="270"/>
      <c r="I969" s="270"/>
      <c r="J969" s="270"/>
      <c r="K969" s="270"/>
      <c r="L969" s="270"/>
      <c r="M969" s="270"/>
      <c r="N969" s="270"/>
      <c r="O969" s="270"/>
      <c r="P969" s="270"/>
      <c r="Q969" s="270"/>
      <c r="R969" s="270"/>
      <c r="S969" s="270"/>
      <c r="T969" s="270"/>
      <c r="U969" s="270"/>
      <c r="V969" s="270"/>
      <c r="W969" s="270"/>
      <c r="X969" s="270"/>
      <c r="Y969" s="270"/>
      <c r="Z969" s="270"/>
      <c r="AA969" s="270"/>
      <c r="AB969" s="270"/>
      <c r="AC969" s="270"/>
    </row>
    <row r="970">
      <c r="A970" s="302"/>
      <c r="B970" s="302"/>
      <c r="C970" s="270"/>
      <c r="D970" s="270"/>
      <c r="E970" s="270"/>
      <c r="F970" s="302"/>
      <c r="G970" s="302"/>
      <c r="H970" s="270"/>
      <c r="I970" s="270"/>
      <c r="J970" s="270"/>
      <c r="K970" s="270"/>
      <c r="L970" s="270"/>
      <c r="M970" s="270"/>
      <c r="N970" s="270"/>
      <c r="O970" s="270"/>
      <c r="P970" s="270"/>
      <c r="Q970" s="270"/>
      <c r="R970" s="270"/>
      <c r="S970" s="270"/>
      <c r="T970" s="270"/>
      <c r="U970" s="270"/>
      <c r="V970" s="270"/>
      <c r="W970" s="270"/>
      <c r="X970" s="270"/>
      <c r="Y970" s="270"/>
      <c r="Z970" s="270"/>
      <c r="AA970" s="270"/>
      <c r="AB970" s="270"/>
      <c r="AC970" s="270"/>
    </row>
    <row r="971">
      <c r="A971" s="302"/>
      <c r="B971" s="302"/>
      <c r="C971" s="270"/>
      <c r="D971" s="270"/>
      <c r="E971" s="270"/>
      <c r="F971" s="302"/>
      <c r="G971" s="302"/>
      <c r="H971" s="270"/>
      <c r="I971" s="270"/>
      <c r="J971" s="270"/>
      <c r="K971" s="270"/>
      <c r="L971" s="270"/>
      <c r="M971" s="270"/>
      <c r="N971" s="270"/>
      <c r="O971" s="270"/>
      <c r="P971" s="270"/>
      <c r="Q971" s="270"/>
      <c r="R971" s="270"/>
      <c r="S971" s="270"/>
      <c r="T971" s="270"/>
      <c r="U971" s="270"/>
      <c r="V971" s="270"/>
      <c r="W971" s="270"/>
      <c r="X971" s="270"/>
      <c r="Y971" s="270"/>
      <c r="Z971" s="270"/>
      <c r="AA971" s="270"/>
      <c r="AB971" s="270"/>
      <c r="AC971" s="270"/>
    </row>
    <row r="972">
      <c r="A972" s="302"/>
      <c r="B972" s="302"/>
      <c r="C972" s="270"/>
      <c r="D972" s="270"/>
      <c r="E972" s="270"/>
      <c r="F972" s="302"/>
      <c r="G972" s="302"/>
      <c r="H972" s="270"/>
      <c r="I972" s="270"/>
      <c r="J972" s="270"/>
      <c r="K972" s="270"/>
      <c r="L972" s="270"/>
      <c r="M972" s="270"/>
      <c r="N972" s="270"/>
      <c r="O972" s="270"/>
      <c r="P972" s="270"/>
      <c r="Q972" s="270"/>
      <c r="R972" s="270"/>
      <c r="S972" s="270"/>
      <c r="T972" s="270"/>
      <c r="U972" s="270"/>
      <c r="V972" s="270"/>
      <c r="W972" s="270"/>
      <c r="X972" s="270"/>
      <c r="Y972" s="270"/>
      <c r="Z972" s="270"/>
      <c r="AA972" s="270"/>
      <c r="AB972" s="270"/>
      <c r="AC972" s="270"/>
    </row>
    <row r="973">
      <c r="A973" s="302"/>
      <c r="B973" s="302"/>
      <c r="C973" s="270"/>
      <c r="D973" s="270"/>
      <c r="E973" s="270"/>
      <c r="F973" s="302"/>
      <c r="G973" s="302"/>
      <c r="H973" s="270"/>
      <c r="I973" s="270"/>
      <c r="J973" s="270"/>
      <c r="K973" s="270"/>
      <c r="L973" s="270"/>
      <c r="M973" s="270"/>
      <c r="N973" s="270"/>
      <c r="O973" s="270"/>
      <c r="P973" s="270"/>
      <c r="Q973" s="270"/>
      <c r="R973" s="270"/>
      <c r="S973" s="270"/>
      <c r="T973" s="270"/>
      <c r="U973" s="270"/>
      <c r="V973" s="270"/>
      <c r="W973" s="270"/>
      <c r="X973" s="270"/>
      <c r="Y973" s="270"/>
      <c r="Z973" s="270"/>
      <c r="AA973" s="270"/>
      <c r="AB973" s="270"/>
      <c r="AC973" s="270"/>
    </row>
    <row r="974">
      <c r="A974" s="302"/>
      <c r="B974" s="302"/>
      <c r="C974" s="270"/>
      <c r="D974" s="270"/>
      <c r="E974" s="270"/>
      <c r="F974" s="302"/>
      <c r="G974" s="302"/>
      <c r="H974" s="270"/>
      <c r="I974" s="270"/>
      <c r="J974" s="270"/>
      <c r="K974" s="270"/>
      <c r="L974" s="270"/>
      <c r="M974" s="270"/>
      <c r="N974" s="270"/>
      <c r="O974" s="270"/>
      <c r="P974" s="270"/>
      <c r="Q974" s="270"/>
      <c r="R974" s="270"/>
      <c r="S974" s="270"/>
      <c r="T974" s="270"/>
      <c r="U974" s="270"/>
      <c r="V974" s="270"/>
      <c r="W974" s="270"/>
      <c r="X974" s="270"/>
      <c r="Y974" s="270"/>
      <c r="Z974" s="270"/>
      <c r="AA974" s="270"/>
      <c r="AB974" s="270"/>
      <c r="AC974" s="270"/>
    </row>
    <row r="975">
      <c r="A975" s="302"/>
      <c r="B975" s="302"/>
      <c r="C975" s="270"/>
      <c r="D975" s="270"/>
      <c r="E975" s="270"/>
      <c r="F975" s="302"/>
      <c r="G975" s="302"/>
      <c r="H975" s="270"/>
      <c r="I975" s="270"/>
      <c r="J975" s="270"/>
      <c r="K975" s="270"/>
      <c r="L975" s="270"/>
      <c r="M975" s="270"/>
      <c r="N975" s="270"/>
      <c r="O975" s="270"/>
      <c r="P975" s="270"/>
      <c r="Q975" s="270"/>
      <c r="R975" s="270"/>
      <c r="S975" s="270"/>
      <c r="T975" s="270"/>
      <c r="U975" s="270"/>
      <c r="V975" s="270"/>
      <c r="W975" s="270"/>
      <c r="X975" s="270"/>
      <c r="Y975" s="270"/>
      <c r="Z975" s="270"/>
      <c r="AA975" s="270"/>
      <c r="AB975" s="270"/>
      <c r="AC975" s="270"/>
    </row>
    <row r="976">
      <c r="A976" s="302"/>
      <c r="B976" s="302"/>
      <c r="C976" s="270"/>
      <c r="D976" s="270"/>
      <c r="E976" s="270"/>
      <c r="F976" s="302"/>
      <c r="G976" s="302"/>
      <c r="H976" s="270"/>
      <c r="I976" s="270"/>
      <c r="J976" s="270"/>
      <c r="K976" s="270"/>
      <c r="L976" s="270"/>
      <c r="M976" s="270"/>
      <c r="N976" s="270"/>
      <c r="O976" s="270"/>
      <c r="P976" s="270"/>
      <c r="Q976" s="270"/>
      <c r="R976" s="270"/>
      <c r="S976" s="270"/>
      <c r="T976" s="270"/>
      <c r="U976" s="270"/>
      <c r="V976" s="270"/>
      <c r="W976" s="270"/>
      <c r="X976" s="270"/>
      <c r="Y976" s="270"/>
      <c r="Z976" s="270"/>
      <c r="AA976" s="270"/>
      <c r="AB976" s="270"/>
      <c r="AC976" s="270"/>
    </row>
    <row r="977">
      <c r="A977" s="302"/>
      <c r="B977" s="302"/>
      <c r="C977" s="270"/>
      <c r="D977" s="270"/>
      <c r="E977" s="270"/>
      <c r="F977" s="302"/>
      <c r="G977" s="302"/>
      <c r="H977" s="270"/>
      <c r="I977" s="270"/>
      <c r="J977" s="270"/>
      <c r="K977" s="270"/>
      <c r="L977" s="270"/>
      <c r="M977" s="270"/>
      <c r="N977" s="270"/>
      <c r="O977" s="270"/>
      <c r="P977" s="270"/>
      <c r="Q977" s="270"/>
      <c r="R977" s="270"/>
      <c r="S977" s="270"/>
      <c r="T977" s="270"/>
      <c r="U977" s="270"/>
      <c r="V977" s="270"/>
      <c r="W977" s="270"/>
      <c r="X977" s="270"/>
      <c r="Y977" s="270"/>
      <c r="Z977" s="270"/>
      <c r="AA977" s="270"/>
      <c r="AB977" s="270"/>
      <c r="AC977" s="270"/>
    </row>
    <row r="978">
      <c r="A978" s="302"/>
      <c r="B978" s="302"/>
      <c r="C978" s="270"/>
      <c r="D978" s="270"/>
      <c r="E978" s="270"/>
      <c r="F978" s="302"/>
      <c r="G978" s="302"/>
      <c r="H978" s="270"/>
      <c r="I978" s="270"/>
      <c r="J978" s="270"/>
      <c r="K978" s="270"/>
      <c r="L978" s="270"/>
      <c r="M978" s="270"/>
      <c r="N978" s="270"/>
      <c r="O978" s="270"/>
      <c r="P978" s="270"/>
      <c r="Q978" s="270"/>
      <c r="R978" s="270"/>
      <c r="S978" s="270"/>
      <c r="T978" s="270"/>
      <c r="U978" s="270"/>
      <c r="V978" s="270"/>
      <c r="W978" s="270"/>
      <c r="X978" s="270"/>
      <c r="Y978" s="270"/>
      <c r="Z978" s="270"/>
      <c r="AA978" s="270"/>
      <c r="AB978" s="270"/>
      <c r="AC978" s="270"/>
    </row>
    <row r="979">
      <c r="A979" s="302"/>
      <c r="B979" s="302"/>
      <c r="C979" s="270"/>
      <c r="D979" s="270"/>
      <c r="E979" s="270"/>
      <c r="F979" s="302"/>
      <c r="G979" s="302"/>
      <c r="H979" s="270"/>
      <c r="I979" s="270"/>
      <c r="J979" s="270"/>
      <c r="K979" s="270"/>
      <c r="L979" s="270"/>
      <c r="M979" s="270"/>
      <c r="N979" s="270"/>
      <c r="O979" s="270"/>
      <c r="P979" s="270"/>
      <c r="Q979" s="270"/>
      <c r="R979" s="270"/>
      <c r="S979" s="270"/>
      <c r="T979" s="270"/>
      <c r="U979" s="270"/>
      <c r="V979" s="270"/>
      <c r="W979" s="270"/>
      <c r="X979" s="270"/>
      <c r="Y979" s="270"/>
      <c r="Z979" s="270"/>
      <c r="AA979" s="270"/>
      <c r="AB979" s="270"/>
      <c r="AC979" s="270"/>
    </row>
    <row r="980">
      <c r="A980" s="302"/>
      <c r="B980" s="302"/>
      <c r="C980" s="270"/>
      <c r="D980" s="270"/>
      <c r="E980" s="270"/>
      <c r="F980" s="302"/>
      <c r="G980" s="302"/>
      <c r="H980" s="270"/>
      <c r="I980" s="270"/>
      <c r="J980" s="270"/>
      <c r="K980" s="270"/>
      <c r="L980" s="270"/>
      <c r="M980" s="270"/>
      <c r="N980" s="270"/>
      <c r="O980" s="270"/>
      <c r="P980" s="270"/>
      <c r="Q980" s="270"/>
      <c r="R980" s="270"/>
      <c r="S980" s="270"/>
      <c r="T980" s="270"/>
      <c r="U980" s="270"/>
      <c r="V980" s="270"/>
      <c r="W980" s="270"/>
      <c r="X980" s="270"/>
      <c r="Y980" s="270"/>
      <c r="Z980" s="270"/>
      <c r="AA980" s="270"/>
      <c r="AB980" s="270"/>
      <c r="AC980" s="270"/>
    </row>
    <row r="981">
      <c r="A981" s="302"/>
      <c r="B981" s="302"/>
      <c r="C981" s="270"/>
      <c r="D981" s="270"/>
      <c r="E981" s="270"/>
      <c r="F981" s="302"/>
      <c r="G981" s="302"/>
      <c r="H981" s="270"/>
      <c r="I981" s="270"/>
      <c r="J981" s="270"/>
      <c r="K981" s="270"/>
      <c r="L981" s="270"/>
      <c r="M981" s="270"/>
      <c r="N981" s="270"/>
      <c r="O981" s="270"/>
      <c r="P981" s="270"/>
      <c r="Q981" s="270"/>
      <c r="R981" s="270"/>
      <c r="S981" s="270"/>
      <c r="T981" s="270"/>
      <c r="U981" s="270"/>
      <c r="V981" s="270"/>
      <c r="W981" s="270"/>
      <c r="X981" s="270"/>
      <c r="Y981" s="270"/>
      <c r="Z981" s="270"/>
      <c r="AA981" s="270"/>
      <c r="AB981" s="270"/>
      <c r="AC981" s="270"/>
    </row>
    <row r="982">
      <c r="A982" s="302"/>
      <c r="B982" s="302"/>
      <c r="C982" s="270"/>
      <c r="D982" s="270"/>
      <c r="E982" s="270"/>
      <c r="F982" s="302"/>
      <c r="G982" s="302"/>
      <c r="H982" s="270"/>
      <c r="I982" s="270"/>
      <c r="J982" s="270"/>
      <c r="K982" s="270"/>
      <c r="L982" s="270"/>
      <c r="M982" s="270"/>
      <c r="N982" s="270"/>
      <c r="O982" s="270"/>
      <c r="P982" s="270"/>
      <c r="Q982" s="270"/>
      <c r="R982" s="270"/>
      <c r="S982" s="270"/>
      <c r="T982" s="270"/>
      <c r="U982" s="270"/>
      <c r="V982" s="270"/>
      <c r="W982" s="270"/>
      <c r="X982" s="270"/>
      <c r="Y982" s="270"/>
      <c r="Z982" s="270"/>
      <c r="AA982" s="270"/>
      <c r="AB982" s="270"/>
      <c r="AC982" s="270"/>
    </row>
    <row r="983">
      <c r="A983" s="302"/>
      <c r="B983" s="302"/>
      <c r="C983" s="270"/>
      <c r="D983" s="270"/>
      <c r="E983" s="270"/>
      <c r="F983" s="302"/>
      <c r="G983" s="302"/>
      <c r="H983" s="270"/>
      <c r="I983" s="270"/>
      <c r="J983" s="270"/>
      <c r="K983" s="270"/>
      <c r="L983" s="270"/>
      <c r="M983" s="270"/>
      <c r="N983" s="270"/>
      <c r="O983" s="270"/>
      <c r="P983" s="270"/>
      <c r="Q983" s="270"/>
      <c r="R983" s="270"/>
      <c r="S983" s="270"/>
      <c r="T983" s="270"/>
      <c r="U983" s="270"/>
      <c r="V983" s="270"/>
      <c r="W983" s="270"/>
      <c r="X983" s="270"/>
      <c r="Y983" s="270"/>
      <c r="Z983" s="270"/>
      <c r="AA983" s="270"/>
      <c r="AB983" s="270"/>
      <c r="AC983" s="270"/>
    </row>
    <row r="984">
      <c r="A984" s="302"/>
      <c r="B984" s="302"/>
      <c r="C984" s="270"/>
      <c r="D984" s="270"/>
      <c r="E984" s="270"/>
      <c r="F984" s="302"/>
      <c r="G984" s="302"/>
      <c r="H984" s="270"/>
      <c r="I984" s="270"/>
      <c r="J984" s="270"/>
      <c r="K984" s="270"/>
      <c r="L984" s="270"/>
      <c r="M984" s="270"/>
      <c r="N984" s="270"/>
      <c r="O984" s="270"/>
      <c r="P984" s="270"/>
      <c r="Q984" s="270"/>
      <c r="R984" s="270"/>
      <c r="S984" s="270"/>
      <c r="T984" s="270"/>
      <c r="U984" s="270"/>
      <c r="V984" s="270"/>
      <c r="W984" s="270"/>
      <c r="X984" s="270"/>
      <c r="Y984" s="270"/>
      <c r="Z984" s="270"/>
      <c r="AA984" s="270"/>
      <c r="AB984" s="270"/>
      <c r="AC984" s="270"/>
    </row>
    <row r="985">
      <c r="A985" s="302"/>
      <c r="B985" s="302"/>
      <c r="C985" s="270"/>
      <c r="D985" s="270"/>
      <c r="E985" s="270"/>
      <c r="F985" s="302"/>
      <c r="G985" s="302"/>
      <c r="H985" s="270"/>
      <c r="I985" s="270"/>
      <c r="J985" s="270"/>
      <c r="K985" s="270"/>
      <c r="L985" s="270"/>
      <c r="M985" s="270"/>
      <c r="N985" s="270"/>
      <c r="O985" s="270"/>
      <c r="P985" s="270"/>
      <c r="Q985" s="270"/>
      <c r="R985" s="270"/>
      <c r="S985" s="270"/>
      <c r="T985" s="270"/>
      <c r="U985" s="270"/>
      <c r="V985" s="270"/>
      <c r="W985" s="270"/>
      <c r="X985" s="270"/>
      <c r="Y985" s="270"/>
      <c r="Z985" s="270"/>
      <c r="AA985" s="270"/>
      <c r="AB985" s="270"/>
      <c r="AC985" s="270"/>
    </row>
    <row r="986">
      <c r="A986" s="302"/>
      <c r="B986" s="302"/>
      <c r="C986" s="270"/>
      <c r="D986" s="270"/>
      <c r="E986" s="270"/>
      <c r="F986" s="302"/>
      <c r="G986" s="302"/>
      <c r="H986" s="270"/>
      <c r="I986" s="270"/>
      <c r="J986" s="270"/>
      <c r="K986" s="270"/>
      <c r="L986" s="270"/>
      <c r="M986" s="270"/>
      <c r="N986" s="270"/>
      <c r="O986" s="270"/>
      <c r="P986" s="270"/>
      <c r="Q986" s="270"/>
      <c r="R986" s="270"/>
      <c r="S986" s="270"/>
      <c r="T986" s="270"/>
      <c r="U986" s="270"/>
      <c r="V986" s="270"/>
      <c r="W986" s="270"/>
      <c r="X986" s="270"/>
      <c r="Y986" s="270"/>
      <c r="Z986" s="270"/>
      <c r="AA986" s="270"/>
      <c r="AB986" s="270"/>
      <c r="AC986" s="270"/>
    </row>
    <row r="987">
      <c r="A987" s="302"/>
      <c r="B987" s="302"/>
      <c r="C987" s="270"/>
      <c r="D987" s="270"/>
      <c r="E987" s="270"/>
      <c r="F987" s="302"/>
      <c r="G987" s="302"/>
      <c r="H987" s="270"/>
      <c r="I987" s="270"/>
      <c r="J987" s="270"/>
      <c r="K987" s="270"/>
      <c r="L987" s="270"/>
      <c r="M987" s="270"/>
      <c r="N987" s="270"/>
      <c r="O987" s="270"/>
      <c r="P987" s="270"/>
      <c r="Q987" s="270"/>
      <c r="R987" s="270"/>
      <c r="S987" s="270"/>
      <c r="T987" s="270"/>
      <c r="U987" s="270"/>
      <c r="V987" s="270"/>
      <c r="W987" s="270"/>
      <c r="X987" s="270"/>
      <c r="Y987" s="270"/>
      <c r="Z987" s="270"/>
      <c r="AA987" s="270"/>
      <c r="AB987" s="270"/>
      <c r="AC987" s="270"/>
    </row>
    <row r="988">
      <c r="A988" s="302"/>
      <c r="B988" s="302"/>
      <c r="C988" s="270"/>
      <c r="D988" s="270"/>
      <c r="E988" s="270"/>
      <c r="F988" s="302"/>
      <c r="G988" s="302"/>
      <c r="H988" s="270"/>
      <c r="I988" s="270"/>
      <c r="J988" s="270"/>
      <c r="K988" s="270"/>
      <c r="L988" s="270"/>
      <c r="M988" s="270"/>
      <c r="N988" s="270"/>
      <c r="O988" s="270"/>
      <c r="P988" s="270"/>
      <c r="Q988" s="270"/>
      <c r="R988" s="270"/>
      <c r="S988" s="270"/>
      <c r="T988" s="270"/>
      <c r="U988" s="270"/>
      <c r="V988" s="270"/>
      <c r="W988" s="270"/>
      <c r="X988" s="270"/>
      <c r="Y988" s="270"/>
      <c r="Z988" s="270"/>
      <c r="AA988" s="270"/>
      <c r="AB988" s="270"/>
      <c r="AC988" s="270"/>
    </row>
    <row r="989">
      <c r="A989" s="302"/>
      <c r="B989" s="302"/>
      <c r="C989" s="270"/>
      <c r="D989" s="270"/>
      <c r="E989" s="270"/>
      <c r="F989" s="302"/>
      <c r="G989" s="302"/>
      <c r="H989" s="270"/>
      <c r="I989" s="270"/>
      <c r="J989" s="270"/>
      <c r="K989" s="270"/>
      <c r="L989" s="270"/>
      <c r="M989" s="270"/>
      <c r="N989" s="270"/>
      <c r="O989" s="270"/>
      <c r="P989" s="270"/>
      <c r="Q989" s="270"/>
      <c r="R989" s="270"/>
      <c r="S989" s="270"/>
      <c r="T989" s="270"/>
      <c r="U989" s="270"/>
      <c r="V989" s="270"/>
      <c r="W989" s="270"/>
      <c r="X989" s="270"/>
      <c r="Y989" s="270"/>
      <c r="Z989" s="270"/>
      <c r="AA989" s="270"/>
      <c r="AB989" s="270"/>
      <c r="AC989" s="270"/>
    </row>
    <row r="990">
      <c r="A990" s="302"/>
      <c r="B990" s="302"/>
      <c r="C990" s="270"/>
      <c r="D990" s="270"/>
      <c r="E990" s="270"/>
      <c r="F990" s="302"/>
      <c r="G990" s="302"/>
      <c r="H990" s="270"/>
      <c r="I990" s="270"/>
      <c r="J990" s="270"/>
      <c r="K990" s="270"/>
      <c r="L990" s="270"/>
      <c r="M990" s="270"/>
      <c r="N990" s="270"/>
      <c r="O990" s="270"/>
      <c r="P990" s="270"/>
      <c r="Q990" s="270"/>
      <c r="R990" s="270"/>
      <c r="S990" s="270"/>
      <c r="T990" s="270"/>
      <c r="U990" s="270"/>
      <c r="V990" s="270"/>
      <c r="W990" s="270"/>
      <c r="X990" s="270"/>
      <c r="Y990" s="270"/>
      <c r="Z990" s="270"/>
      <c r="AA990" s="270"/>
      <c r="AB990" s="270"/>
      <c r="AC990" s="270"/>
    </row>
    <row r="991">
      <c r="A991" s="302"/>
      <c r="B991" s="302"/>
      <c r="C991" s="270"/>
      <c r="D991" s="270"/>
      <c r="E991" s="270"/>
      <c r="F991" s="302"/>
      <c r="G991" s="302"/>
      <c r="H991" s="270"/>
      <c r="I991" s="270"/>
      <c r="J991" s="270"/>
      <c r="K991" s="270"/>
      <c r="L991" s="270"/>
      <c r="M991" s="270"/>
      <c r="N991" s="270"/>
      <c r="O991" s="270"/>
      <c r="P991" s="270"/>
      <c r="Q991" s="270"/>
      <c r="R991" s="270"/>
      <c r="S991" s="270"/>
      <c r="T991" s="270"/>
      <c r="U991" s="270"/>
      <c r="V991" s="270"/>
      <c r="W991" s="270"/>
      <c r="X991" s="270"/>
      <c r="Y991" s="270"/>
      <c r="Z991" s="270"/>
      <c r="AA991" s="270"/>
      <c r="AB991" s="270"/>
      <c r="AC991" s="270"/>
    </row>
    <row r="992">
      <c r="A992" s="302"/>
      <c r="B992" s="302"/>
      <c r="C992" s="270"/>
      <c r="D992" s="270"/>
      <c r="E992" s="270"/>
      <c r="F992" s="302"/>
      <c r="G992" s="302"/>
      <c r="H992" s="270"/>
      <c r="I992" s="270"/>
      <c r="J992" s="270"/>
      <c r="K992" s="270"/>
      <c r="L992" s="270"/>
      <c r="M992" s="270"/>
      <c r="N992" s="270"/>
      <c r="O992" s="270"/>
      <c r="P992" s="270"/>
      <c r="Q992" s="270"/>
      <c r="R992" s="270"/>
      <c r="S992" s="270"/>
      <c r="T992" s="270"/>
      <c r="U992" s="270"/>
      <c r="V992" s="270"/>
      <c r="W992" s="270"/>
      <c r="X992" s="270"/>
      <c r="Y992" s="270"/>
      <c r="Z992" s="270"/>
      <c r="AA992" s="270"/>
      <c r="AB992" s="270"/>
      <c r="AC992" s="270"/>
    </row>
    <row r="993">
      <c r="A993" s="302"/>
      <c r="B993" s="302"/>
      <c r="C993" s="270"/>
      <c r="D993" s="270"/>
      <c r="E993" s="270"/>
      <c r="F993" s="302"/>
      <c r="G993" s="302"/>
      <c r="H993" s="270"/>
      <c r="I993" s="270"/>
      <c r="J993" s="270"/>
      <c r="K993" s="270"/>
      <c r="L993" s="270"/>
      <c r="M993" s="270"/>
      <c r="N993" s="270"/>
      <c r="O993" s="270"/>
      <c r="P993" s="270"/>
      <c r="Q993" s="270"/>
      <c r="R993" s="270"/>
      <c r="S993" s="270"/>
      <c r="T993" s="270"/>
      <c r="U993" s="270"/>
      <c r="V993" s="270"/>
      <c r="W993" s="270"/>
      <c r="X993" s="270"/>
      <c r="Y993" s="270"/>
      <c r="Z993" s="270"/>
      <c r="AA993" s="270"/>
      <c r="AB993" s="270"/>
      <c r="AC993" s="270"/>
    </row>
    <row r="994">
      <c r="A994" s="302"/>
      <c r="B994" s="302"/>
      <c r="C994" s="270"/>
      <c r="D994" s="270"/>
      <c r="E994" s="270"/>
      <c r="F994" s="302"/>
      <c r="G994" s="302"/>
      <c r="H994" s="270"/>
      <c r="I994" s="270"/>
      <c r="J994" s="270"/>
      <c r="K994" s="270"/>
      <c r="L994" s="270"/>
      <c r="M994" s="270"/>
      <c r="N994" s="270"/>
      <c r="O994" s="270"/>
      <c r="P994" s="270"/>
      <c r="Q994" s="270"/>
      <c r="R994" s="270"/>
      <c r="S994" s="270"/>
      <c r="T994" s="270"/>
      <c r="U994" s="270"/>
      <c r="V994" s="270"/>
      <c r="W994" s="270"/>
      <c r="X994" s="270"/>
      <c r="Y994" s="270"/>
      <c r="Z994" s="270"/>
      <c r="AA994" s="270"/>
      <c r="AB994" s="270"/>
      <c r="AC994" s="270"/>
    </row>
    <row r="995">
      <c r="A995" s="302"/>
      <c r="B995" s="302"/>
      <c r="C995" s="270"/>
      <c r="D995" s="270"/>
      <c r="E995" s="270"/>
      <c r="F995" s="302"/>
      <c r="G995" s="302"/>
      <c r="H995" s="270"/>
      <c r="I995" s="270"/>
      <c r="J995" s="270"/>
      <c r="K995" s="270"/>
      <c r="L995" s="270"/>
      <c r="M995" s="270"/>
      <c r="N995" s="270"/>
      <c r="O995" s="270"/>
      <c r="P995" s="270"/>
      <c r="Q995" s="270"/>
      <c r="R995" s="270"/>
      <c r="S995" s="270"/>
      <c r="T995" s="270"/>
      <c r="U995" s="270"/>
      <c r="V995" s="270"/>
      <c r="W995" s="270"/>
      <c r="X995" s="270"/>
      <c r="Y995" s="270"/>
      <c r="Z995" s="270"/>
      <c r="AA995" s="270"/>
      <c r="AB995" s="270"/>
      <c r="AC995" s="270"/>
    </row>
    <row r="996">
      <c r="A996" s="302"/>
      <c r="B996" s="302"/>
      <c r="C996" s="270"/>
      <c r="D996" s="270"/>
      <c r="E996" s="270"/>
      <c r="F996" s="302"/>
      <c r="G996" s="302"/>
      <c r="H996" s="270"/>
      <c r="I996" s="270"/>
      <c r="J996" s="270"/>
      <c r="K996" s="270"/>
      <c r="L996" s="270"/>
      <c r="M996" s="270"/>
      <c r="N996" s="270"/>
      <c r="O996" s="270"/>
      <c r="P996" s="270"/>
      <c r="Q996" s="270"/>
      <c r="R996" s="270"/>
      <c r="S996" s="270"/>
      <c r="T996" s="270"/>
      <c r="U996" s="270"/>
      <c r="V996" s="270"/>
      <c r="W996" s="270"/>
      <c r="X996" s="270"/>
      <c r="Y996" s="270"/>
      <c r="Z996" s="270"/>
      <c r="AA996" s="270"/>
      <c r="AB996" s="270"/>
      <c r="AC996" s="270"/>
    </row>
    <row r="997">
      <c r="A997" s="302"/>
      <c r="B997" s="302"/>
      <c r="C997" s="270"/>
      <c r="D997" s="270"/>
      <c r="E997" s="270"/>
      <c r="F997" s="302"/>
      <c r="G997" s="302"/>
      <c r="H997" s="270"/>
      <c r="I997" s="270"/>
      <c r="J997" s="270"/>
      <c r="K997" s="270"/>
      <c r="L997" s="270"/>
      <c r="M997" s="270"/>
      <c r="N997" s="270"/>
      <c r="O997" s="270"/>
      <c r="P997" s="270"/>
      <c r="Q997" s="270"/>
      <c r="R997" s="270"/>
      <c r="S997" s="270"/>
      <c r="T997" s="270"/>
      <c r="U997" s="270"/>
      <c r="V997" s="270"/>
      <c r="W997" s="270"/>
      <c r="X997" s="270"/>
      <c r="Y997" s="270"/>
      <c r="Z997" s="270"/>
      <c r="AA997" s="270"/>
      <c r="AB997" s="270"/>
      <c r="AC997" s="270"/>
    </row>
    <row r="998">
      <c r="A998" s="302"/>
      <c r="B998" s="302"/>
      <c r="C998" s="270"/>
      <c r="D998" s="270"/>
      <c r="E998" s="270"/>
      <c r="F998" s="302"/>
      <c r="G998" s="302"/>
      <c r="H998" s="270"/>
      <c r="I998" s="270"/>
      <c r="J998" s="270"/>
      <c r="K998" s="270"/>
      <c r="L998" s="270"/>
      <c r="M998" s="270"/>
      <c r="N998" s="270"/>
      <c r="O998" s="270"/>
      <c r="P998" s="270"/>
      <c r="Q998" s="270"/>
      <c r="R998" s="270"/>
      <c r="S998" s="270"/>
      <c r="T998" s="270"/>
      <c r="U998" s="270"/>
      <c r="V998" s="270"/>
      <c r="W998" s="270"/>
      <c r="X998" s="270"/>
      <c r="Y998" s="270"/>
      <c r="Z998" s="270"/>
      <c r="AA998" s="270"/>
      <c r="AB998" s="270"/>
      <c r="AC998" s="270"/>
    </row>
    <row r="999">
      <c r="A999" s="302"/>
      <c r="B999" s="302"/>
      <c r="C999" s="270"/>
      <c r="D999" s="270"/>
      <c r="E999" s="270"/>
      <c r="F999" s="302"/>
      <c r="G999" s="302"/>
      <c r="H999" s="270"/>
      <c r="I999" s="270"/>
      <c r="J999" s="270"/>
      <c r="K999" s="270"/>
      <c r="L999" s="270"/>
      <c r="M999" s="270"/>
      <c r="N999" s="270"/>
      <c r="O999" s="270"/>
      <c r="P999" s="270"/>
      <c r="Q999" s="270"/>
      <c r="R999" s="270"/>
      <c r="S999" s="270"/>
      <c r="T999" s="270"/>
      <c r="U999" s="270"/>
      <c r="V999" s="270"/>
      <c r="W999" s="270"/>
      <c r="X999" s="270"/>
      <c r="Y999" s="270"/>
      <c r="Z999" s="270"/>
      <c r="AA999" s="270"/>
      <c r="AB999" s="270"/>
      <c r="AC999" s="270"/>
    </row>
    <row r="1000">
      <c r="A1000" s="302"/>
      <c r="B1000" s="302"/>
      <c r="C1000" s="270"/>
      <c r="D1000" s="270"/>
      <c r="E1000" s="270"/>
      <c r="F1000" s="302"/>
      <c r="G1000" s="302"/>
      <c r="H1000" s="270"/>
      <c r="I1000" s="270"/>
      <c r="J1000" s="270"/>
      <c r="K1000" s="270"/>
      <c r="L1000" s="270"/>
      <c r="M1000" s="270"/>
      <c r="N1000" s="270"/>
      <c r="O1000" s="270"/>
      <c r="P1000" s="270"/>
      <c r="Q1000" s="270"/>
      <c r="R1000" s="270"/>
      <c r="S1000" s="270"/>
      <c r="T1000" s="270"/>
      <c r="U1000" s="270"/>
      <c r="V1000" s="270"/>
      <c r="W1000" s="270"/>
      <c r="X1000" s="270"/>
      <c r="Y1000" s="270"/>
      <c r="Z1000" s="270"/>
      <c r="AA1000" s="270"/>
      <c r="AB1000" s="270"/>
      <c r="AC1000" s="270"/>
    </row>
    <row r="1001">
      <c r="A1001" s="302"/>
      <c r="B1001" s="302"/>
      <c r="C1001" s="270"/>
      <c r="D1001" s="270"/>
      <c r="E1001" s="270"/>
      <c r="F1001" s="302"/>
      <c r="G1001" s="302"/>
      <c r="H1001" s="270"/>
      <c r="I1001" s="270"/>
      <c r="J1001" s="270"/>
      <c r="K1001" s="270"/>
      <c r="L1001" s="270"/>
      <c r="M1001" s="270"/>
      <c r="N1001" s="270"/>
      <c r="O1001" s="270"/>
      <c r="P1001" s="270"/>
      <c r="Q1001" s="270"/>
      <c r="R1001" s="270"/>
      <c r="S1001" s="270"/>
      <c r="T1001" s="270"/>
      <c r="U1001" s="270"/>
      <c r="V1001" s="270"/>
      <c r="W1001" s="270"/>
      <c r="X1001" s="270"/>
      <c r="Y1001" s="270"/>
      <c r="Z1001" s="270"/>
      <c r="AA1001" s="270"/>
      <c r="AB1001" s="270"/>
      <c r="AC1001" s="270"/>
    </row>
    <row r="1002">
      <c r="A1002" s="302"/>
      <c r="B1002" s="302"/>
      <c r="C1002" s="270"/>
      <c r="D1002" s="270"/>
      <c r="E1002" s="270"/>
      <c r="F1002" s="302"/>
      <c r="G1002" s="302"/>
      <c r="H1002" s="270"/>
      <c r="I1002" s="270"/>
      <c r="J1002" s="270"/>
      <c r="K1002" s="270"/>
      <c r="L1002" s="270"/>
      <c r="M1002" s="270"/>
      <c r="N1002" s="270"/>
      <c r="O1002" s="270"/>
      <c r="P1002" s="270"/>
      <c r="Q1002" s="270"/>
      <c r="R1002" s="270"/>
      <c r="S1002" s="270"/>
      <c r="T1002" s="270"/>
      <c r="U1002" s="270"/>
      <c r="V1002" s="270"/>
      <c r="W1002" s="270"/>
      <c r="X1002" s="270"/>
      <c r="Y1002" s="270"/>
      <c r="Z1002" s="270"/>
      <c r="AA1002" s="270"/>
      <c r="AB1002" s="270"/>
      <c r="AC1002" s="270"/>
    </row>
    <row r="1003">
      <c r="A1003" s="302"/>
      <c r="B1003" s="302"/>
      <c r="C1003" s="270"/>
      <c r="D1003" s="270"/>
      <c r="E1003" s="270"/>
      <c r="F1003" s="302"/>
      <c r="G1003" s="302"/>
      <c r="H1003" s="270"/>
      <c r="I1003" s="270"/>
      <c r="J1003" s="270"/>
      <c r="K1003" s="270"/>
      <c r="L1003" s="270"/>
      <c r="M1003" s="270"/>
      <c r="N1003" s="270"/>
      <c r="O1003" s="270"/>
      <c r="P1003" s="270"/>
      <c r="Q1003" s="270"/>
      <c r="R1003" s="270"/>
      <c r="S1003" s="270"/>
      <c r="T1003" s="270"/>
      <c r="U1003" s="270"/>
      <c r="V1003" s="270"/>
      <c r="W1003" s="270"/>
      <c r="X1003" s="270"/>
      <c r="Y1003" s="270"/>
      <c r="Z1003" s="270"/>
      <c r="AA1003" s="270"/>
      <c r="AB1003" s="270"/>
      <c r="AC1003" s="270"/>
    </row>
  </sheetData>
  <mergeCells count="9">
    <mergeCell ref="A27:C27"/>
    <mergeCell ref="F27:H27"/>
    <mergeCell ref="A1:E1"/>
    <mergeCell ref="A3:C3"/>
    <mergeCell ref="F3:H3"/>
    <mergeCell ref="A11:C11"/>
    <mergeCell ref="F11:H11"/>
    <mergeCell ref="A19:C19"/>
    <mergeCell ref="F19:H19"/>
  </mergeCells>
  <hyperlinks>
    <hyperlink r:id="rId1" ref="A1"/>
  </hyperlin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7.0"/>
    <col customWidth="1" min="3" max="4" width="9.25"/>
    <col customWidth="1" min="5" max="5" width="21.13"/>
    <col customWidth="1" min="6" max="6" width="17.88"/>
  </cols>
  <sheetData>
    <row r="1">
      <c r="A1" s="298" t="s">
        <v>1438</v>
      </c>
      <c r="B1" s="272"/>
      <c r="C1" s="272"/>
      <c r="D1" s="272"/>
      <c r="E1" s="273"/>
      <c r="F1" s="299" t="s">
        <v>1439</v>
      </c>
    </row>
    <row r="2">
      <c r="A2" s="276" t="s">
        <v>1424</v>
      </c>
      <c r="B2" s="277" t="s">
        <v>16</v>
      </c>
      <c r="C2" s="309" t="s">
        <v>1440</v>
      </c>
      <c r="D2" s="309" t="s">
        <v>1441</v>
      </c>
      <c r="E2" s="276" t="s">
        <v>17</v>
      </c>
      <c r="F2" s="310" t="s">
        <v>19</v>
      </c>
    </row>
    <row r="3">
      <c r="A3" s="278">
        <v>1.0</v>
      </c>
      <c r="B3" s="281">
        <v>120.0</v>
      </c>
      <c r="C3" s="311">
        <v>113.1</v>
      </c>
      <c r="D3" s="311"/>
      <c r="E3" s="280" t="str">
        <f>VLOOKUP(B3,Registrace!$A$2:$B$321,2,FALSE)</f>
        <v>danko radim</v>
      </c>
      <c r="F3" s="292">
        <f>VLOOKUP(B3,Registrace!$A$2:$E$321,5,FALSE)</f>
        <v>120</v>
      </c>
    </row>
    <row r="4">
      <c r="A4" s="278">
        <v>2.0</v>
      </c>
      <c r="B4" s="282">
        <v>238.0</v>
      </c>
      <c r="C4" s="311">
        <v>111.2</v>
      </c>
      <c r="D4" s="311"/>
      <c r="E4" s="280" t="str">
        <f>VLOOKUP(B4,Registrace!$A$2:$B$321,2,FALSE)</f>
        <v>Jan Zikl</v>
      </c>
      <c r="F4" s="292" t="str">
        <f>VLOOKUP(B4,Registrace!$A$2:$E$321,5,FALSE)</f>
        <v>Octavia 2 RS</v>
      </c>
    </row>
    <row r="5">
      <c r="A5" s="278">
        <v>3.0</v>
      </c>
      <c r="B5" s="279">
        <v>166.0</v>
      </c>
      <c r="C5" s="311">
        <v>110.6</v>
      </c>
      <c r="D5" s="311"/>
      <c r="E5" s="280" t="str">
        <f>VLOOKUP(B5,Registrace!$A$2:$B$321,2,FALSE)</f>
        <v>Jakub Kalina</v>
      </c>
      <c r="F5" s="292" t="str">
        <f>VLOOKUP(B5,Registrace!$A$2:$E$321,5,FALSE)</f>
        <v>Škoda 105l</v>
      </c>
    </row>
    <row r="6">
      <c r="A6" s="278">
        <v>4.0</v>
      </c>
      <c r="B6" s="282">
        <v>81.0</v>
      </c>
      <c r="C6" s="311">
        <v>108.0</v>
      </c>
      <c r="D6" s="311"/>
      <c r="E6" s="280" t="str">
        <f>VLOOKUP(B6,Registrace!$A$2:$B$321,2,FALSE)</f>
        <v>Tomáš Urban</v>
      </c>
      <c r="F6" s="292" t="str">
        <f>VLOOKUP(B6,Registrace!$A$2:$E$321,5,FALSE)</f>
        <v>Škoda Fabia III</v>
      </c>
    </row>
    <row r="7">
      <c r="A7" s="278">
        <v>5.0</v>
      </c>
      <c r="B7" s="281">
        <v>121.0</v>
      </c>
      <c r="C7" s="311">
        <v>106.9</v>
      </c>
      <c r="D7" s="311"/>
      <c r="E7" s="280" t="str">
        <f>VLOOKUP(B7,Registrace!$A$2:$B$321,2,FALSE)</f>
        <v>petr liďák</v>
      </c>
      <c r="F7" s="292">
        <f>VLOOKUP(B7,Registrace!$A$2:$E$321,5,FALSE)</f>
        <v>105</v>
      </c>
    </row>
    <row r="8">
      <c r="A8" s="278">
        <v>6.0</v>
      </c>
      <c r="B8" s="281" t="s">
        <v>75</v>
      </c>
      <c r="C8" s="311">
        <v>106.5</v>
      </c>
      <c r="D8" s="311"/>
      <c r="E8" s="280" t="str">
        <f>VLOOKUP(B8,Registrace!$A$2:$B$321,2,FALSE)</f>
        <v>Martin Vik</v>
      </c>
      <c r="F8" s="292" t="str">
        <f>VLOOKUP(B8,Registrace!$A$2:$E$321,5,FALSE)</f>
        <v>Škoda Felicia</v>
      </c>
    </row>
    <row r="9">
      <c r="A9" s="278">
        <v>7.0</v>
      </c>
      <c r="B9" s="281">
        <v>226.0</v>
      </c>
      <c r="C9" s="311">
        <v>105.8</v>
      </c>
      <c r="D9" s="311"/>
      <c r="E9" s="280" t="str">
        <f>VLOOKUP(B9,Registrace!$A$2:$B$321,2,FALSE)</f>
        <v>Lukáš Purchart</v>
      </c>
      <c r="F9" s="292" t="str">
        <f>VLOOKUP(B9,Registrace!$A$2:$E$321,5,FALSE)</f>
        <v>oc</v>
      </c>
    </row>
    <row r="10">
      <c r="A10" s="278">
        <v>8.0</v>
      </c>
      <c r="B10" s="281">
        <v>132.0</v>
      </c>
      <c r="C10" s="311">
        <v>98.8</v>
      </c>
      <c r="D10" s="311"/>
      <c r="E10" s="280" t="str">
        <f>VLOOKUP(B10,Registrace!$A$2:$B$321,2,FALSE)</f>
        <v>Richard Kučera</v>
      </c>
      <c r="F10" s="292" t="str">
        <f>VLOOKUP(B10,Registrace!$A$2:$E$321,5,FALSE)</f>
        <v>Škoda Fabia 3</v>
      </c>
    </row>
    <row r="11">
      <c r="A11" s="278">
        <v>9.0</v>
      </c>
      <c r="B11" s="281">
        <v>136.0</v>
      </c>
      <c r="C11" s="311">
        <v>95.9</v>
      </c>
      <c r="D11" s="311"/>
      <c r="E11" s="280" t="str">
        <f>VLOOKUP(B11,Registrace!$A$2:$B$321,2,FALSE)</f>
        <v>Tomáš Dubský</v>
      </c>
      <c r="F11" s="292" t="str">
        <f>VLOOKUP(B11,Registrace!$A$2:$E$321,5,FALSE)</f>
        <v>Škoda felicie</v>
      </c>
    </row>
    <row r="12">
      <c r="A12" s="278">
        <v>10.0</v>
      </c>
      <c r="B12" s="281"/>
      <c r="C12" s="311"/>
      <c r="D12" s="311"/>
      <c r="E12" s="280" t="str">
        <f>VLOOKUP(B12,Registrace!$A$2:$B$321,2,FALSE)</f>
        <v>#N/A</v>
      </c>
      <c r="F12" s="292" t="str">
        <f>VLOOKUP(B12,Registrace!$A$2:$E$321,5,FALSE)</f>
        <v>#N/A</v>
      </c>
    </row>
    <row r="13">
      <c r="A13" s="278">
        <v>11.0</v>
      </c>
      <c r="B13" s="282"/>
      <c r="C13" s="311"/>
      <c r="D13" s="311"/>
      <c r="E13" s="280" t="str">
        <f>VLOOKUP(B13,Registrace!$A$2:$B$321,2,FALSE)</f>
        <v>#N/A</v>
      </c>
      <c r="F13" s="292" t="str">
        <f>VLOOKUP(B13,Registrace!$A$2:$E$321,5,FALSE)</f>
        <v>#N/A</v>
      </c>
    </row>
    <row r="14">
      <c r="A14" s="278">
        <v>12.0</v>
      </c>
      <c r="B14" s="282"/>
      <c r="C14" s="311"/>
      <c r="D14" s="311"/>
      <c r="E14" s="280" t="str">
        <f>VLOOKUP(B14,Registrace!$A$2:$B$321,2,FALSE)</f>
        <v>#N/A</v>
      </c>
      <c r="F14" s="292" t="str">
        <f>VLOOKUP(B14,Registrace!$A$2:$E$321,5,FALSE)</f>
        <v>#N/A</v>
      </c>
    </row>
    <row r="15">
      <c r="A15" s="278">
        <v>13.0</v>
      </c>
      <c r="B15" s="282"/>
      <c r="C15" s="311"/>
      <c r="D15" s="311"/>
      <c r="E15" s="280" t="str">
        <f>VLOOKUP(B15,Registrace!$A$2:$B$321,2,FALSE)</f>
        <v>#N/A</v>
      </c>
      <c r="F15" s="292" t="str">
        <f>VLOOKUP(B15,Registrace!$A$2:$E$321,5,FALSE)</f>
        <v>#N/A</v>
      </c>
    </row>
    <row r="16">
      <c r="A16" s="278"/>
      <c r="B16" s="279"/>
      <c r="C16" s="311"/>
      <c r="D16" s="311"/>
      <c r="E16" s="280"/>
      <c r="F16" s="292"/>
    </row>
    <row r="17">
      <c r="A17" s="278"/>
      <c r="B17" s="281"/>
      <c r="C17" s="311"/>
      <c r="D17" s="311"/>
      <c r="E17" s="280"/>
      <c r="F17" s="292"/>
    </row>
    <row r="18">
      <c r="A18" s="278"/>
      <c r="B18" s="312"/>
      <c r="C18" s="311"/>
      <c r="D18" s="311"/>
      <c r="E18" s="280"/>
      <c r="F18" s="292"/>
    </row>
    <row r="19">
      <c r="A19" s="278"/>
      <c r="B19" s="312"/>
      <c r="C19" s="311"/>
      <c r="D19" s="311"/>
      <c r="E19" s="280"/>
      <c r="F19" s="292"/>
    </row>
    <row r="20">
      <c r="A20" s="278"/>
      <c r="B20" s="312"/>
      <c r="C20" s="311"/>
      <c r="D20" s="311"/>
      <c r="E20" s="280"/>
      <c r="F20" s="292"/>
    </row>
    <row r="21">
      <c r="A21" s="278"/>
      <c r="B21" s="312"/>
      <c r="C21" s="311"/>
      <c r="D21" s="311"/>
      <c r="E21" s="280"/>
      <c r="F21" s="292"/>
    </row>
    <row r="22">
      <c r="A22" s="278"/>
      <c r="B22" s="312"/>
      <c r="C22" s="311"/>
      <c r="D22" s="311"/>
      <c r="E22" s="280"/>
      <c r="F22" s="292"/>
    </row>
    <row r="23">
      <c r="A23" s="278"/>
      <c r="B23" s="279"/>
      <c r="C23" s="311"/>
      <c r="D23" s="311"/>
      <c r="E23" s="280"/>
      <c r="F23" s="292"/>
    </row>
    <row r="24">
      <c r="A24" s="278"/>
      <c r="B24" s="281"/>
      <c r="C24" s="311"/>
      <c r="D24" s="311"/>
      <c r="E24" s="280"/>
      <c r="F24" s="292"/>
    </row>
    <row r="25">
      <c r="A25" s="278"/>
      <c r="B25" s="313"/>
      <c r="C25" s="311"/>
      <c r="D25" s="311"/>
      <c r="E25" s="280"/>
      <c r="F25" s="292"/>
    </row>
    <row r="26">
      <c r="A26" s="278"/>
      <c r="B26" s="313"/>
      <c r="C26" s="311"/>
      <c r="D26" s="311"/>
      <c r="E26" s="280"/>
      <c r="F26" s="292"/>
    </row>
    <row r="27">
      <c r="A27" s="278"/>
      <c r="B27" s="313"/>
      <c r="C27" s="311"/>
      <c r="D27" s="311"/>
      <c r="E27" s="280"/>
      <c r="F27" s="292"/>
    </row>
    <row r="28">
      <c r="F28" s="66"/>
    </row>
    <row r="29">
      <c r="F29" s="66"/>
    </row>
    <row r="30">
      <c r="F30" s="66"/>
    </row>
    <row r="31">
      <c r="F31" s="66"/>
    </row>
    <row r="32">
      <c r="F32" s="66"/>
    </row>
    <row r="33">
      <c r="F33" s="66"/>
    </row>
    <row r="34">
      <c r="F34" s="66"/>
    </row>
    <row r="35">
      <c r="F35" s="66"/>
    </row>
    <row r="36">
      <c r="F36" s="66"/>
    </row>
    <row r="37">
      <c r="F37" s="66"/>
    </row>
    <row r="38">
      <c r="F38" s="66"/>
    </row>
    <row r="39">
      <c r="F39" s="66"/>
    </row>
    <row r="40">
      <c r="F40" s="66"/>
    </row>
    <row r="41">
      <c r="F41" s="66"/>
    </row>
    <row r="42">
      <c r="F42" s="66"/>
    </row>
    <row r="43">
      <c r="F43" s="66"/>
    </row>
    <row r="44">
      <c r="F44" s="66"/>
    </row>
    <row r="45">
      <c r="F45" s="66"/>
    </row>
    <row r="46">
      <c r="F46" s="66"/>
    </row>
    <row r="47">
      <c r="F47" s="66"/>
    </row>
    <row r="48">
      <c r="F48" s="66"/>
    </row>
    <row r="49">
      <c r="F49" s="66"/>
    </row>
    <row r="50">
      <c r="F50" s="66"/>
    </row>
    <row r="51">
      <c r="F51" s="66"/>
    </row>
    <row r="52">
      <c r="F52" s="66"/>
    </row>
    <row r="53">
      <c r="F53" s="66"/>
    </row>
    <row r="54">
      <c r="F54" s="66"/>
    </row>
    <row r="55">
      <c r="F55" s="66"/>
    </row>
    <row r="56">
      <c r="F56" s="66"/>
    </row>
    <row r="57">
      <c r="F57" s="66"/>
    </row>
    <row r="58">
      <c r="F58" s="66"/>
    </row>
    <row r="59">
      <c r="F59" s="66"/>
    </row>
    <row r="60">
      <c r="F60" s="66"/>
    </row>
    <row r="61">
      <c r="F61" s="66"/>
    </row>
    <row r="62">
      <c r="F62" s="66"/>
    </row>
    <row r="63">
      <c r="F63" s="66"/>
    </row>
    <row r="64">
      <c r="F64" s="66"/>
    </row>
    <row r="65">
      <c r="F65" s="66"/>
    </row>
    <row r="66">
      <c r="F66" s="66"/>
    </row>
    <row r="67">
      <c r="F67" s="66"/>
    </row>
    <row r="68">
      <c r="F68" s="66"/>
    </row>
    <row r="69">
      <c r="F69" s="66"/>
    </row>
    <row r="70">
      <c r="F70" s="66"/>
    </row>
    <row r="71">
      <c r="F71" s="66"/>
    </row>
    <row r="72">
      <c r="F72" s="66"/>
    </row>
    <row r="73">
      <c r="F73" s="66"/>
    </row>
    <row r="74">
      <c r="F74" s="66"/>
    </row>
    <row r="75">
      <c r="F75" s="66"/>
    </row>
    <row r="76">
      <c r="F76" s="66"/>
    </row>
    <row r="77">
      <c r="F77" s="66"/>
    </row>
    <row r="78">
      <c r="F78" s="66"/>
    </row>
    <row r="79">
      <c r="F79" s="66"/>
    </row>
    <row r="80">
      <c r="F80" s="66"/>
    </row>
    <row r="81">
      <c r="F81" s="66"/>
    </row>
    <row r="82">
      <c r="F82" s="66"/>
    </row>
    <row r="83">
      <c r="F83" s="66"/>
    </row>
    <row r="84">
      <c r="F84" s="66"/>
    </row>
    <row r="85">
      <c r="F85" s="66"/>
    </row>
    <row r="86">
      <c r="F86" s="66"/>
    </row>
    <row r="87">
      <c r="F87" s="66"/>
    </row>
    <row r="88">
      <c r="F88" s="66"/>
    </row>
    <row r="89">
      <c r="F89" s="66"/>
    </row>
    <row r="90">
      <c r="F90" s="66"/>
    </row>
    <row r="91">
      <c r="F91" s="66"/>
    </row>
    <row r="92">
      <c r="F92" s="66"/>
    </row>
    <row r="93">
      <c r="F93" s="66"/>
    </row>
    <row r="94">
      <c r="F94" s="66"/>
    </row>
    <row r="95">
      <c r="F95" s="66"/>
    </row>
    <row r="96">
      <c r="F96" s="66"/>
    </row>
    <row r="97">
      <c r="F97" s="66"/>
    </row>
    <row r="98">
      <c r="F98" s="66"/>
    </row>
    <row r="99">
      <c r="F99" s="66"/>
    </row>
    <row r="100">
      <c r="F100" s="66"/>
    </row>
    <row r="101">
      <c r="F101" s="66"/>
    </row>
    <row r="102">
      <c r="F102" s="66"/>
    </row>
    <row r="103">
      <c r="F103" s="66"/>
    </row>
    <row r="104">
      <c r="F104" s="66"/>
    </row>
    <row r="105">
      <c r="F105" s="66"/>
    </row>
    <row r="106">
      <c r="F106" s="66"/>
    </row>
    <row r="107">
      <c r="F107" s="66"/>
    </row>
    <row r="108">
      <c r="F108" s="66"/>
    </row>
    <row r="109">
      <c r="F109" s="66"/>
    </row>
    <row r="110">
      <c r="F110" s="66"/>
    </row>
    <row r="111">
      <c r="F111" s="66"/>
    </row>
    <row r="112">
      <c r="F112" s="66"/>
    </row>
    <row r="113">
      <c r="F113" s="66"/>
    </row>
    <row r="114">
      <c r="F114" s="66"/>
    </row>
    <row r="115">
      <c r="F115" s="66"/>
    </row>
    <row r="116">
      <c r="F116" s="66"/>
    </row>
    <row r="117">
      <c r="F117" s="66"/>
    </row>
    <row r="118">
      <c r="F118" s="66"/>
    </row>
    <row r="119">
      <c r="F119" s="66"/>
    </row>
    <row r="120">
      <c r="F120" s="66"/>
    </row>
    <row r="121">
      <c r="F121" s="66"/>
    </row>
    <row r="122">
      <c r="F122" s="66"/>
    </row>
    <row r="123">
      <c r="F123" s="66"/>
    </row>
    <row r="124">
      <c r="F124" s="66"/>
    </row>
    <row r="125">
      <c r="F125" s="66"/>
    </row>
    <row r="126">
      <c r="F126" s="66"/>
    </row>
    <row r="127">
      <c r="F127" s="66"/>
    </row>
    <row r="128">
      <c r="F128" s="66"/>
    </row>
    <row r="129">
      <c r="F129" s="66"/>
    </row>
    <row r="130">
      <c r="F130" s="66"/>
    </row>
    <row r="131">
      <c r="F131" s="66"/>
    </row>
    <row r="132">
      <c r="F132" s="66"/>
    </row>
    <row r="133">
      <c r="F133" s="66"/>
    </row>
    <row r="134">
      <c r="F134" s="66"/>
    </row>
    <row r="135">
      <c r="F135" s="66"/>
    </row>
    <row r="136">
      <c r="F136" s="66"/>
    </row>
    <row r="137">
      <c r="F137" s="66"/>
    </row>
    <row r="138">
      <c r="F138" s="66"/>
    </row>
    <row r="139">
      <c r="F139" s="66"/>
    </row>
    <row r="140">
      <c r="F140" s="66"/>
    </row>
    <row r="141">
      <c r="F141" s="66"/>
    </row>
    <row r="142">
      <c r="F142" s="66"/>
    </row>
    <row r="143">
      <c r="F143" s="66"/>
    </row>
    <row r="144">
      <c r="F144" s="66"/>
    </row>
    <row r="145">
      <c r="F145" s="66"/>
    </row>
    <row r="146">
      <c r="F146" s="66"/>
    </row>
    <row r="147">
      <c r="F147" s="66"/>
    </row>
    <row r="148">
      <c r="F148" s="66"/>
    </row>
    <row r="149">
      <c r="F149" s="66"/>
    </row>
    <row r="150">
      <c r="F150" s="66"/>
    </row>
    <row r="151">
      <c r="F151" s="66"/>
    </row>
    <row r="152">
      <c r="F152" s="66"/>
    </row>
    <row r="153">
      <c r="F153" s="66"/>
    </row>
    <row r="154">
      <c r="F154" s="66"/>
    </row>
    <row r="155">
      <c r="F155" s="66"/>
    </row>
    <row r="156">
      <c r="F156" s="66"/>
    </row>
    <row r="157">
      <c r="F157" s="66"/>
    </row>
    <row r="158">
      <c r="F158" s="66"/>
    </row>
    <row r="159">
      <c r="F159" s="66"/>
    </row>
    <row r="160">
      <c r="F160" s="66"/>
    </row>
    <row r="161">
      <c r="F161" s="66"/>
    </row>
    <row r="162">
      <c r="F162" s="66"/>
    </row>
    <row r="163">
      <c r="F163" s="66"/>
    </row>
    <row r="164">
      <c r="F164" s="66"/>
    </row>
    <row r="165">
      <c r="F165" s="66"/>
    </row>
    <row r="166">
      <c r="F166" s="66"/>
    </row>
    <row r="167">
      <c r="F167" s="66"/>
    </row>
    <row r="168">
      <c r="F168" s="66"/>
    </row>
    <row r="169">
      <c r="F169" s="66"/>
    </row>
    <row r="170">
      <c r="F170" s="66"/>
    </row>
    <row r="171">
      <c r="F171" s="66"/>
    </row>
    <row r="172">
      <c r="F172" s="66"/>
    </row>
    <row r="173">
      <c r="F173" s="66"/>
    </row>
    <row r="174">
      <c r="F174" s="66"/>
    </row>
    <row r="175">
      <c r="F175" s="66"/>
    </row>
    <row r="176">
      <c r="F176" s="66"/>
    </row>
    <row r="177">
      <c r="F177" s="66"/>
    </row>
    <row r="178">
      <c r="F178" s="66"/>
    </row>
    <row r="179">
      <c r="F179" s="66"/>
    </row>
    <row r="180">
      <c r="F180" s="66"/>
    </row>
    <row r="181">
      <c r="F181" s="66"/>
    </row>
    <row r="182">
      <c r="F182" s="66"/>
    </row>
    <row r="183">
      <c r="F183" s="66"/>
    </row>
    <row r="184">
      <c r="F184" s="66"/>
    </row>
    <row r="185">
      <c r="F185" s="66"/>
    </row>
    <row r="186">
      <c r="F186" s="66"/>
    </row>
    <row r="187">
      <c r="F187" s="66"/>
    </row>
    <row r="188">
      <c r="F188" s="66"/>
    </row>
    <row r="189">
      <c r="F189" s="66"/>
    </row>
    <row r="190">
      <c r="F190" s="66"/>
    </row>
    <row r="191">
      <c r="F191" s="66"/>
    </row>
    <row r="192">
      <c r="F192" s="66"/>
    </row>
    <row r="193">
      <c r="F193" s="66"/>
    </row>
    <row r="194">
      <c r="F194" s="66"/>
    </row>
    <row r="195">
      <c r="F195" s="66"/>
    </row>
    <row r="196">
      <c r="F196" s="66"/>
    </row>
    <row r="197">
      <c r="F197" s="66"/>
    </row>
    <row r="198">
      <c r="F198" s="66"/>
    </row>
    <row r="199">
      <c r="F199" s="66"/>
    </row>
    <row r="200">
      <c r="F200" s="66"/>
    </row>
    <row r="201">
      <c r="F201" s="66"/>
    </row>
    <row r="202">
      <c r="F202" s="66"/>
    </row>
    <row r="203">
      <c r="F203" s="66"/>
    </row>
    <row r="204">
      <c r="F204" s="66"/>
    </row>
    <row r="205">
      <c r="F205" s="66"/>
    </row>
    <row r="206">
      <c r="F206" s="66"/>
    </row>
    <row r="207">
      <c r="F207" s="66"/>
    </row>
    <row r="208">
      <c r="F208" s="66"/>
    </row>
    <row r="209">
      <c r="F209" s="66"/>
    </row>
    <row r="210">
      <c r="F210" s="66"/>
    </row>
    <row r="211">
      <c r="F211" s="66"/>
    </row>
    <row r="212">
      <c r="F212" s="66"/>
    </row>
    <row r="213">
      <c r="F213" s="66"/>
    </row>
    <row r="214">
      <c r="F214" s="66"/>
    </row>
    <row r="215">
      <c r="F215" s="66"/>
    </row>
    <row r="216">
      <c r="F216" s="66"/>
    </row>
    <row r="217">
      <c r="F217" s="66"/>
    </row>
    <row r="218">
      <c r="F218" s="66"/>
    </row>
    <row r="219">
      <c r="F219" s="66"/>
    </row>
    <row r="220">
      <c r="F220" s="66"/>
    </row>
    <row r="221">
      <c r="F221" s="66"/>
    </row>
    <row r="222">
      <c r="F222" s="66"/>
    </row>
    <row r="223">
      <c r="F223" s="66"/>
    </row>
    <row r="224">
      <c r="F224" s="66"/>
    </row>
    <row r="225">
      <c r="F225" s="66"/>
    </row>
    <row r="226">
      <c r="F226" s="66"/>
    </row>
    <row r="227">
      <c r="F227" s="66"/>
    </row>
    <row r="228">
      <c r="F228" s="66"/>
    </row>
    <row r="229">
      <c r="F229" s="66"/>
    </row>
    <row r="230">
      <c r="F230" s="66"/>
    </row>
    <row r="231">
      <c r="F231" s="66"/>
    </row>
    <row r="232">
      <c r="F232" s="66"/>
    </row>
    <row r="233">
      <c r="F233" s="66"/>
    </row>
    <row r="234">
      <c r="F234" s="66"/>
    </row>
    <row r="235">
      <c r="F235" s="66"/>
    </row>
    <row r="236">
      <c r="F236" s="66"/>
    </row>
    <row r="237">
      <c r="F237" s="66"/>
    </row>
    <row r="238">
      <c r="F238" s="66"/>
    </row>
    <row r="239">
      <c r="F239" s="66"/>
    </row>
    <row r="240">
      <c r="F240" s="66"/>
    </row>
    <row r="241">
      <c r="F241" s="66"/>
    </row>
    <row r="242">
      <c r="F242" s="66"/>
    </row>
    <row r="243">
      <c r="F243" s="66"/>
    </row>
    <row r="244">
      <c r="F244" s="66"/>
    </row>
    <row r="245">
      <c r="F245" s="66"/>
    </row>
    <row r="246">
      <c r="F246" s="66"/>
    </row>
    <row r="247">
      <c r="F247" s="66"/>
    </row>
    <row r="248">
      <c r="F248" s="66"/>
    </row>
    <row r="249">
      <c r="F249" s="66"/>
    </row>
    <row r="250">
      <c r="F250" s="66"/>
    </row>
    <row r="251">
      <c r="F251" s="66"/>
    </row>
    <row r="252">
      <c r="F252" s="66"/>
    </row>
    <row r="253">
      <c r="F253" s="66"/>
    </row>
    <row r="254">
      <c r="F254" s="66"/>
    </row>
    <row r="255">
      <c r="F255" s="66"/>
    </row>
    <row r="256">
      <c r="F256" s="66"/>
    </row>
    <row r="257">
      <c r="F257" s="66"/>
    </row>
    <row r="258">
      <c r="F258" s="66"/>
    </row>
    <row r="259">
      <c r="F259" s="66"/>
    </row>
    <row r="260">
      <c r="F260" s="66"/>
    </row>
    <row r="261">
      <c r="F261" s="66"/>
    </row>
    <row r="262">
      <c r="F262" s="66"/>
    </row>
    <row r="263">
      <c r="F263" s="66"/>
    </row>
    <row r="264">
      <c r="F264" s="66"/>
    </row>
    <row r="265">
      <c r="F265" s="66"/>
    </row>
    <row r="266">
      <c r="F266" s="66"/>
    </row>
    <row r="267">
      <c r="F267" s="66"/>
    </row>
    <row r="268">
      <c r="F268" s="66"/>
    </row>
    <row r="269">
      <c r="F269" s="66"/>
    </row>
    <row r="270">
      <c r="F270" s="66"/>
    </row>
    <row r="271">
      <c r="F271" s="66"/>
    </row>
    <row r="272">
      <c r="F272" s="66"/>
    </row>
    <row r="273">
      <c r="F273" s="66"/>
    </row>
    <row r="274">
      <c r="F274" s="66"/>
    </row>
    <row r="275">
      <c r="F275" s="66"/>
    </row>
    <row r="276">
      <c r="F276" s="66"/>
    </row>
    <row r="277">
      <c r="F277" s="66"/>
    </row>
    <row r="278">
      <c r="F278" s="66"/>
    </row>
    <row r="279">
      <c r="F279" s="66"/>
    </row>
    <row r="280">
      <c r="F280" s="66"/>
    </row>
    <row r="281">
      <c r="F281" s="66"/>
    </row>
    <row r="282">
      <c r="F282" s="66"/>
    </row>
    <row r="283">
      <c r="F283" s="66"/>
    </row>
    <row r="284">
      <c r="F284" s="66"/>
    </row>
    <row r="285">
      <c r="F285" s="66"/>
    </row>
    <row r="286">
      <c r="F286" s="66"/>
    </row>
    <row r="287">
      <c r="F287" s="66"/>
    </row>
    <row r="288">
      <c r="F288" s="66"/>
    </row>
    <row r="289">
      <c r="F289" s="66"/>
    </row>
    <row r="290">
      <c r="F290" s="66"/>
    </row>
    <row r="291">
      <c r="F291" s="66"/>
    </row>
    <row r="292">
      <c r="F292" s="66"/>
    </row>
    <row r="293">
      <c r="F293" s="66"/>
    </row>
    <row r="294">
      <c r="F294" s="66"/>
    </row>
    <row r="295">
      <c r="F295" s="66"/>
    </row>
    <row r="296">
      <c r="F296" s="66"/>
    </row>
    <row r="297">
      <c r="F297" s="66"/>
    </row>
    <row r="298">
      <c r="F298" s="66"/>
    </row>
    <row r="299">
      <c r="F299" s="66"/>
    </row>
    <row r="300">
      <c r="F300" s="66"/>
    </row>
    <row r="301">
      <c r="F301" s="66"/>
    </row>
    <row r="302">
      <c r="F302" s="66"/>
    </row>
    <row r="303">
      <c r="F303" s="66"/>
    </row>
    <row r="304">
      <c r="F304" s="66"/>
    </row>
    <row r="305">
      <c r="F305" s="66"/>
    </row>
    <row r="306">
      <c r="F306" s="66"/>
    </row>
    <row r="307">
      <c r="F307" s="66"/>
    </row>
    <row r="308">
      <c r="F308" s="66"/>
    </row>
    <row r="309">
      <c r="F309" s="66"/>
    </row>
    <row r="310">
      <c r="F310" s="66"/>
    </row>
    <row r="311">
      <c r="F311" s="66"/>
    </row>
    <row r="312">
      <c r="F312" s="66"/>
    </row>
    <row r="313">
      <c r="F313" s="66"/>
    </row>
    <row r="314">
      <c r="F314" s="66"/>
    </row>
    <row r="315">
      <c r="F315" s="66"/>
    </row>
    <row r="316">
      <c r="F316" s="66"/>
    </row>
    <row r="317">
      <c r="F317" s="66"/>
    </row>
    <row r="318">
      <c r="F318" s="66"/>
    </row>
    <row r="319">
      <c r="F319" s="66"/>
    </row>
    <row r="320">
      <c r="F320" s="66"/>
    </row>
    <row r="321">
      <c r="F321" s="66"/>
    </row>
    <row r="322">
      <c r="F322" s="66"/>
    </row>
    <row r="323">
      <c r="F323" s="66"/>
    </row>
    <row r="324">
      <c r="F324" s="66"/>
    </row>
    <row r="325">
      <c r="F325" s="66"/>
    </row>
    <row r="326">
      <c r="F326" s="66"/>
    </row>
    <row r="327">
      <c r="F327" s="66"/>
    </row>
    <row r="328">
      <c r="F328" s="66"/>
    </row>
    <row r="329">
      <c r="F329" s="66"/>
    </row>
    <row r="330">
      <c r="F330" s="66"/>
    </row>
    <row r="331">
      <c r="F331" s="66"/>
    </row>
    <row r="332">
      <c r="F332" s="66"/>
    </row>
    <row r="333">
      <c r="F333" s="66"/>
    </row>
    <row r="334">
      <c r="F334" s="66"/>
    </row>
    <row r="335">
      <c r="F335" s="66"/>
    </row>
    <row r="336">
      <c r="F336" s="66"/>
    </row>
    <row r="337">
      <c r="F337" s="66"/>
    </row>
    <row r="338">
      <c r="F338" s="66"/>
    </row>
    <row r="339">
      <c r="F339" s="66"/>
    </row>
    <row r="340">
      <c r="F340" s="66"/>
    </row>
    <row r="341">
      <c r="F341" s="66"/>
    </row>
    <row r="342">
      <c r="F342" s="66"/>
    </row>
    <row r="343">
      <c r="F343" s="66"/>
    </row>
    <row r="344">
      <c r="F344" s="66"/>
    </row>
    <row r="345">
      <c r="F345" s="66"/>
    </row>
    <row r="346">
      <c r="F346" s="66"/>
    </row>
    <row r="347">
      <c r="F347" s="66"/>
    </row>
    <row r="348">
      <c r="F348" s="66"/>
    </row>
    <row r="349">
      <c r="F349" s="66"/>
    </row>
    <row r="350">
      <c r="F350" s="66"/>
    </row>
    <row r="351">
      <c r="F351" s="66"/>
    </row>
    <row r="352">
      <c r="F352" s="66"/>
    </row>
    <row r="353">
      <c r="F353" s="66"/>
    </row>
    <row r="354">
      <c r="F354" s="66"/>
    </row>
    <row r="355">
      <c r="F355" s="66"/>
    </row>
    <row r="356">
      <c r="F356" s="66"/>
    </row>
    <row r="357">
      <c r="F357" s="66"/>
    </row>
    <row r="358">
      <c r="F358" s="66"/>
    </row>
    <row r="359">
      <c r="F359" s="66"/>
    </row>
    <row r="360">
      <c r="F360" s="66"/>
    </row>
    <row r="361">
      <c r="F361" s="66"/>
    </row>
    <row r="362">
      <c r="F362" s="66"/>
    </row>
    <row r="363">
      <c r="F363" s="66"/>
    </row>
    <row r="364">
      <c r="F364" s="66"/>
    </row>
    <row r="365">
      <c r="F365" s="66"/>
    </row>
    <row r="366">
      <c r="F366" s="66"/>
    </row>
    <row r="367">
      <c r="F367" s="66"/>
    </row>
    <row r="368">
      <c r="F368" s="66"/>
    </row>
    <row r="369">
      <c r="F369" s="66"/>
    </row>
    <row r="370">
      <c r="F370" s="66"/>
    </row>
    <row r="371">
      <c r="F371" s="66"/>
    </row>
    <row r="372">
      <c r="F372" s="66"/>
    </row>
    <row r="373">
      <c r="F373" s="66"/>
    </row>
    <row r="374">
      <c r="F374" s="66"/>
    </row>
    <row r="375">
      <c r="F375" s="66"/>
    </row>
    <row r="376">
      <c r="F376" s="66"/>
    </row>
    <row r="377">
      <c r="F377" s="66"/>
    </row>
    <row r="378">
      <c r="F378" s="66"/>
    </row>
    <row r="379">
      <c r="F379" s="66"/>
    </row>
    <row r="380">
      <c r="F380" s="66"/>
    </row>
    <row r="381">
      <c r="F381" s="66"/>
    </row>
    <row r="382">
      <c r="F382" s="66"/>
    </row>
    <row r="383">
      <c r="F383" s="66"/>
    </row>
    <row r="384">
      <c r="F384" s="66"/>
    </row>
    <row r="385">
      <c r="F385" s="66"/>
    </row>
    <row r="386">
      <c r="F386" s="66"/>
    </row>
    <row r="387">
      <c r="F387" s="66"/>
    </row>
    <row r="388">
      <c r="F388" s="66"/>
    </row>
    <row r="389">
      <c r="F389" s="66"/>
    </row>
    <row r="390">
      <c r="F390" s="66"/>
    </row>
    <row r="391">
      <c r="F391" s="66"/>
    </row>
    <row r="392">
      <c r="F392" s="66"/>
    </row>
    <row r="393">
      <c r="F393" s="66"/>
    </row>
    <row r="394">
      <c r="F394" s="66"/>
    </row>
    <row r="395">
      <c r="F395" s="66"/>
    </row>
    <row r="396">
      <c r="F396" s="66"/>
    </row>
    <row r="397">
      <c r="F397" s="66"/>
    </row>
    <row r="398">
      <c r="F398" s="66"/>
    </row>
    <row r="399">
      <c r="F399" s="66"/>
    </row>
    <row r="400">
      <c r="F400" s="66"/>
    </row>
    <row r="401">
      <c r="F401" s="66"/>
    </row>
    <row r="402">
      <c r="F402" s="66"/>
    </row>
    <row r="403">
      <c r="F403" s="66"/>
    </row>
    <row r="404">
      <c r="F404" s="66"/>
    </row>
    <row r="405">
      <c r="F405" s="66"/>
    </row>
    <row r="406">
      <c r="F406" s="66"/>
    </row>
    <row r="407">
      <c r="F407" s="66"/>
    </row>
    <row r="408">
      <c r="F408" s="66"/>
    </row>
    <row r="409">
      <c r="F409" s="66"/>
    </row>
    <row r="410">
      <c r="F410" s="66"/>
    </row>
    <row r="411">
      <c r="F411" s="66"/>
    </row>
    <row r="412">
      <c r="F412" s="66"/>
    </row>
    <row r="413">
      <c r="F413" s="66"/>
    </row>
    <row r="414">
      <c r="F414" s="66"/>
    </row>
    <row r="415">
      <c r="F415" s="66"/>
    </row>
    <row r="416">
      <c r="F416" s="66"/>
    </row>
    <row r="417">
      <c r="F417" s="66"/>
    </row>
    <row r="418">
      <c r="F418" s="66"/>
    </row>
    <row r="419">
      <c r="F419" s="66"/>
    </row>
    <row r="420">
      <c r="F420" s="66"/>
    </row>
    <row r="421">
      <c r="F421" s="66"/>
    </row>
    <row r="422">
      <c r="F422" s="66"/>
    </row>
    <row r="423">
      <c r="F423" s="66"/>
    </row>
    <row r="424">
      <c r="F424" s="66"/>
    </row>
    <row r="425">
      <c r="F425" s="66"/>
    </row>
    <row r="426">
      <c r="F426" s="66"/>
    </row>
    <row r="427">
      <c r="F427" s="66"/>
    </row>
    <row r="428">
      <c r="F428" s="66"/>
    </row>
    <row r="429">
      <c r="F429" s="66"/>
    </row>
    <row r="430">
      <c r="F430" s="66"/>
    </row>
    <row r="431">
      <c r="F431" s="66"/>
    </row>
    <row r="432">
      <c r="F432" s="66"/>
    </row>
    <row r="433">
      <c r="F433" s="66"/>
    </row>
    <row r="434">
      <c r="F434" s="66"/>
    </row>
    <row r="435">
      <c r="F435" s="66"/>
    </row>
    <row r="436">
      <c r="F436" s="66"/>
    </row>
    <row r="437">
      <c r="F437" s="66"/>
    </row>
    <row r="438">
      <c r="F438" s="66"/>
    </row>
    <row r="439">
      <c r="F439" s="66"/>
    </row>
    <row r="440">
      <c r="F440" s="66"/>
    </row>
    <row r="441">
      <c r="F441" s="66"/>
    </row>
    <row r="442">
      <c r="F442" s="66"/>
    </row>
    <row r="443">
      <c r="F443" s="66"/>
    </row>
    <row r="444">
      <c r="F444" s="66"/>
    </row>
    <row r="445">
      <c r="F445" s="66"/>
    </row>
    <row r="446">
      <c r="F446" s="66"/>
    </row>
    <row r="447">
      <c r="F447" s="66"/>
    </row>
    <row r="448">
      <c r="F448" s="66"/>
    </row>
    <row r="449">
      <c r="F449" s="66"/>
    </row>
    <row r="450">
      <c r="F450" s="66"/>
    </row>
    <row r="451">
      <c r="F451" s="66"/>
    </row>
    <row r="452">
      <c r="F452" s="66"/>
    </row>
    <row r="453">
      <c r="F453" s="66"/>
    </row>
    <row r="454">
      <c r="F454" s="66"/>
    </row>
    <row r="455">
      <c r="F455" s="66"/>
    </row>
    <row r="456">
      <c r="F456" s="66"/>
    </row>
    <row r="457">
      <c r="F457" s="66"/>
    </row>
    <row r="458">
      <c r="F458" s="66"/>
    </row>
    <row r="459">
      <c r="F459" s="66"/>
    </row>
    <row r="460">
      <c r="F460" s="66"/>
    </row>
    <row r="461">
      <c r="F461" s="66"/>
    </row>
    <row r="462">
      <c r="F462" s="66"/>
    </row>
    <row r="463">
      <c r="F463" s="66"/>
    </row>
    <row r="464">
      <c r="F464" s="66"/>
    </row>
    <row r="465">
      <c r="F465" s="66"/>
    </row>
    <row r="466">
      <c r="F466" s="66"/>
    </row>
    <row r="467">
      <c r="F467" s="66"/>
    </row>
    <row r="468">
      <c r="F468" s="66"/>
    </row>
    <row r="469">
      <c r="F469" s="66"/>
    </row>
    <row r="470">
      <c r="F470" s="66"/>
    </row>
    <row r="471">
      <c r="F471" s="66"/>
    </row>
    <row r="472">
      <c r="F472" s="66"/>
    </row>
    <row r="473">
      <c r="F473" s="66"/>
    </row>
    <row r="474">
      <c r="F474" s="66"/>
    </row>
    <row r="475">
      <c r="F475" s="66"/>
    </row>
    <row r="476">
      <c r="F476" s="66"/>
    </row>
    <row r="477">
      <c r="F477" s="66"/>
    </row>
    <row r="478">
      <c r="F478" s="66"/>
    </row>
    <row r="479">
      <c r="F479" s="66"/>
    </row>
    <row r="480">
      <c r="F480" s="66"/>
    </row>
    <row r="481">
      <c r="F481" s="66"/>
    </row>
    <row r="482">
      <c r="F482" s="66"/>
    </row>
    <row r="483">
      <c r="F483" s="66"/>
    </row>
    <row r="484">
      <c r="F484" s="66"/>
    </row>
    <row r="485">
      <c r="F485" s="66"/>
    </row>
    <row r="486">
      <c r="F486" s="66"/>
    </row>
    <row r="487">
      <c r="F487" s="66"/>
    </row>
    <row r="488">
      <c r="F488" s="66"/>
    </row>
    <row r="489">
      <c r="F489" s="66"/>
    </row>
    <row r="490">
      <c r="F490" s="66"/>
    </row>
    <row r="491">
      <c r="F491" s="66"/>
    </row>
    <row r="492">
      <c r="F492" s="66"/>
    </row>
    <row r="493">
      <c r="F493" s="66"/>
    </row>
    <row r="494">
      <c r="F494" s="66"/>
    </row>
    <row r="495">
      <c r="F495" s="66"/>
    </row>
    <row r="496">
      <c r="F496" s="66"/>
    </row>
    <row r="497">
      <c r="F497" s="66"/>
    </row>
    <row r="498">
      <c r="F498" s="66"/>
    </row>
    <row r="499">
      <c r="F499" s="66"/>
    </row>
    <row r="500">
      <c r="F500" s="66"/>
    </row>
    <row r="501">
      <c r="F501" s="66"/>
    </row>
    <row r="502">
      <c r="F502" s="66"/>
    </row>
    <row r="503">
      <c r="F503" s="66"/>
    </row>
    <row r="504">
      <c r="F504" s="66"/>
    </row>
    <row r="505">
      <c r="F505" s="66"/>
    </row>
    <row r="506">
      <c r="F506" s="66"/>
    </row>
    <row r="507">
      <c r="F507" s="66"/>
    </row>
    <row r="508">
      <c r="F508" s="66"/>
    </row>
    <row r="509">
      <c r="F509" s="66"/>
    </row>
    <row r="510">
      <c r="F510" s="66"/>
    </row>
    <row r="511">
      <c r="F511" s="66"/>
    </row>
    <row r="512">
      <c r="F512" s="66"/>
    </row>
    <row r="513">
      <c r="F513" s="66"/>
    </row>
    <row r="514">
      <c r="F514" s="66"/>
    </row>
    <row r="515">
      <c r="F515" s="66"/>
    </row>
    <row r="516">
      <c r="F516" s="66"/>
    </row>
    <row r="517">
      <c r="F517" s="66"/>
    </row>
    <row r="518">
      <c r="F518" s="66"/>
    </row>
    <row r="519">
      <c r="F519" s="66"/>
    </row>
    <row r="520">
      <c r="F520" s="66"/>
    </row>
    <row r="521">
      <c r="F521" s="66"/>
    </row>
    <row r="522">
      <c r="F522" s="66"/>
    </row>
    <row r="523">
      <c r="F523" s="66"/>
    </row>
    <row r="524">
      <c r="F524" s="66"/>
    </row>
    <row r="525">
      <c r="F525" s="66"/>
    </row>
    <row r="526">
      <c r="F526" s="66"/>
    </row>
    <row r="527">
      <c r="F527" s="66"/>
    </row>
    <row r="528">
      <c r="F528" s="66"/>
    </row>
    <row r="529">
      <c r="F529" s="66"/>
    </row>
    <row r="530">
      <c r="F530" s="66"/>
    </row>
    <row r="531">
      <c r="F531" s="66"/>
    </row>
    <row r="532">
      <c r="F532" s="66"/>
    </row>
    <row r="533">
      <c r="F533" s="66"/>
    </row>
    <row r="534">
      <c r="F534" s="66"/>
    </row>
    <row r="535">
      <c r="F535" s="66"/>
    </row>
    <row r="536">
      <c r="F536" s="66"/>
    </row>
    <row r="537">
      <c r="F537" s="66"/>
    </row>
    <row r="538">
      <c r="F538" s="66"/>
    </row>
    <row r="539">
      <c r="F539" s="66"/>
    </row>
    <row r="540">
      <c r="F540" s="66"/>
    </row>
    <row r="541">
      <c r="F541" s="66"/>
    </row>
    <row r="542">
      <c r="F542" s="66"/>
    </row>
    <row r="543">
      <c r="F543" s="66"/>
    </row>
    <row r="544">
      <c r="F544" s="66"/>
    </row>
    <row r="545">
      <c r="F545" s="66"/>
    </row>
    <row r="546">
      <c r="F546" s="66"/>
    </row>
    <row r="547">
      <c r="F547" s="66"/>
    </row>
    <row r="548">
      <c r="F548" s="66"/>
    </row>
    <row r="549">
      <c r="F549" s="66"/>
    </row>
    <row r="550">
      <c r="F550" s="66"/>
    </row>
    <row r="551">
      <c r="F551" s="66"/>
    </row>
    <row r="552">
      <c r="F552" s="66"/>
    </row>
    <row r="553">
      <c r="F553" s="66"/>
    </row>
    <row r="554">
      <c r="F554" s="66"/>
    </row>
    <row r="555">
      <c r="F555" s="66"/>
    </row>
    <row r="556">
      <c r="F556" s="66"/>
    </row>
    <row r="557">
      <c r="F557" s="66"/>
    </row>
    <row r="558">
      <c r="F558" s="66"/>
    </row>
    <row r="559">
      <c r="F559" s="66"/>
    </row>
    <row r="560">
      <c r="F560" s="66"/>
    </row>
    <row r="561">
      <c r="F561" s="66"/>
    </row>
    <row r="562">
      <c r="F562" s="66"/>
    </row>
    <row r="563">
      <c r="F563" s="66"/>
    </row>
    <row r="564">
      <c r="F564" s="66"/>
    </row>
    <row r="565">
      <c r="F565" s="66"/>
    </row>
    <row r="566">
      <c r="F566" s="66"/>
    </row>
    <row r="567">
      <c r="F567" s="66"/>
    </row>
    <row r="568">
      <c r="F568" s="66"/>
    </row>
    <row r="569">
      <c r="F569" s="66"/>
    </row>
    <row r="570">
      <c r="F570" s="66"/>
    </row>
    <row r="571">
      <c r="F571" s="66"/>
    </row>
    <row r="572">
      <c r="F572" s="66"/>
    </row>
    <row r="573">
      <c r="F573" s="66"/>
    </row>
    <row r="574">
      <c r="F574" s="66"/>
    </row>
    <row r="575">
      <c r="F575" s="66"/>
    </row>
    <row r="576">
      <c r="F576" s="66"/>
    </row>
    <row r="577">
      <c r="F577" s="66"/>
    </row>
    <row r="578">
      <c r="F578" s="66"/>
    </row>
    <row r="579">
      <c r="F579" s="66"/>
    </row>
    <row r="580">
      <c r="F580" s="66"/>
    </row>
    <row r="581">
      <c r="F581" s="66"/>
    </row>
    <row r="582">
      <c r="F582" s="66"/>
    </row>
    <row r="583">
      <c r="F583" s="66"/>
    </row>
    <row r="584">
      <c r="F584" s="66"/>
    </row>
    <row r="585">
      <c r="F585" s="66"/>
    </row>
    <row r="586">
      <c r="F586" s="66"/>
    </row>
    <row r="587">
      <c r="F587" s="66"/>
    </row>
    <row r="588">
      <c r="F588" s="66"/>
    </row>
    <row r="589">
      <c r="F589" s="66"/>
    </row>
    <row r="590">
      <c r="F590" s="66"/>
    </row>
    <row r="591">
      <c r="F591" s="66"/>
    </row>
    <row r="592">
      <c r="F592" s="66"/>
    </row>
    <row r="593">
      <c r="F593" s="66"/>
    </row>
    <row r="594">
      <c r="F594" s="66"/>
    </row>
    <row r="595">
      <c r="F595" s="66"/>
    </row>
    <row r="596">
      <c r="F596" s="66"/>
    </row>
    <row r="597">
      <c r="F597" s="66"/>
    </row>
    <row r="598">
      <c r="F598" s="66"/>
    </row>
    <row r="599">
      <c r="F599" s="66"/>
    </row>
    <row r="600">
      <c r="F600" s="66"/>
    </row>
    <row r="601">
      <c r="F601" s="66"/>
    </row>
    <row r="602">
      <c r="F602" s="66"/>
    </row>
    <row r="603">
      <c r="F603" s="66"/>
    </row>
    <row r="604">
      <c r="F604" s="66"/>
    </row>
    <row r="605">
      <c r="F605" s="66"/>
    </row>
    <row r="606">
      <c r="F606" s="66"/>
    </row>
    <row r="607">
      <c r="F607" s="66"/>
    </row>
    <row r="608">
      <c r="F608" s="66"/>
    </row>
    <row r="609">
      <c r="F609" s="66"/>
    </row>
    <row r="610">
      <c r="F610" s="66"/>
    </row>
    <row r="611">
      <c r="F611" s="66"/>
    </row>
    <row r="612">
      <c r="F612" s="66"/>
    </row>
    <row r="613">
      <c r="F613" s="66"/>
    </row>
    <row r="614">
      <c r="F614" s="66"/>
    </row>
    <row r="615">
      <c r="F615" s="66"/>
    </row>
    <row r="616">
      <c r="F616" s="66"/>
    </row>
    <row r="617">
      <c r="F617" s="66"/>
    </row>
    <row r="618">
      <c r="F618" s="66"/>
    </row>
    <row r="619">
      <c r="F619" s="66"/>
    </row>
    <row r="620">
      <c r="F620" s="66"/>
    </row>
    <row r="621">
      <c r="F621" s="66"/>
    </row>
    <row r="622">
      <c r="F622" s="66"/>
    </row>
    <row r="623">
      <c r="F623" s="66"/>
    </row>
    <row r="624">
      <c r="F624" s="66"/>
    </row>
    <row r="625">
      <c r="F625" s="66"/>
    </row>
    <row r="626">
      <c r="F626" s="66"/>
    </row>
    <row r="627">
      <c r="F627" s="66"/>
    </row>
    <row r="628">
      <c r="F628" s="66"/>
    </row>
    <row r="629">
      <c r="F629" s="66"/>
    </row>
    <row r="630">
      <c r="F630" s="66"/>
    </row>
    <row r="631">
      <c r="F631" s="66"/>
    </row>
    <row r="632">
      <c r="F632" s="66"/>
    </row>
    <row r="633">
      <c r="F633" s="66"/>
    </row>
    <row r="634">
      <c r="F634" s="66"/>
    </row>
    <row r="635">
      <c r="F635" s="66"/>
    </row>
    <row r="636">
      <c r="F636" s="66"/>
    </row>
    <row r="637">
      <c r="F637" s="66"/>
    </row>
    <row r="638">
      <c r="F638" s="66"/>
    </row>
    <row r="639">
      <c r="F639" s="66"/>
    </row>
    <row r="640">
      <c r="F640" s="66"/>
    </row>
    <row r="641">
      <c r="F641" s="66"/>
    </row>
    <row r="642">
      <c r="F642" s="66"/>
    </row>
    <row r="643">
      <c r="F643" s="66"/>
    </row>
    <row r="644">
      <c r="F644" s="66"/>
    </row>
    <row r="645">
      <c r="F645" s="66"/>
    </row>
    <row r="646">
      <c r="F646" s="66"/>
    </row>
    <row r="647">
      <c r="F647" s="66"/>
    </row>
    <row r="648">
      <c r="F648" s="66"/>
    </row>
    <row r="649">
      <c r="F649" s="66"/>
    </row>
    <row r="650">
      <c r="F650" s="66"/>
    </row>
    <row r="651">
      <c r="F651" s="66"/>
    </row>
    <row r="652">
      <c r="F652" s="66"/>
    </row>
    <row r="653">
      <c r="F653" s="66"/>
    </row>
    <row r="654">
      <c r="F654" s="66"/>
    </row>
    <row r="655">
      <c r="F655" s="66"/>
    </row>
    <row r="656">
      <c r="F656" s="66"/>
    </row>
    <row r="657">
      <c r="F657" s="66"/>
    </row>
    <row r="658">
      <c r="F658" s="66"/>
    </row>
    <row r="659">
      <c r="F659" s="66"/>
    </row>
    <row r="660">
      <c r="F660" s="66"/>
    </row>
    <row r="661">
      <c r="F661" s="66"/>
    </row>
    <row r="662">
      <c r="F662" s="66"/>
    </row>
    <row r="663">
      <c r="F663" s="66"/>
    </row>
    <row r="664">
      <c r="F664" s="66"/>
    </row>
    <row r="665">
      <c r="F665" s="66"/>
    </row>
    <row r="666">
      <c r="F666" s="66"/>
    </row>
    <row r="667">
      <c r="F667" s="66"/>
    </row>
    <row r="668">
      <c r="F668" s="66"/>
    </row>
    <row r="669">
      <c r="F669" s="66"/>
    </row>
    <row r="670">
      <c r="F670" s="66"/>
    </row>
    <row r="671">
      <c r="F671" s="66"/>
    </row>
    <row r="672">
      <c r="F672" s="66"/>
    </row>
    <row r="673">
      <c r="F673" s="66"/>
    </row>
    <row r="674">
      <c r="F674" s="66"/>
    </row>
    <row r="675">
      <c r="F675" s="66"/>
    </row>
    <row r="676">
      <c r="F676" s="66"/>
    </row>
    <row r="677">
      <c r="F677" s="66"/>
    </row>
    <row r="678">
      <c r="F678" s="66"/>
    </row>
    <row r="679">
      <c r="F679" s="66"/>
    </row>
    <row r="680">
      <c r="F680" s="66"/>
    </row>
    <row r="681">
      <c r="F681" s="66"/>
    </row>
    <row r="682">
      <c r="F682" s="66"/>
    </row>
    <row r="683">
      <c r="F683" s="66"/>
    </row>
    <row r="684">
      <c r="F684" s="66"/>
    </row>
    <row r="685">
      <c r="F685" s="66"/>
    </row>
    <row r="686">
      <c r="F686" s="66"/>
    </row>
    <row r="687">
      <c r="F687" s="66"/>
    </row>
    <row r="688">
      <c r="F688" s="66"/>
    </row>
    <row r="689">
      <c r="F689" s="66"/>
    </row>
    <row r="690">
      <c r="F690" s="66"/>
    </row>
    <row r="691">
      <c r="F691" s="66"/>
    </row>
    <row r="692">
      <c r="F692" s="66"/>
    </row>
    <row r="693">
      <c r="F693" s="66"/>
    </row>
    <row r="694">
      <c r="F694" s="66"/>
    </row>
    <row r="695">
      <c r="F695" s="66"/>
    </row>
    <row r="696">
      <c r="F696" s="66"/>
    </row>
    <row r="697">
      <c r="F697" s="66"/>
    </row>
    <row r="698">
      <c r="F698" s="66"/>
    </row>
    <row r="699">
      <c r="F699" s="66"/>
    </row>
    <row r="700">
      <c r="F700" s="66"/>
    </row>
    <row r="701">
      <c r="F701" s="66"/>
    </row>
    <row r="702">
      <c r="F702" s="66"/>
    </row>
    <row r="703">
      <c r="F703" s="66"/>
    </row>
    <row r="704">
      <c r="F704" s="66"/>
    </row>
    <row r="705">
      <c r="F705" s="66"/>
    </row>
    <row r="706">
      <c r="F706" s="66"/>
    </row>
    <row r="707">
      <c r="F707" s="66"/>
    </row>
    <row r="708">
      <c r="F708" s="66"/>
    </row>
    <row r="709">
      <c r="F709" s="66"/>
    </row>
    <row r="710">
      <c r="F710" s="66"/>
    </row>
    <row r="711">
      <c r="F711" s="66"/>
    </row>
    <row r="712">
      <c r="F712" s="66"/>
    </row>
    <row r="713">
      <c r="F713" s="66"/>
    </row>
    <row r="714">
      <c r="F714" s="66"/>
    </row>
    <row r="715">
      <c r="F715" s="66"/>
    </row>
    <row r="716">
      <c r="F716" s="66"/>
    </row>
    <row r="717">
      <c r="F717" s="66"/>
    </row>
    <row r="718">
      <c r="F718" s="66"/>
    </row>
    <row r="719">
      <c r="F719" s="66"/>
    </row>
    <row r="720">
      <c r="F720" s="66"/>
    </row>
    <row r="721">
      <c r="F721" s="66"/>
    </row>
    <row r="722">
      <c r="F722" s="66"/>
    </row>
    <row r="723">
      <c r="F723" s="66"/>
    </row>
    <row r="724">
      <c r="F724" s="66"/>
    </row>
    <row r="725">
      <c r="F725" s="66"/>
    </row>
    <row r="726">
      <c r="F726" s="66"/>
    </row>
    <row r="727">
      <c r="F727" s="66"/>
    </row>
    <row r="728">
      <c r="F728" s="66"/>
    </row>
    <row r="729">
      <c r="F729" s="66"/>
    </row>
    <row r="730">
      <c r="F730" s="66"/>
    </row>
    <row r="731">
      <c r="F731" s="66"/>
    </row>
    <row r="732">
      <c r="F732" s="66"/>
    </row>
    <row r="733">
      <c r="F733" s="66"/>
    </row>
    <row r="734">
      <c r="F734" s="66"/>
    </row>
    <row r="735">
      <c r="F735" s="66"/>
    </row>
    <row r="736">
      <c r="F736" s="66"/>
    </row>
    <row r="737">
      <c r="F737" s="66"/>
    </row>
    <row r="738">
      <c r="F738" s="66"/>
    </row>
    <row r="739">
      <c r="F739" s="66"/>
    </row>
    <row r="740">
      <c r="F740" s="66"/>
    </row>
    <row r="741">
      <c r="F741" s="66"/>
    </row>
    <row r="742">
      <c r="F742" s="66"/>
    </row>
    <row r="743">
      <c r="F743" s="66"/>
    </row>
    <row r="744">
      <c r="F744" s="66"/>
    </row>
    <row r="745">
      <c r="F745" s="66"/>
    </row>
    <row r="746">
      <c r="F746" s="66"/>
    </row>
    <row r="747">
      <c r="F747" s="66"/>
    </row>
    <row r="748">
      <c r="F748" s="66"/>
    </row>
    <row r="749">
      <c r="F749" s="66"/>
    </row>
    <row r="750">
      <c r="F750" s="66"/>
    </row>
    <row r="751">
      <c r="F751" s="66"/>
    </row>
    <row r="752">
      <c r="F752" s="66"/>
    </row>
    <row r="753">
      <c r="F753" s="66"/>
    </row>
    <row r="754">
      <c r="F754" s="66"/>
    </row>
    <row r="755">
      <c r="F755" s="66"/>
    </row>
    <row r="756">
      <c r="F756" s="66"/>
    </row>
    <row r="757">
      <c r="F757" s="66"/>
    </row>
    <row r="758">
      <c r="F758" s="66"/>
    </row>
    <row r="759">
      <c r="F759" s="66"/>
    </row>
    <row r="760">
      <c r="F760" s="66"/>
    </row>
    <row r="761">
      <c r="F761" s="66"/>
    </row>
    <row r="762">
      <c r="F762" s="66"/>
    </row>
    <row r="763">
      <c r="F763" s="66"/>
    </row>
    <row r="764">
      <c r="F764" s="66"/>
    </row>
    <row r="765">
      <c r="F765" s="66"/>
    </row>
    <row r="766">
      <c r="F766" s="66"/>
    </row>
    <row r="767">
      <c r="F767" s="66"/>
    </row>
    <row r="768">
      <c r="F768" s="66"/>
    </row>
    <row r="769">
      <c r="F769" s="66"/>
    </row>
    <row r="770">
      <c r="F770" s="66"/>
    </row>
    <row r="771">
      <c r="F771" s="66"/>
    </row>
    <row r="772">
      <c r="F772" s="66"/>
    </row>
    <row r="773">
      <c r="F773" s="66"/>
    </row>
    <row r="774">
      <c r="F774" s="66"/>
    </row>
    <row r="775">
      <c r="F775" s="66"/>
    </row>
    <row r="776">
      <c r="F776" s="66"/>
    </row>
    <row r="777">
      <c r="F777" s="66"/>
    </row>
    <row r="778">
      <c r="F778" s="66"/>
    </row>
    <row r="779">
      <c r="F779" s="66"/>
    </row>
    <row r="780">
      <c r="F780" s="66"/>
    </row>
    <row r="781">
      <c r="F781" s="66"/>
    </row>
    <row r="782">
      <c r="F782" s="66"/>
    </row>
    <row r="783">
      <c r="F783" s="66"/>
    </row>
    <row r="784">
      <c r="F784" s="66"/>
    </row>
    <row r="785">
      <c r="F785" s="66"/>
    </row>
    <row r="786">
      <c r="F786" s="66"/>
    </row>
    <row r="787">
      <c r="F787" s="66"/>
    </row>
    <row r="788">
      <c r="F788" s="66"/>
    </row>
    <row r="789">
      <c r="F789" s="66"/>
    </row>
    <row r="790">
      <c r="F790" s="66"/>
    </row>
    <row r="791">
      <c r="F791" s="66"/>
    </row>
    <row r="792">
      <c r="F792" s="66"/>
    </row>
    <row r="793">
      <c r="F793" s="66"/>
    </row>
    <row r="794">
      <c r="F794" s="66"/>
    </row>
    <row r="795">
      <c r="F795" s="66"/>
    </row>
    <row r="796">
      <c r="F796" s="66"/>
    </row>
    <row r="797">
      <c r="F797" s="66"/>
    </row>
    <row r="798">
      <c r="F798" s="66"/>
    </row>
    <row r="799">
      <c r="F799" s="66"/>
    </row>
    <row r="800">
      <c r="F800" s="66"/>
    </row>
    <row r="801">
      <c r="F801" s="66"/>
    </row>
    <row r="802">
      <c r="F802" s="66"/>
    </row>
    <row r="803">
      <c r="F803" s="66"/>
    </row>
    <row r="804">
      <c r="F804" s="66"/>
    </row>
    <row r="805">
      <c r="F805" s="66"/>
    </row>
    <row r="806">
      <c r="F806" s="66"/>
    </row>
    <row r="807">
      <c r="F807" s="66"/>
    </row>
    <row r="808">
      <c r="F808" s="66"/>
    </row>
    <row r="809">
      <c r="F809" s="66"/>
    </row>
    <row r="810">
      <c r="F810" s="66"/>
    </row>
    <row r="811">
      <c r="F811" s="66"/>
    </row>
    <row r="812">
      <c r="F812" s="66"/>
    </row>
    <row r="813">
      <c r="F813" s="66"/>
    </row>
    <row r="814">
      <c r="F814" s="66"/>
    </row>
    <row r="815">
      <c r="F815" s="66"/>
    </row>
    <row r="816">
      <c r="F816" s="66"/>
    </row>
    <row r="817">
      <c r="F817" s="66"/>
    </row>
    <row r="818">
      <c r="F818" s="66"/>
    </row>
    <row r="819">
      <c r="F819" s="66"/>
    </row>
    <row r="820">
      <c r="F820" s="66"/>
    </row>
    <row r="821">
      <c r="F821" s="66"/>
    </row>
    <row r="822">
      <c r="F822" s="66"/>
    </row>
    <row r="823">
      <c r="F823" s="66"/>
    </row>
    <row r="824">
      <c r="F824" s="66"/>
    </row>
    <row r="825">
      <c r="F825" s="66"/>
    </row>
    <row r="826">
      <c r="F826" s="66"/>
    </row>
    <row r="827">
      <c r="F827" s="66"/>
    </row>
    <row r="828">
      <c r="F828" s="66"/>
    </row>
    <row r="829">
      <c r="F829" s="66"/>
    </row>
    <row r="830">
      <c r="F830" s="66"/>
    </row>
    <row r="831">
      <c r="F831" s="66"/>
    </row>
    <row r="832">
      <c r="F832" s="66"/>
    </row>
    <row r="833">
      <c r="F833" s="66"/>
    </row>
    <row r="834">
      <c r="F834" s="66"/>
    </row>
    <row r="835">
      <c r="F835" s="66"/>
    </row>
    <row r="836">
      <c r="F836" s="66"/>
    </row>
    <row r="837">
      <c r="F837" s="66"/>
    </row>
    <row r="838">
      <c r="F838" s="66"/>
    </row>
    <row r="839">
      <c r="F839" s="66"/>
    </row>
    <row r="840">
      <c r="F840" s="66"/>
    </row>
    <row r="841">
      <c r="F841" s="66"/>
    </row>
    <row r="842">
      <c r="F842" s="66"/>
    </row>
    <row r="843">
      <c r="F843" s="66"/>
    </row>
    <row r="844">
      <c r="F844" s="66"/>
    </row>
    <row r="845">
      <c r="F845" s="66"/>
    </row>
    <row r="846">
      <c r="F846" s="66"/>
    </row>
    <row r="847">
      <c r="F847" s="66"/>
    </row>
    <row r="848">
      <c r="F848" s="66"/>
    </row>
    <row r="849">
      <c r="F849" s="66"/>
    </row>
    <row r="850">
      <c r="F850" s="66"/>
    </row>
    <row r="851">
      <c r="F851" s="66"/>
    </row>
    <row r="852">
      <c r="F852" s="66"/>
    </row>
    <row r="853">
      <c r="F853" s="66"/>
    </row>
    <row r="854">
      <c r="F854" s="66"/>
    </row>
    <row r="855">
      <c r="F855" s="66"/>
    </row>
    <row r="856">
      <c r="F856" s="66"/>
    </row>
    <row r="857">
      <c r="F857" s="66"/>
    </row>
    <row r="858">
      <c r="F858" s="66"/>
    </row>
    <row r="859">
      <c r="F859" s="66"/>
    </row>
    <row r="860">
      <c r="F860" s="66"/>
    </row>
    <row r="861">
      <c r="F861" s="66"/>
    </row>
    <row r="862">
      <c r="F862" s="66"/>
    </row>
    <row r="863">
      <c r="F863" s="66"/>
    </row>
    <row r="864">
      <c r="F864" s="66"/>
    </row>
    <row r="865">
      <c r="F865" s="66"/>
    </row>
    <row r="866">
      <c r="F866" s="66"/>
    </row>
    <row r="867">
      <c r="F867" s="66"/>
    </row>
    <row r="868">
      <c r="F868" s="66"/>
    </row>
    <row r="869">
      <c r="F869" s="66"/>
    </row>
    <row r="870">
      <c r="F870" s="66"/>
    </row>
    <row r="871">
      <c r="F871" s="66"/>
    </row>
    <row r="872">
      <c r="F872" s="66"/>
    </row>
    <row r="873">
      <c r="F873" s="66"/>
    </row>
    <row r="874">
      <c r="F874" s="66"/>
    </row>
    <row r="875">
      <c r="F875" s="66"/>
    </row>
    <row r="876">
      <c r="F876" s="66"/>
    </row>
    <row r="877">
      <c r="F877" s="66"/>
    </row>
    <row r="878">
      <c r="F878" s="66"/>
    </row>
    <row r="879">
      <c r="F879" s="66"/>
    </row>
    <row r="880">
      <c r="F880" s="66"/>
    </row>
    <row r="881">
      <c r="F881" s="66"/>
    </row>
    <row r="882">
      <c r="F882" s="66"/>
    </row>
    <row r="883">
      <c r="F883" s="66"/>
    </row>
    <row r="884">
      <c r="F884" s="66"/>
    </row>
    <row r="885">
      <c r="F885" s="66"/>
    </row>
    <row r="886">
      <c r="F886" s="66"/>
    </row>
    <row r="887">
      <c r="F887" s="66"/>
    </row>
    <row r="888">
      <c r="F888" s="66"/>
    </row>
    <row r="889">
      <c r="F889" s="66"/>
    </row>
    <row r="890">
      <c r="F890" s="66"/>
    </row>
    <row r="891">
      <c r="F891" s="66"/>
    </row>
    <row r="892">
      <c r="F892" s="66"/>
    </row>
    <row r="893">
      <c r="F893" s="66"/>
    </row>
    <row r="894">
      <c r="F894" s="66"/>
    </row>
    <row r="895">
      <c r="F895" s="66"/>
    </row>
    <row r="896">
      <c r="F896" s="66"/>
    </row>
    <row r="897">
      <c r="F897" s="66"/>
    </row>
    <row r="898">
      <c r="F898" s="66"/>
    </row>
    <row r="899">
      <c r="F899" s="66"/>
    </row>
    <row r="900">
      <c r="F900" s="66"/>
    </row>
    <row r="901">
      <c r="F901" s="66"/>
    </row>
    <row r="902">
      <c r="F902" s="66"/>
    </row>
    <row r="903">
      <c r="F903" s="66"/>
    </row>
    <row r="904">
      <c r="F904" s="66"/>
    </row>
    <row r="905">
      <c r="F905" s="66"/>
    </row>
    <row r="906">
      <c r="F906" s="66"/>
    </row>
    <row r="907">
      <c r="F907" s="66"/>
    </row>
    <row r="908">
      <c r="F908" s="66"/>
    </row>
    <row r="909">
      <c r="F909" s="66"/>
    </row>
    <row r="910">
      <c r="F910" s="66"/>
    </row>
    <row r="911">
      <c r="F911" s="66"/>
    </row>
    <row r="912">
      <c r="F912" s="66"/>
    </row>
    <row r="913">
      <c r="F913" s="66"/>
    </row>
    <row r="914">
      <c r="F914" s="66"/>
    </row>
    <row r="915">
      <c r="F915" s="66"/>
    </row>
    <row r="916">
      <c r="F916" s="66"/>
    </row>
    <row r="917">
      <c r="F917" s="66"/>
    </row>
    <row r="918">
      <c r="F918" s="66"/>
    </row>
    <row r="919">
      <c r="F919" s="66"/>
    </row>
    <row r="920">
      <c r="F920" s="66"/>
    </row>
    <row r="921">
      <c r="F921" s="66"/>
    </row>
    <row r="922">
      <c r="F922" s="66"/>
    </row>
    <row r="923">
      <c r="F923" s="66"/>
    </row>
    <row r="924">
      <c r="F924" s="66"/>
    </row>
    <row r="925">
      <c r="F925" s="66"/>
    </row>
    <row r="926">
      <c r="F926" s="66"/>
    </row>
    <row r="927">
      <c r="F927" s="66"/>
    </row>
    <row r="928">
      <c r="F928" s="66"/>
    </row>
    <row r="929">
      <c r="F929" s="66"/>
    </row>
    <row r="930">
      <c r="F930" s="66"/>
    </row>
    <row r="931">
      <c r="F931" s="66"/>
    </row>
    <row r="932">
      <c r="F932" s="66"/>
    </row>
    <row r="933">
      <c r="F933" s="66"/>
    </row>
    <row r="934">
      <c r="F934" s="66"/>
    </row>
    <row r="935">
      <c r="F935" s="66"/>
    </row>
    <row r="936">
      <c r="F936" s="66"/>
    </row>
    <row r="937">
      <c r="F937" s="66"/>
    </row>
    <row r="938">
      <c r="F938" s="66"/>
    </row>
    <row r="939">
      <c r="F939" s="66"/>
    </row>
    <row r="940">
      <c r="F940" s="66"/>
    </row>
    <row r="941">
      <c r="F941" s="66"/>
    </row>
    <row r="942">
      <c r="F942" s="66"/>
    </row>
    <row r="943">
      <c r="F943" s="66"/>
    </row>
    <row r="944">
      <c r="F944" s="66"/>
    </row>
    <row r="945">
      <c r="F945" s="66"/>
    </row>
    <row r="946">
      <c r="F946" s="66"/>
    </row>
    <row r="947">
      <c r="F947" s="66"/>
    </row>
    <row r="948">
      <c r="F948" s="66"/>
    </row>
    <row r="949">
      <c r="F949" s="66"/>
    </row>
    <row r="950">
      <c r="F950" s="66"/>
    </row>
    <row r="951">
      <c r="F951" s="66"/>
    </row>
    <row r="952">
      <c r="F952" s="66"/>
    </row>
    <row r="953">
      <c r="F953" s="66"/>
    </row>
    <row r="954">
      <c r="F954" s="66"/>
    </row>
    <row r="955">
      <c r="F955" s="66"/>
    </row>
    <row r="956">
      <c r="F956" s="66"/>
    </row>
    <row r="957">
      <c r="F957" s="66"/>
    </row>
    <row r="958">
      <c r="F958" s="66"/>
    </row>
    <row r="959">
      <c r="F959" s="66"/>
    </row>
    <row r="960">
      <c r="F960" s="66"/>
    </row>
    <row r="961">
      <c r="F961" s="66"/>
    </row>
    <row r="962">
      <c r="F962" s="66"/>
    </row>
    <row r="963">
      <c r="F963" s="66"/>
    </row>
    <row r="964">
      <c r="F964" s="66"/>
    </row>
    <row r="965">
      <c r="F965" s="66"/>
    </row>
    <row r="966">
      <c r="F966" s="66"/>
    </row>
    <row r="967">
      <c r="F967" s="66"/>
    </row>
    <row r="968">
      <c r="F968" s="66"/>
    </row>
    <row r="969">
      <c r="F969" s="66"/>
    </row>
    <row r="970">
      <c r="F970" s="66"/>
    </row>
    <row r="971">
      <c r="F971" s="66"/>
    </row>
    <row r="972">
      <c r="F972" s="66"/>
    </row>
    <row r="973">
      <c r="F973" s="66"/>
    </row>
    <row r="974">
      <c r="F974" s="66"/>
    </row>
    <row r="975">
      <c r="F975" s="66"/>
    </row>
    <row r="976">
      <c r="F976" s="66"/>
    </row>
    <row r="977">
      <c r="F977" s="66"/>
    </row>
    <row r="978">
      <c r="F978" s="66"/>
    </row>
    <row r="979">
      <c r="F979" s="66"/>
    </row>
    <row r="980">
      <c r="F980" s="66"/>
    </row>
    <row r="981">
      <c r="F981" s="66"/>
    </row>
    <row r="982">
      <c r="F982" s="66"/>
    </row>
    <row r="983">
      <c r="F983" s="66"/>
    </row>
    <row r="984">
      <c r="F984" s="66"/>
    </row>
    <row r="985">
      <c r="F985" s="66"/>
    </row>
    <row r="986">
      <c r="F986" s="66"/>
    </row>
    <row r="987">
      <c r="F987" s="66"/>
    </row>
    <row r="988">
      <c r="F988" s="66"/>
    </row>
    <row r="989">
      <c r="F989" s="66"/>
    </row>
    <row r="990">
      <c r="F990" s="66"/>
    </row>
    <row r="991">
      <c r="F991" s="66"/>
    </row>
    <row r="992">
      <c r="F992" s="66"/>
    </row>
    <row r="993">
      <c r="F993" s="66"/>
    </row>
    <row r="994">
      <c r="F994" s="66"/>
    </row>
    <row r="995">
      <c r="F995" s="66"/>
    </row>
    <row r="996">
      <c r="F996" s="66"/>
    </row>
    <row r="997">
      <c r="F997" s="66"/>
    </row>
    <row r="998">
      <c r="F998" s="66"/>
    </row>
    <row r="999">
      <c r="F999" s="66"/>
    </row>
    <row r="1000">
      <c r="F1000" s="66"/>
    </row>
  </sheetData>
  <mergeCells count="1">
    <mergeCell ref="A1:E1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7.0"/>
    <col customWidth="1" min="3" max="3" width="12.13"/>
    <col customWidth="1" min="4" max="4" width="21.13"/>
    <col customWidth="1" min="5" max="5" width="20.25"/>
  </cols>
  <sheetData>
    <row r="1" ht="18.0" customHeight="1">
      <c r="A1" s="314" t="s">
        <v>1442</v>
      </c>
      <c r="B1" s="272"/>
      <c r="C1" s="272"/>
      <c r="D1" s="273"/>
      <c r="E1" s="315" t="s">
        <v>1439</v>
      </c>
    </row>
    <row r="2" ht="13.5" customHeight="1">
      <c r="A2" s="276" t="s">
        <v>1424</v>
      </c>
      <c r="B2" s="277" t="s">
        <v>16</v>
      </c>
      <c r="C2" s="316" t="s">
        <v>1443</v>
      </c>
      <c r="D2" s="276" t="s">
        <v>17</v>
      </c>
      <c r="E2" s="310" t="s">
        <v>19</v>
      </c>
    </row>
    <row r="3" ht="14.25" customHeight="1">
      <c r="A3" s="278">
        <v>1.0</v>
      </c>
      <c r="B3" s="282">
        <v>170.0</v>
      </c>
      <c r="C3" s="311">
        <v>131.0</v>
      </c>
      <c r="D3" s="280" t="str">
        <f>VLOOKUP(B3,Registrace!$A$2:$B$321,2,FALSE)</f>
        <v>Tomáš Tomeček</v>
      </c>
      <c r="E3" s="292" t="str">
        <f>VLOOKUP(B3,Registrace!$A$2:$E$321,5,FALSE)</f>
        <v>Škoda Favorit</v>
      </c>
    </row>
    <row r="4" ht="14.25" customHeight="1">
      <c r="A4" s="278">
        <v>2.0</v>
      </c>
      <c r="B4" s="282">
        <v>37.0</v>
      </c>
      <c r="C4" s="311">
        <v>131.0</v>
      </c>
      <c r="D4" s="280" t="str">
        <f>VLOOKUP(B4,Registrace!$A$2:$B$321,2,FALSE)</f>
        <v>Ladislav Štěpán</v>
      </c>
      <c r="E4" s="292" t="str">
        <f>VLOOKUP(B4,Registrace!$A$2:$E$321,5,FALSE)</f>
        <v>Škoda 105 prcek</v>
      </c>
    </row>
    <row r="5" ht="14.25" customHeight="1">
      <c r="A5" s="278">
        <v>3.0</v>
      </c>
      <c r="B5" s="282">
        <v>54.0</v>
      </c>
      <c r="C5" s="311">
        <v>131.0</v>
      </c>
      <c r="D5" s="280" t="str">
        <f>VLOOKUP(B5,Registrace!$A$2:$B$321,2,FALSE)</f>
        <v>Daniel Mlynář</v>
      </c>
      <c r="E5" s="292" t="str">
        <f>VLOOKUP(B5,Registrace!$A$2:$E$321,5,FALSE)</f>
        <v>Škoda 120T</v>
      </c>
    </row>
    <row r="6" ht="14.25" customHeight="1">
      <c r="A6" s="278">
        <v>4.0</v>
      </c>
      <c r="B6" s="282" t="s">
        <v>94</v>
      </c>
      <c r="C6" s="311">
        <v>131.0</v>
      </c>
      <c r="D6" s="280" t="str">
        <f>VLOOKUP(B6,Registrace!$A$2:$B$321,2,FALSE)</f>
        <v>ALeš Jedlička</v>
      </c>
      <c r="E6" s="292" t="str">
        <f>VLOOKUP(B6,Registrace!$A$2:$E$321,5,FALSE)</f>
        <v>š136</v>
      </c>
    </row>
    <row r="7" ht="14.25" customHeight="1">
      <c r="A7" s="278">
        <v>5.0</v>
      </c>
      <c r="B7" s="282">
        <v>46.0</v>
      </c>
      <c r="C7" s="311">
        <v>131.0</v>
      </c>
      <c r="D7" s="280" t="str">
        <f>VLOOKUP(B7,Registrace!$A$2:$B$321,2,FALSE)</f>
        <v>Tomáš Pelikán</v>
      </c>
      <c r="E7" s="292" t="str">
        <f>VLOOKUP(B7,Registrace!$A$2:$E$321,5,FALSE)</f>
        <v>Škoda 130</v>
      </c>
    </row>
    <row r="8" ht="14.25" customHeight="1">
      <c r="A8" s="278">
        <v>6.0</v>
      </c>
      <c r="B8" s="282">
        <v>40.0</v>
      </c>
      <c r="C8" s="311">
        <v>131.0</v>
      </c>
      <c r="D8" s="280" t="str">
        <f>VLOOKUP(B8,Registrace!$A$2:$B$321,2,FALSE)</f>
        <v>Johny Qwak</v>
      </c>
      <c r="E8" s="292">
        <f>VLOOKUP(B8,Registrace!$A$2:$E$321,5,FALSE)</f>
        <v>105</v>
      </c>
    </row>
    <row r="9" ht="14.25" customHeight="1">
      <c r="A9" s="278">
        <v>7.0</v>
      </c>
      <c r="B9" s="282">
        <v>73.0</v>
      </c>
      <c r="C9" s="311">
        <v>131.0</v>
      </c>
      <c r="D9" s="280" t="str">
        <f>VLOOKUP(B9,Registrace!$A$2:$B$321,2,FALSE)</f>
        <v>Jakub Havelka</v>
      </c>
      <c r="E9" s="292" t="str">
        <f>VLOOKUP(B9,Registrace!$A$2:$E$321,5,FALSE)</f>
        <v>105l</v>
      </c>
    </row>
    <row r="10" ht="14.25" customHeight="1">
      <c r="A10" s="278">
        <v>8.0</v>
      </c>
      <c r="B10" s="282">
        <v>14.0</v>
      </c>
      <c r="C10" s="311">
        <v>130.9</v>
      </c>
      <c r="D10" s="280" t="str">
        <f>VLOOKUP(B10,Registrace!$A$2:$B$321,2,FALSE)</f>
        <v>Jan Holan</v>
      </c>
      <c r="E10" s="292" t="str">
        <f>VLOOKUP(B10,Registrace!$A$2:$E$321,5,FALSE)</f>
        <v>Škoda 120L</v>
      </c>
    </row>
    <row r="11" ht="14.25" customHeight="1">
      <c r="A11" s="278">
        <v>9.0</v>
      </c>
      <c r="B11" s="282">
        <v>50.0</v>
      </c>
      <c r="C11" s="311">
        <v>130.1</v>
      </c>
      <c r="D11" s="280" t="str">
        <f>VLOOKUP(B11,Registrace!$A$2:$B$321,2,FALSE)</f>
        <v>Jaroslav Spáčil</v>
      </c>
      <c r="E11" s="292" t="str">
        <f>VLOOKUP(B11,Registrace!$A$2:$E$321,5,FALSE)</f>
        <v>Škoda 130 GL</v>
      </c>
    </row>
    <row r="12" ht="14.25" customHeight="1">
      <c r="A12" s="278">
        <v>10.0</v>
      </c>
      <c r="B12" s="282">
        <v>33.0</v>
      </c>
      <c r="C12" s="311">
        <v>129.5</v>
      </c>
      <c r="D12" s="280" t="str">
        <f>VLOOKUP(B12,Registrace!$A$2:$B$321,2,FALSE)</f>
        <v>Tomáš Jurášek</v>
      </c>
      <c r="E12" s="292" t="str">
        <f>VLOOKUP(B12,Registrace!$A$2:$E$321,5,FALSE)</f>
        <v>Škoda 110LS</v>
      </c>
    </row>
    <row r="13" ht="14.25" customHeight="1">
      <c r="A13" s="278">
        <v>11.0</v>
      </c>
      <c r="B13" s="281">
        <v>118.0</v>
      </c>
      <c r="C13" s="311">
        <v>128.9</v>
      </c>
      <c r="D13" s="280" t="str">
        <f>VLOOKUP(B13,Registrace!$A$2:$B$321,2,FALSE)</f>
        <v>Patrik Strnad</v>
      </c>
      <c r="E13" s="292" t="str">
        <f>VLOOKUP(B13,Registrace!$A$2:$E$321,5,FALSE)</f>
        <v>Škoda Fabia 1 VRS</v>
      </c>
    </row>
    <row r="14" ht="14.25" customHeight="1">
      <c r="A14" s="278">
        <v>12.0</v>
      </c>
      <c r="B14" s="282">
        <v>167.0</v>
      </c>
      <c r="C14" s="311">
        <v>128.6</v>
      </c>
      <c r="D14" s="280" t="str">
        <f>VLOOKUP(B14,Registrace!$A$2:$B$321,2,FALSE)</f>
        <v>Filip Kalina</v>
      </c>
      <c r="E14" s="292" t="str">
        <f>VLOOKUP(B14,Registrace!$A$2:$E$321,5,FALSE)</f>
        <v>skoda 125l</v>
      </c>
    </row>
    <row r="15" ht="14.25" customHeight="1">
      <c r="A15" s="278">
        <v>13.0</v>
      </c>
      <c r="B15" s="282">
        <v>193.0</v>
      </c>
      <c r="C15" s="311">
        <v>125.2</v>
      </c>
      <c r="D15" s="280" t="str">
        <f>VLOOKUP(B15,Registrace!$A$2:$B$321,2,FALSE)</f>
        <v>vladimír kosek</v>
      </c>
      <c r="E15" s="292" t="str">
        <f>VLOOKUP(B15,Registrace!$A$2:$E$321,5,FALSE)</f>
        <v>Fabia</v>
      </c>
    </row>
    <row r="16" ht="14.25" customHeight="1">
      <c r="A16" s="278">
        <v>14.0</v>
      </c>
      <c r="B16" s="282">
        <v>162.0</v>
      </c>
      <c r="C16" s="311">
        <v>124.4</v>
      </c>
      <c r="D16" s="280" t="str">
        <f>VLOOKUP(B16,Registrace!$A$2:$B$321,2,FALSE)</f>
        <v>Cvok Zipp</v>
      </c>
      <c r="E16" s="292" t="str">
        <f>VLOOKUP(B16,Registrace!$A$2:$E$321,5,FALSE)</f>
        <v>125 L</v>
      </c>
    </row>
    <row r="17" ht="14.25" customHeight="1">
      <c r="A17" s="278">
        <v>15.0</v>
      </c>
      <c r="B17" s="282">
        <v>166.0</v>
      </c>
      <c r="C17" s="311">
        <v>122.5</v>
      </c>
      <c r="D17" s="280" t="str">
        <f>VLOOKUP(B17,Registrace!$A$2:$B$321,2,FALSE)</f>
        <v>Jakub Kalina</v>
      </c>
      <c r="E17" s="292" t="str">
        <f>VLOOKUP(B17,Registrace!$A$2:$E$321,5,FALSE)</f>
        <v>Škoda 105l</v>
      </c>
    </row>
    <row r="18" ht="14.25" customHeight="1">
      <c r="A18" s="278">
        <v>16.0</v>
      </c>
      <c r="B18" s="282">
        <v>120.0</v>
      </c>
      <c r="C18" s="311">
        <v>121.3</v>
      </c>
      <c r="D18" s="280" t="str">
        <f>VLOOKUP(B18,Registrace!$A$2:$B$321,2,FALSE)</f>
        <v>danko radim</v>
      </c>
      <c r="E18" s="292">
        <f>VLOOKUP(B18,Registrace!$A$2:$E$321,5,FALSE)</f>
        <v>120</v>
      </c>
    </row>
    <row r="19" ht="14.25" customHeight="1">
      <c r="A19" s="278">
        <v>17.0</v>
      </c>
      <c r="B19" s="281">
        <v>134.0</v>
      </c>
      <c r="C19" s="311">
        <v>116.3</v>
      </c>
      <c r="D19" s="280" t="str">
        <f>VLOOKUP(B19,Registrace!$A$2:$B$321,2,FALSE)</f>
        <v>vašák jaroslav</v>
      </c>
      <c r="E19" s="292" t="str">
        <f>VLOOKUP(B19,Registrace!$A$2:$E$321,5,FALSE)</f>
        <v>fab</v>
      </c>
    </row>
    <row r="20" ht="14.25" customHeight="1">
      <c r="A20" s="278">
        <v>18.0</v>
      </c>
      <c r="B20" s="282">
        <v>27.0</v>
      </c>
      <c r="C20" s="311">
        <v>116.2</v>
      </c>
      <c r="D20" s="280" t="str">
        <f>VLOOKUP(B20,Registrace!$A$2:$B$321,2,FALSE)</f>
        <v>Ondřej Skála</v>
      </c>
      <c r="E20" s="292" t="str">
        <f>VLOOKUP(B20,Registrace!$A$2:$E$321,5,FALSE)</f>
        <v>Felicia Pickup z mechu a kapradí 50kw</v>
      </c>
    </row>
    <row r="21" ht="14.25" customHeight="1">
      <c r="A21" s="278">
        <v>19.0</v>
      </c>
      <c r="B21" s="281">
        <v>138.0</v>
      </c>
      <c r="C21" s="311">
        <v>115.5</v>
      </c>
      <c r="D21" s="280" t="str">
        <f>VLOOKUP(B21,Registrace!$A$2:$B$321,2,FALSE)</f>
        <v>Martin Kohout</v>
      </c>
      <c r="E21" s="292" t="str">
        <f>VLOOKUP(B21,Registrace!$A$2:$E$321,5,FALSE)</f>
        <v>Škoda 125l</v>
      </c>
    </row>
    <row r="22" ht="14.25" customHeight="1">
      <c r="A22" s="278">
        <v>20.0</v>
      </c>
      <c r="B22" s="282">
        <v>121.0</v>
      </c>
      <c r="C22" s="311">
        <v>114.5</v>
      </c>
      <c r="D22" s="280" t="str">
        <f>VLOOKUP(B22,Registrace!$A$2:$B$321,2,FALSE)</f>
        <v>petr liďák</v>
      </c>
      <c r="E22" s="292">
        <f>VLOOKUP(B22,Registrace!$A$2:$E$321,5,FALSE)</f>
        <v>105</v>
      </c>
    </row>
    <row r="23" ht="14.25" customHeight="1">
      <c r="A23" s="278">
        <v>21.0</v>
      </c>
      <c r="B23" s="281">
        <v>197.0</v>
      </c>
      <c r="C23" s="311">
        <v>114.2</v>
      </c>
      <c r="D23" s="280" t="str">
        <f>VLOOKUP(B23,Registrace!$A$2:$B$321,2,FALSE)</f>
        <v>Martin Zubík</v>
      </c>
      <c r="E23" s="292" t="str">
        <f>VLOOKUP(B23,Registrace!$A$2:$E$321,5,FALSE)</f>
        <v>Škoda Octavia rs</v>
      </c>
    </row>
    <row r="24" ht="14.25" customHeight="1">
      <c r="A24" s="278">
        <v>22.0</v>
      </c>
      <c r="B24" s="282">
        <v>181.0</v>
      </c>
      <c r="C24" s="311">
        <v>111.1</v>
      </c>
      <c r="D24" s="280" t="str">
        <f>VLOOKUP(B24,Registrace!$A$2:$B$321,2,FALSE)</f>
        <v>Pavel Vařeka</v>
      </c>
      <c r="E24" s="292" t="str">
        <f>VLOOKUP(B24,Registrace!$A$2:$E$321,5,FALSE)</f>
        <v>Škoda Felicia GLXi</v>
      </c>
    </row>
    <row r="25" ht="14.25" customHeight="1">
      <c r="A25" s="278">
        <v>23.0</v>
      </c>
      <c r="B25" s="282">
        <v>165.0</v>
      </c>
      <c r="C25" s="311">
        <v>103.9</v>
      </c>
      <c r="D25" s="280" t="str">
        <f>VLOOKUP(B25,Registrace!$A$2:$B$321,2,FALSE)</f>
        <v>Václav Zelycz</v>
      </c>
      <c r="E25" s="292" t="str">
        <f>VLOOKUP(B25,Registrace!$A$2:$E$321,5,FALSE)</f>
        <v>Škoda Fabia 1</v>
      </c>
    </row>
    <row r="26" ht="14.25" customHeight="1">
      <c r="A26" s="278">
        <v>24.0</v>
      </c>
      <c r="B26" s="282">
        <v>81.0</v>
      </c>
      <c r="C26" s="311">
        <v>96.9</v>
      </c>
      <c r="D26" s="280" t="str">
        <f>VLOOKUP(B26,Registrace!$A$2:$B$321,2,FALSE)</f>
        <v>Tomáš Urban</v>
      </c>
      <c r="E26" s="292" t="str">
        <f>VLOOKUP(B26,Registrace!$A$2:$E$321,5,FALSE)</f>
        <v>Škoda Fabia III</v>
      </c>
    </row>
    <row r="27" ht="14.25" customHeight="1">
      <c r="A27" s="309">
        <v>25.0</v>
      </c>
      <c r="B27" s="282">
        <v>93.0</v>
      </c>
      <c r="C27" s="311">
        <v>96.0</v>
      </c>
      <c r="D27" s="280" t="str">
        <f>VLOOKUP(B27,Registrace!$A$2:$B$321,2,FALSE)</f>
        <v>václav vašák</v>
      </c>
      <c r="E27" s="292" t="str">
        <f>VLOOKUP(B27,Registrace!$A$2:$E$321,5,FALSE)</f>
        <v>fabia junior</v>
      </c>
    </row>
    <row r="28" ht="14.25" customHeight="1">
      <c r="A28" s="309"/>
      <c r="B28" s="279"/>
      <c r="C28" s="311"/>
      <c r="D28" s="280"/>
      <c r="E28" s="292"/>
    </row>
    <row r="29" ht="14.25" customHeight="1">
      <c r="A29" s="309"/>
      <c r="B29" s="282"/>
      <c r="C29" s="311"/>
      <c r="D29" s="280"/>
      <c r="E29" s="292"/>
    </row>
    <row r="30" ht="14.25" customHeight="1">
      <c r="A30" s="309"/>
      <c r="B30" s="282"/>
      <c r="C30" s="311"/>
      <c r="D30" s="280"/>
      <c r="E30" s="292"/>
    </row>
    <row r="31">
      <c r="A31" s="309"/>
      <c r="B31" s="282"/>
      <c r="C31" s="311"/>
      <c r="D31" s="280"/>
      <c r="E31" s="292"/>
    </row>
    <row r="32">
      <c r="A32" s="309"/>
      <c r="B32" s="282"/>
      <c r="C32" s="311"/>
      <c r="D32" s="280"/>
      <c r="E32" s="292"/>
    </row>
    <row r="33">
      <c r="E33" s="66"/>
    </row>
    <row r="34">
      <c r="E34" s="66"/>
    </row>
    <row r="35">
      <c r="E35" s="66"/>
    </row>
    <row r="36">
      <c r="E36" s="66"/>
    </row>
    <row r="37">
      <c r="E37" s="66"/>
    </row>
    <row r="38">
      <c r="E38" s="66"/>
    </row>
    <row r="39">
      <c r="E39" s="66"/>
    </row>
    <row r="40">
      <c r="E40" s="66"/>
    </row>
    <row r="41">
      <c r="E41" s="66"/>
    </row>
    <row r="42">
      <c r="E42" s="66"/>
    </row>
    <row r="43">
      <c r="E43" s="66"/>
    </row>
    <row r="44">
      <c r="E44" s="66"/>
    </row>
    <row r="45">
      <c r="E45" s="66"/>
    </row>
    <row r="46">
      <c r="E46" s="66"/>
    </row>
    <row r="47">
      <c r="E47" s="66"/>
    </row>
    <row r="48">
      <c r="E48" s="66"/>
    </row>
    <row r="49">
      <c r="E49" s="66"/>
    </row>
    <row r="50">
      <c r="E50" s="66"/>
    </row>
    <row r="51">
      <c r="E51" s="66"/>
    </row>
    <row r="52">
      <c r="E52" s="66"/>
    </row>
    <row r="53">
      <c r="E53" s="66"/>
    </row>
    <row r="54">
      <c r="E54" s="66"/>
    </row>
    <row r="55">
      <c r="E55" s="66"/>
    </row>
    <row r="56">
      <c r="E56" s="66"/>
    </row>
    <row r="57">
      <c r="E57" s="66"/>
    </row>
    <row r="58">
      <c r="E58" s="66"/>
    </row>
    <row r="59">
      <c r="E59" s="66"/>
    </row>
    <row r="60">
      <c r="E60" s="66"/>
    </row>
    <row r="61">
      <c r="E61" s="66"/>
    </row>
    <row r="62">
      <c r="E62" s="66"/>
    </row>
    <row r="63">
      <c r="E63" s="66"/>
    </row>
    <row r="64">
      <c r="E64" s="66"/>
    </row>
    <row r="65">
      <c r="E65" s="66"/>
    </row>
    <row r="66">
      <c r="E66" s="66"/>
    </row>
    <row r="67">
      <c r="E67" s="66"/>
    </row>
    <row r="68">
      <c r="E68" s="66"/>
    </row>
    <row r="69">
      <c r="E69" s="66"/>
    </row>
    <row r="70">
      <c r="E70" s="66"/>
    </row>
    <row r="71">
      <c r="E71" s="66"/>
    </row>
    <row r="72">
      <c r="E72" s="66"/>
    </row>
    <row r="73">
      <c r="E73" s="66"/>
    </row>
    <row r="74">
      <c r="E74" s="66"/>
    </row>
    <row r="75">
      <c r="E75" s="66"/>
    </row>
    <row r="76">
      <c r="E76" s="66"/>
    </row>
    <row r="77">
      <c r="E77" s="66"/>
    </row>
    <row r="78">
      <c r="E78" s="66"/>
    </row>
    <row r="79">
      <c r="E79" s="66"/>
    </row>
    <row r="80">
      <c r="E80" s="66"/>
    </row>
    <row r="81">
      <c r="E81" s="66"/>
    </row>
    <row r="82">
      <c r="E82" s="66"/>
    </row>
    <row r="83">
      <c r="E83" s="66"/>
    </row>
    <row r="84">
      <c r="E84" s="66"/>
    </row>
    <row r="85">
      <c r="E85" s="66"/>
    </row>
    <row r="86">
      <c r="E86" s="66"/>
    </row>
    <row r="87">
      <c r="E87" s="66"/>
    </row>
    <row r="88">
      <c r="E88" s="66"/>
    </row>
    <row r="89">
      <c r="E89" s="66"/>
    </row>
    <row r="90">
      <c r="E90" s="66"/>
    </row>
    <row r="91">
      <c r="E91" s="66"/>
    </row>
    <row r="92">
      <c r="E92" s="66"/>
    </row>
    <row r="93">
      <c r="E93" s="66"/>
    </row>
    <row r="94">
      <c r="E94" s="66"/>
    </row>
    <row r="95">
      <c r="E95" s="66"/>
    </row>
    <row r="96">
      <c r="E96" s="66"/>
    </row>
    <row r="97">
      <c r="E97" s="66"/>
    </row>
    <row r="98">
      <c r="E98" s="66"/>
    </row>
    <row r="99">
      <c r="E99" s="66"/>
    </row>
    <row r="100">
      <c r="E100" s="66"/>
    </row>
    <row r="101">
      <c r="E101" s="66"/>
    </row>
    <row r="102">
      <c r="E102" s="66"/>
    </row>
    <row r="103">
      <c r="E103" s="66"/>
    </row>
    <row r="104">
      <c r="E104" s="66"/>
    </row>
    <row r="105">
      <c r="E105" s="66"/>
    </row>
    <row r="106">
      <c r="E106" s="66"/>
    </row>
    <row r="107">
      <c r="E107" s="66"/>
    </row>
    <row r="108">
      <c r="E108" s="66"/>
    </row>
    <row r="109">
      <c r="E109" s="66"/>
    </row>
    <row r="110">
      <c r="E110" s="66"/>
    </row>
    <row r="111">
      <c r="E111" s="66"/>
    </row>
    <row r="112">
      <c r="E112" s="66"/>
    </row>
    <row r="113">
      <c r="E113" s="66"/>
    </row>
    <row r="114">
      <c r="E114" s="66"/>
    </row>
    <row r="115">
      <c r="E115" s="66"/>
    </row>
    <row r="116">
      <c r="E116" s="66"/>
    </row>
    <row r="117">
      <c r="E117" s="66"/>
    </row>
    <row r="118">
      <c r="E118" s="66"/>
    </row>
    <row r="119">
      <c r="E119" s="66"/>
    </row>
    <row r="120">
      <c r="E120" s="66"/>
    </row>
    <row r="121">
      <c r="E121" s="66"/>
    </row>
    <row r="122">
      <c r="E122" s="66"/>
    </row>
    <row r="123">
      <c r="E123" s="66"/>
    </row>
    <row r="124">
      <c r="E124" s="66"/>
    </row>
    <row r="125">
      <c r="E125" s="66"/>
    </row>
    <row r="126">
      <c r="E126" s="66"/>
    </row>
    <row r="127">
      <c r="E127" s="66"/>
    </row>
    <row r="128">
      <c r="E128" s="66"/>
    </row>
    <row r="129">
      <c r="E129" s="66"/>
    </row>
    <row r="130">
      <c r="E130" s="66"/>
    </row>
    <row r="131">
      <c r="E131" s="66"/>
    </row>
    <row r="132">
      <c r="E132" s="66"/>
    </row>
    <row r="133">
      <c r="E133" s="66"/>
    </row>
    <row r="134">
      <c r="E134" s="66"/>
    </row>
    <row r="135">
      <c r="E135" s="66"/>
    </row>
    <row r="136">
      <c r="E136" s="66"/>
    </row>
    <row r="137">
      <c r="E137" s="66"/>
    </row>
    <row r="138">
      <c r="E138" s="66"/>
    </row>
    <row r="139">
      <c r="E139" s="66"/>
    </row>
    <row r="140">
      <c r="E140" s="66"/>
    </row>
    <row r="141">
      <c r="E141" s="66"/>
    </row>
    <row r="142">
      <c r="E142" s="66"/>
    </row>
    <row r="143">
      <c r="E143" s="66"/>
    </row>
    <row r="144">
      <c r="E144" s="66"/>
    </row>
    <row r="145">
      <c r="E145" s="66"/>
    </row>
    <row r="146">
      <c r="E146" s="66"/>
    </row>
    <row r="147">
      <c r="E147" s="66"/>
    </row>
    <row r="148">
      <c r="E148" s="66"/>
    </row>
    <row r="149">
      <c r="E149" s="66"/>
    </row>
    <row r="150">
      <c r="E150" s="66"/>
    </row>
    <row r="151">
      <c r="E151" s="66"/>
    </row>
    <row r="152">
      <c r="E152" s="66"/>
    </row>
    <row r="153">
      <c r="E153" s="66"/>
    </row>
    <row r="154">
      <c r="E154" s="66"/>
    </row>
    <row r="155">
      <c r="E155" s="66"/>
    </row>
    <row r="156">
      <c r="E156" s="66"/>
    </row>
    <row r="157">
      <c r="E157" s="66"/>
    </row>
    <row r="158">
      <c r="E158" s="66"/>
    </row>
    <row r="159">
      <c r="E159" s="66"/>
    </row>
    <row r="160">
      <c r="E160" s="66"/>
    </row>
    <row r="161">
      <c r="E161" s="66"/>
    </row>
    <row r="162">
      <c r="E162" s="66"/>
    </row>
    <row r="163">
      <c r="E163" s="66"/>
    </row>
    <row r="164">
      <c r="E164" s="66"/>
    </row>
    <row r="165">
      <c r="E165" s="66"/>
    </row>
    <row r="166">
      <c r="E166" s="66"/>
    </row>
    <row r="167">
      <c r="E167" s="66"/>
    </row>
    <row r="168">
      <c r="E168" s="66"/>
    </row>
    <row r="169">
      <c r="E169" s="66"/>
    </row>
    <row r="170">
      <c r="E170" s="66"/>
    </row>
    <row r="171">
      <c r="E171" s="66"/>
    </row>
    <row r="172">
      <c r="E172" s="66"/>
    </row>
    <row r="173">
      <c r="E173" s="66"/>
    </row>
    <row r="174">
      <c r="E174" s="66"/>
    </row>
    <row r="175">
      <c r="E175" s="66"/>
    </row>
    <row r="176">
      <c r="E176" s="66"/>
    </row>
    <row r="177">
      <c r="E177" s="66"/>
    </row>
    <row r="178">
      <c r="E178" s="66"/>
    </row>
    <row r="179">
      <c r="E179" s="66"/>
    </row>
    <row r="180">
      <c r="E180" s="66"/>
    </row>
    <row r="181">
      <c r="E181" s="66"/>
    </row>
    <row r="182">
      <c r="E182" s="66"/>
    </row>
    <row r="183">
      <c r="E183" s="66"/>
    </row>
    <row r="184">
      <c r="E184" s="66"/>
    </row>
    <row r="185">
      <c r="E185" s="66"/>
    </row>
    <row r="186">
      <c r="E186" s="66"/>
    </row>
    <row r="187">
      <c r="E187" s="66"/>
    </row>
    <row r="188">
      <c r="E188" s="66"/>
    </row>
    <row r="189">
      <c r="E189" s="66"/>
    </row>
    <row r="190">
      <c r="E190" s="66"/>
    </row>
    <row r="191">
      <c r="E191" s="66"/>
    </row>
    <row r="192">
      <c r="E192" s="66"/>
    </row>
    <row r="193">
      <c r="E193" s="66"/>
    </row>
    <row r="194">
      <c r="E194" s="66"/>
    </row>
    <row r="195">
      <c r="E195" s="66"/>
    </row>
    <row r="196">
      <c r="E196" s="66"/>
    </row>
    <row r="197">
      <c r="E197" s="66"/>
    </row>
    <row r="198">
      <c r="E198" s="66"/>
    </row>
    <row r="199">
      <c r="E199" s="66"/>
    </row>
    <row r="200">
      <c r="E200" s="66"/>
    </row>
    <row r="201">
      <c r="E201" s="66"/>
    </row>
    <row r="202">
      <c r="E202" s="66"/>
    </row>
    <row r="203">
      <c r="E203" s="66"/>
    </row>
    <row r="204">
      <c r="E204" s="66"/>
    </row>
    <row r="205">
      <c r="E205" s="66"/>
    </row>
    <row r="206">
      <c r="E206" s="66"/>
    </row>
    <row r="207">
      <c r="E207" s="66"/>
    </row>
    <row r="208">
      <c r="E208" s="66"/>
    </row>
    <row r="209">
      <c r="E209" s="66"/>
    </row>
    <row r="210">
      <c r="E210" s="66"/>
    </row>
    <row r="211">
      <c r="E211" s="66"/>
    </row>
    <row r="212">
      <c r="E212" s="66"/>
    </row>
    <row r="213">
      <c r="E213" s="66"/>
    </row>
    <row r="214">
      <c r="E214" s="66"/>
    </row>
    <row r="215">
      <c r="E215" s="66"/>
    </row>
    <row r="216">
      <c r="E216" s="66"/>
    </row>
    <row r="217">
      <c r="E217" s="66"/>
    </row>
    <row r="218">
      <c r="E218" s="66"/>
    </row>
    <row r="219">
      <c r="E219" s="66"/>
    </row>
    <row r="220">
      <c r="E220" s="66"/>
    </row>
    <row r="221">
      <c r="E221" s="66"/>
    </row>
    <row r="222">
      <c r="E222" s="66"/>
    </row>
    <row r="223">
      <c r="E223" s="66"/>
    </row>
    <row r="224">
      <c r="E224" s="66"/>
    </row>
    <row r="225">
      <c r="E225" s="66"/>
    </row>
    <row r="226">
      <c r="E226" s="66"/>
    </row>
    <row r="227">
      <c r="E227" s="66"/>
    </row>
    <row r="228">
      <c r="E228" s="66"/>
    </row>
    <row r="229">
      <c r="E229" s="66"/>
    </row>
    <row r="230">
      <c r="E230" s="66"/>
    </row>
    <row r="231">
      <c r="E231" s="66"/>
    </row>
    <row r="232">
      <c r="E232" s="66"/>
    </row>
    <row r="233">
      <c r="E233" s="66"/>
    </row>
    <row r="234">
      <c r="E234" s="66"/>
    </row>
    <row r="235">
      <c r="E235" s="66"/>
    </row>
    <row r="236">
      <c r="E236" s="66"/>
    </row>
    <row r="237">
      <c r="E237" s="66"/>
    </row>
    <row r="238">
      <c r="E238" s="66"/>
    </row>
    <row r="239">
      <c r="E239" s="66"/>
    </row>
    <row r="240">
      <c r="E240" s="66"/>
    </row>
    <row r="241">
      <c r="E241" s="66"/>
    </row>
    <row r="242">
      <c r="E242" s="66"/>
    </row>
    <row r="243">
      <c r="E243" s="66"/>
    </row>
    <row r="244">
      <c r="E244" s="66"/>
    </row>
    <row r="245">
      <c r="E245" s="66"/>
    </row>
    <row r="246">
      <c r="E246" s="66"/>
    </row>
    <row r="247">
      <c r="E247" s="66"/>
    </row>
    <row r="248">
      <c r="E248" s="66"/>
    </row>
    <row r="249">
      <c r="E249" s="66"/>
    </row>
    <row r="250">
      <c r="E250" s="66"/>
    </row>
    <row r="251">
      <c r="E251" s="66"/>
    </row>
    <row r="252">
      <c r="E252" s="66"/>
    </row>
    <row r="253">
      <c r="E253" s="66"/>
    </row>
    <row r="254">
      <c r="E254" s="66"/>
    </row>
    <row r="255">
      <c r="E255" s="66"/>
    </row>
    <row r="256">
      <c r="E256" s="66"/>
    </row>
    <row r="257">
      <c r="E257" s="66"/>
    </row>
    <row r="258">
      <c r="E258" s="66"/>
    </row>
    <row r="259">
      <c r="E259" s="66"/>
    </row>
    <row r="260">
      <c r="E260" s="66"/>
    </row>
    <row r="261">
      <c r="E261" s="66"/>
    </row>
    <row r="262">
      <c r="E262" s="66"/>
    </row>
    <row r="263">
      <c r="E263" s="66"/>
    </row>
    <row r="264">
      <c r="E264" s="66"/>
    </row>
    <row r="265">
      <c r="E265" s="66"/>
    </row>
    <row r="266">
      <c r="E266" s="66"/>
    </row>
    <row r="267">
      <c r="E267" s="66"/>
    </row>
    <row r="268">
      <c r="E268" s="66"/>
    </row>
    <row r="269">
      <c r="E269" s="66"/>
    </row>
    <row r="270">
      <c r="E270" s="66"/>
    </row>
    <row r="271">
      <c r="E271" s="66"/>
    </row>
    <row r="272">
      <c r="E272" s="66"/>
    </row>
    <row r="273">
      <c r="E273" s="66"/>
    </row>
    <row r="274">
      <c r="E274" s="66"/>
    </row>
    <row r="275">
      <c r="E275" s="66"/>
    </row>
    <row r="276">
      <c r="E276" s="66"/>
    </row>
    <row r="277">
      <c r="E277" s="66"/>
    </row>
    <row r="278">
      <c r="E278" s="66"/>
    </row>
    <row r="279">
      <c r="E279" s="66"/>
    </row>
    <row r="280">
      <c r="E280" s="66"/>
    </row>
    <row r="281">
      <c r="E281" s="66"/>
    </row>
    <row r="282">
      <c r="E282" s="66"/>
    </row>
    <row r="283">
      <c r="E283" s="66"/>
    </row>
    <row r="284">
      <c r="E284" s="66"/>
    </row>
    <row r="285">
      <c r="E285" s="66"/>
    </row>
    <row r="286">
      <c r="E286" s="66"/>
    </row>
    <row r="287">
      <c r="E287" s="66"/>
    </row>
    <row r="288">
      <c r="E288" s="66"/>
    </row>
    <row r="289">
      <c r="E289" s="66"/>
    </row>
    <row r="290">
      <c r="E290" s="66"/>
    </row>
    <row r="291">
      <c r="E291" s="66"/>
    </row>
    <row r="292">
      <c r="E292" s="66"/>
    </row>
    <row r="293">
      <c r="E293" s="66"/>
    </row>
    <row r="294">
      <c r="E294" s="66"/>
    </row>
    <row r="295">
      <c r="E295" s="66"/>
    </row>
    <row r="296">
      <c r="E296" s="66"/>
    </row>
    <row r="297">
      <c r="E297" s="66"/>
    </row>
    <row r="298">
      <c r="E298" s="66"/>
    </row>
    <row r="299">
      <c r="E299" s="66"/>
    </row>
    <row r="300">
      <c r="E300" s="66"/>
    </row>
    <row r="301">
      <c r="E301" s="66"/>
    </row>
    <row r="302">
      <c r="E302" s="66"/>
    </row>
    <row r="303">
      <c r="E303" s="66"/>
    </row>
    <row r="304">
      <c r="E304" s="66"/>
    </row>
    <row r="305">
      <c r="E305" s="66"/>
    </row>
    <row r="306">
      <c r="E306" s="66"/>
    </row>
    <row r="307">
      <c r="E307" s="66"/>
    </row>
    <row r="308">
      <c r="E308" s="66"/>
    </row>
    <row r="309">
      <c r="E309" s="66"/>
    </row>
    <row r="310">
      <c r="E310" s="66"/>
    </row>
    <row r="311">
      <c r="E311" s="66"/>
    </row>
    <row r="312">
      <c r="E312" s="66"/>
    </row>
    <row r="313">
      <c r="E313" s="66"/>
    </row>
    <row r="314">
      <c r="E314" s="66"/>
    </row>
    <row r="315">
      <c r="E315" s="66"/>
    </row>
    <row r="316">
      <c r="E316" s="66"/>
    </row>
    <row r="317">
      <c r="E317" s="66"/>
    </row>
    <row r="318">
      <c r="E318" s="66"/>
    </row>
    <row r="319">
      <c r="E319" s="66"/>
    </row>
    <row r="320">
      <c r="E320" s="66"/>
    </row>
    <row r="321">
      <c r="E321" s="66"/>
    </row>
    <row r="322">
      <c r="E322" s="66"/>
    </row>
    <row r="323">
      <c r="E323" s="66"/>
    </row>
    <row r="324">
      <c r="E324" s="66"/>
    </row>
    <row r="325">
      <c r="E325" s="66"/>
    </row>
    <row r="326">
      <c r="E326" s="66"/>
    </row>
    <row r="327">
      <c r="E327" s="66"/>
    </row>
    <row r="328">
      <c r="E328" s="66"/>
    </row>
    <row r="329">
      <c r="E329" s="66"/>
    </row>
    <row r="330">
      <c r="E330" s="66"/>
    </row>
    <row r="331">
      <c r="E331" s="66"/>
    </row>
    <row r="332">
      <c r="E332" s="66"/>
    </row>
    <row r="333">
      <c r="E333" s="66"/>
    </row>
    <row r="334">
      <c r="E334" s="66"/>
    </row>
    <row r="335">
      <c r="E335" s="66"/>
    </row>
    <row r="336">
      <c r="E336" s="66"/>
    </row>
    <row r="337">
      <c r="E337" s="66"/>
    </row>
    <row r="338">
      <c r="E338" s="66"/>
    </row>
    <row r="339">
      <c r="E339" s="66"/>
    </row>
    <row r="340">
      <c r="E340" s="66"/>
    </row>
    <row r="341">
      <c r="E341" s="66"/>
    </row>
    <row r="342">
      <c r="E342" s="66"/>
    </row>
    <row r="343">
      <c r="E343" s="66"/>
    </row>
    <row r="344">
      <c r="E344" s="66"/>
    </row>
    <row r="345">
      <c r="E345" s="66"/>
    </row>
    <row r="346">
      <c r="E346" s="66"/>
    </row>
    <row r="347">
      <c r="E347" s="66"/>
    </row>
    <row r="348">
      <c r="E348" s="66"/>
    </row>
    <row r="349">
      <c r="E349" s="66"/>
    </row>
    <row r="350">
      <c r="E350" s="66"/>
    </row>
    <row r="351">
      <c r="E351" s="66"/>
    </row>
    <row r="352">
      <c r="E352" s="66"/>
    </row>
    <row r="353">
      <c r="E353" s="66"/>
    </row>
    <row r="354">
      <c r="E354" s="66"/>
    </row>
    <row r="355">
      <c r="E355" s="66"/>
    </row>
    <row r="356">
      <c r="E356" s="66"/>
    </row>
    <row r="357">
      <c r="E357" s="66"/>
    </row>
    <row r="358">
      <c r="E358" s="66"/>
    </row>
    <row r="359">
      <c r="E359" s="66"/>
    </row>
    <row r="360">
      <c r="E360" s="66"/>
    </row>
    <row r="361">
      <c r="E361" s="66"/>
    </row>
    <row r="362">
      <c r="E362" s="66"/>
    </row>
    <row r="363">
      <c r="E363" s="66"/>
    </row>
    <row r="364">
      <c r="E364" s="66"/>
    </row>
    <row r="365">
      <c r="E365" s="66"/>
    </row>
    <row r="366">
      <c r="E366" s="66"/>
    </row>
    <row r="367">
      <c r="E367" s="66"/>
    </row>
    <row r="368">
      <c r="E368" s="66"/>
    </row>
    <row r="369">
      <c r="E369" s="66"/>
    </row>
    <row r="370">
      <c r="E370" s="66"/>
    </row>
    <row r="371">
      <c r="E371" s="66"/>
    </row>
    <row r="372">
      <c r="E372" s="66"/>
    </row>
    <row r="373">
      <c r="E373" s="66"/>
    </row>
    <row r="374">
      <c r="E374" s="66"/>
    </row>
    <row r="375">
      <c r="E375" s="66"/>
    </row>
    <row r="376">
      <c r="E376" s="66"/>
    </row>
    <row r="377">
      <c r="E377" s="66"/>
    </row>
    <row r="378">
      <c r="E378" s="66"/>
    </row>
    <row r="379">
      <c r="E379" s="66"/>
    </row>
    <row r="380">
      <c r="E380" s="66"/>
    </row>
    <row r="381">
      <c r="E381" s="66"/>
    </row>
    <row r="382">
      <c r="E382" s="66"/>
    </row>
    <row r="383">
      <c r="E383" s="66"/>
    </row>
    <row r="384">
      <c r="E384" s="66"/>
    </row>
    <row r="385">
      <c r="E385" s="66"/>
    </row>
    <row r="386">
      <c r="E386" s="66"/>
    </row>
    <row r="387">
      <c r="E387" s="66"/>
    </row>
    <row r="388">
      <c r="E388" s="66"/>
    </row>
    <row r="389">
      <c r="E389" s="66"/>
    </row>
    <row r="390">
      <c r="E390" s="66"/>
    </row>
    <row r="391">
      <c r="E391" s="66"/>
    </row>
    <row r="392">
      <c r="E392" s="66"/>
    </row>
    <row r="393">
      <c r="E393" s="66"/>
    </row>
    <row r="394">
      <c r="E394" s="66"/>
    </row>
    <row r="395">
      <c r="E395" s="66"/>
    </row>
    <row r="396">
      <c r="E396" s="66"/>
    </row>
    <row r="397">
      <c r="E397" s="66"/>
    </row>
    <row r="398">
      <c r="E398" s="66"/>
    </row>
    <row r="399">
      <c r="E399" s="66"/>
    </row>
    <row r="400">
      <c r="E400" s="66"/>
    </row>
    <row r="401">
      <c r="E401" s="66"/>
    </row>
    <row r="402">
      <c r="E402" s="66"/>
    </row>
    <row r="403">
      <c r="E403" s="66"/>
    </row>
    <row r="404">
      <c r="E404" s="66"/>
    </row>
    <row r="405">
      <c r="E405" s="66"/>
    </row>
    <row r="406">
      <c r="E406" s="66"/>
    </row>
    <row r="407">
      <c r="E407" s="66"/>
    </row>
    <row r="408">
      <c r="E408" s="66"/>
    </row>
    <row r="409">
      <c r="E409" s="66"/>
    </row>
    <row r="410">
      <c r="E410" s="66"/>
    </row>
    <row r="411">
      <c r="E411" s="66"/>
    </row>
    <row r="412">
      <c r="E412" s="66"/>
    </row>
    <row r="413">
      <c r="E413" s="66"/>
    </row>
    <row r="414">
      <c r="E414" s="66"/>
    </row>
    <row r="415">
      <c r="E415" s="66"/>
    </row>
    <row r="416">
      <c r="E416" s="66"/>
    </row>
    <row r="417">
      <c r="E417" s="66"/>
    </row>
    <row r="418">
      <c r="E418" s="66"/>
    </row>
    <row r="419">
      <c r="E419" s="66"/>
    </row>
    <row r="420">
      <c r="E420" s="66"/>
    </row>
    <row r="421">
      <c r="E421" s="66"/>
    </row>
    <row r="422">
      <c r="E422" s="66"/>
    </row>
    <row r="423">
      <c r="E423" s="66"/>
    </row>
    <row r="424">
      <c r="E424" s="66"/>
    </row>
    <row r="425">
      <c r="E425" s="66"/>
    </row>
    <row r="426">
      <c r="E426" s="66"/>
    </row>
    <row r="427">
      <c r="E427" s="66"/>
    </row>
    <row r="428">
      <c r="E428" s="66"/>
    </row>
    <row r="429">
      <c r="E429" s="66"/>
    </row>
    <row r="430">
      <c r="E430" s="66"/>
    </row>
    <row r="431">
      <c r="E431" s="66"/>
    </row>
    <row r="432">
      <c r="E432" s="66"/>
    </row>
    <row r="433">
      <c r="E433" s="66"/>
    </row>
    <row r="434">
      <c r="E434" s="66"/>
    </row>
    <row r="435">
      <c r="E435" s="66"/>
    </row>
    <row r="436">
      <c r="E436" s="66"/>
    </row>
    <row r="437">
      <c r="E437" s="66"/>
    </row>
    <row r="438">
      <c r="E438" s="66"/>
    </row>
    <row r="439">
      <c r="E439" s="66"/>
    </row>
    <row r="440">
      <c r="E440" s="66"/>
    </row>
    <row r="441">
      <c r="E441" s="66"/>
    </row>
    <row r="442">
      <c r="E442" s="66"/>
    </row>
    <row r="443">
      <c r="E443" s="66"/>
    </row>
    <row r="444">
      <c r="E444" s="66"/>
    </row>
    <row r="445">
      <c r="E445" s="66"/>
    </row>
    <row r="446">
      <c r="E446" s="66"/>
    </row>
    <row r="447">
      <c r="E447" s="66"/>
    </row>
    <row r="448">
      <c r="E448" s="66"/>
    </row>
    <row r="449">
      <c r="E449" s="66"/>
    </row>
    <row r="450">
      <c r="E450" s="66"/>
    </row>
    <row r="451">
      <c r="E451" s="66"/>
    </row>
    <row r="452">
      <c r="E452" s="66"/>
    </row>
    <row r="453">
      <c r="E453" s="66"/>
    </row>
    <row r="454">
      <c r="E454" s="66"/>
    </row>
    <row r="455">
      <c r="E455" s="66"/>
    </row>
    <row r="456">
      <c r="E456" s="66"/>
    </row>
    <row r="457">
      <c r="E457" s="66"/>
    </row>
    <row r="458">
      <c r="E458" s="66"/>
    </row>
    <row r="459">
      <c r="E459" s="66"/>
    </row>
    <row r="460">
      <c r="E460" s="66"/>
    </row>
    <row r="461">
      <c r="E461" s="66"/>
    </row>
    <row r="462">
      <c r="E462" s="66"/>
    </row>
    <row r="463">
      <c r="E463" s="66"/>
    </row>
    <row r="464">
      <c r="E464" s="66"/>
    </row>
    <row r="465">
      <c r="E465" s="66"/>
    </row>
    <row r="466">
      <c r="E466" s="66"/>
    </row>
    <row r="467">
      <c r="E467" s="66"/>
    </row>
    <row r="468">
      <c r="E468" s="66"/>
    </row>
    <row r="469">
      <c r="E469" s="66"/>
    </row>
    <row r="470">
      <c r="E470" s="66"/>
    </row>
    <row r="471">
      <c r="E471" s="66"/>
    </row>
    <row r="472">
      <c r="E472" s="66"/>
    </row>
    <row r="473">
      <c r="E473" s="66"/>
    </row>
    <row r="474">
      <c r="E474" s="66"/>
    </row>
    <row r="475">
      <c r="E475" s="66"/>
    </row>
    <row r="476">
      <c r="E476" s="66"/>
    </row>
    <row r="477">
      <c r="E477" s="66"/>
    </row>
    <row r="478">
      <c r="E478" s="66"/>
    </row>
    <row r="479">
      <c r="E479" s="66"/>
    </row>
    <row r="480">
      <c r="E480" s="66"/>
    </row>
    <row r="481">
      <c r="E481" s="66"/>
    </row>
    <row r="482">
      <c r="E482" s="66"/>
    </row>
    <row r="483">
      <c r="E483" s="66"/>
    </row>
    <row r="484">
      <c r="E484" s="66"/>
    </row>
    <row r="485">
      <c r="E485" s="66"/>
    </row>
    <row r="486">
      <c r="E486" s="66"/>
    </row>
    <row r="487">
      <c r="E487" s="66"/>
    </row>
    <row r="488">
      <c r="E488" s="66"/>
    </row>
    <row r="489">
      <c r="E489" s="66"/>
    </row>
    <row r="490">
      <c r="E490" s="66"/>
    </row>
    <row r="491">
      <c r="E491" s="66"/>
    </row>
    <row r="492">
      <c r="E492" s="66"/>
    </row>
    <row r="493">
      <c r="E493" s="66"/>
    </row>
    <row r="494">
      <c r="E494" s="66"/>
    </row>
    <row r="495">
      <c r="E495" s="66"/>
    </row>
    <row r="496">
      <c r="E496" s="66"/>
    </row>
    <row r="497">
      <c r="E497" s="66"/>
    </row>
    <row r="498">
      <c r="E498" s="66"/>
    </row>
    <row r="499">
      <c r="E499" s="66"/>
    </row>
    <row r="500">
      <c r="E500" s="66"/>
    </row>
    <row r="501">
      <c r="E501" s="66"/>
    </row>
    <row r="502">
      <c r="E502" s="66"/>
    </row>
    <row r="503">
      <c r="E503" s="66"/>
    </row>
    <row r="504">
      <c r="E504" s="66"/>
    </row>
    <row r="505">
      <c r="E505" s="66"/>
    </row>
    <row r="506">
      <c r="E506" s="66"/>
    </row>
    <row r="507">
      <c r="E507" s="66"/>
    </row>
    <row r="508">
      <c r="E508" s="66"/>
    </row>
    <row r="509">
      <c r="E509" s="66"/>
    </row>
    <row r="510">
      <c r="E510" s="66"/>
    </row>
    <row r="511">
      <c r="E511" s="66"/>
    </row>
    <row r="512">
      <c r="E512" s="66"/>
    </row>
    <row r="513">
      <c r="E513" s="66"/>
    </row>
    <row r="514">
      <c r="E514" s="66"/>
    </row>
    <row r="515">
      <c r="E515" s="66"/>
    </row>
    <row r="516">
      <c r="E516" s="66"/>
    </row>
    <row r="517">
      <c r="E517" s="66"/>
    </row>
    <row r="518">
      <c r="E518" s="66"/>
    </row>
    <row r="519">
      <c r="E519" s="66"/>
    </row>
    <row r="520">
      <c r="E520" s="66"/>
    </row>
    <row r="521">
      <c r="E521" s="66"/>
    </row>
    <row r="522">
      <c r="E522" s="66"/>
    </row>
    <row r="523">
      <c r="E523" s="66"/>
    </row>
    <row r="524">
      <c r="E524" s="66"/>
    </row>
    <row r="525">
      <c r="E525" s="66"/>
    </row>
    <row r="526">
      <c r="E526" s="66"/>
    </row>
    <row r="527">
      <c r="E527" s="66"/>
    </row>
    <row r="528">
      <c r="E528" s="66"/>
    </row>
    <row r="529">
      <c r="E529" s="66"/>
    </row>
    <row r="530">
      <c r="E530" s="66"/>
    </row>
    <row r="531">
      <c r="E531" s="66"/>
    </row>
    <row r="532">
      <c r="E532" s="66"/>
    </row>
    <row r="533">
      <c r="E533" s="66"/>
    </row>
    <row r="534">
      <c r="E534" s="66"/>
    </row>
    <row r="535">
      <c r="E535" s="66"/>
    </row>
    <row r="536">
      <c r="E536" s="66"/>
    </row>
    <row r="537">
      <c r="E537" s="66"/>
    </row>
    <row r="538">
      <c r="E538" s="66"/>
    </row>
    <row r="539">
      <c r="E539" s="66"/>
    </row>
    <row r="540">
      <c r="E540" s="66"/>
    </row>
    <row r="541">
      <c r="E541" s="66"/>
    </row>
    <row r="542">
      <c r="E542" s="66"/>
    </row>
    <row r="543">
      <c r="E543" s="66"/>
    </row>
    <row r="544">
      <c r="E544" s="66"/>
    </row>
    <row r="545">
      <c r="E545" s="66"/>
    </row>
    <row r="546">
      <c r="E546" s="66"/>
    </row>
    <row r="547">
      <c r="E547" s="66"/>
    </row>
    <row r="548">
      <c r="E548" s="66"/>
    </row>
    <row r="549">
      <c r="E549" s="66"/>
    </row>
    <row r="550">
      <c r="E550" s="66"/>
    </row>
    <row r="551">
      <c r="E551" s="66"/>
    </row>
    <row r="552">
      <c r="E552" s="66"/>
    </row>
    <row r="553">
      <c r="E553" s="66"/>
    </row>
    <row r="554">
      <c r="E554" s="66"/>
    </row>
    <row r="555">
      <c r="E555" s="66"/>
    </row>
    <row r="556">
      <c r="E556" s="66"/>
    </row>
    <row r="557">
      <c r="E557" s="66"/>
    </row>
    <row r="558">
      <c r="E558" s="66"/>
    </row>
    <row r="559">
      <c r="E559" s="66"/>
    </row>
    <row r="560">
      <c r="E560" s="66"/>
    </row>
    <row r="561">
      <c r="E561" s="66"/>
    </row>
    <row r="562">
      <c r="E562" s="66"/>
    </row>
    <row r="563">
      <c r="E563" s="66"/>
    </row>
    <row r="564">
      <c r="E564" s="66"/>
    </row>
    <row r="565">
      <c r="E565" s="66"/>
    </row>
    <row r="566">
      <c r="E566" s="66"/>
    </row>
    <row r="567">
      <c r="E567" s="66"/>
    </row>
    <row r="568">
      <c r="E568" s="66"/>
    </row>
    <row r="569">
      <c r="E569" s="66"/>
    </row>
    <row r="570">
      <c r="E570" s="66"/>
    </row>
    <row r="571">
      <c r="E571" s="66"/>
    </row>
    <row r="572">
      <c r="E572" s="66"/>
    </row>
    <row r="573">
      <c r="E573" s="66"/>
    </row>
    <row r="574">
      <c r="E574" s="66"/>
    </row>
    <row r="575">
      <c r="E575" s="66"/>
    </row>
    <row r="576">
      <c r="E576" s="66"/>
    </row>
    <row r="577">
      <c r="E577" s="66"/>
    </row>
    <row r="578">
      <c r="E578" s="66"/>
    </row>
    <row r="579">
      <c r="E579" s="66"/>
    </row>
    <row r="580">
      <c r="E580" s="66"/>
    </row>
    <row r="581">
      <c r="E581" s="66"/>
    </row>
    <row r="582">
      <c r="E582" s="66"/>
    </row>
    <row r="583">
      <c r="E583" s="66"/>
    </row>
    <row r="584">
      <c r="E584" s="66"/>
    </row>
    <row r="585">
      <c r="E585" s="66"/>
    </row>
    <row r="586">
      <c r="E586" s="66"/>
    </row>
    <row r="587">
      <c r="E587" s="66"/>
    </row>
    <row r="588">
      <c r="E588" s="66"/>
    </row>
    <row r="589">
      <c r="E589" s="66"/>
    </row>
    <row r="590">
      <c r="E590" s="66"/>
    </row>
    <row r="591">
      <c r="E591" s="66"/>
    </row>
    <row r="592">
      <c r="E592" s="66"/>
    </row>
    <row r="593">
      <c r="E593" s="66"/>
    </row>
    <row r="594">
      <c r="E594" s="66"/>
    </row>
    <row r="595">
      <c r="E595" s="66"/>
    </row>
    <row r="596">
      <c r="E596" s="66"/>
    </row>
    <row r="597">
      <c r="E597" s="66"/>
    </row>
    <row r="598">
      <c r="E598" s="66"/>
    </row>
    <row r="599">
      <c r="E599" s="66"/>
    </row>
    <row r="600">
      <c r="E600" s="66"/>
    </row>
    <row r="601">
      <c r="E601" s="66"/>
    </row>
    <row r="602">
      <c r="E602" s="66"/>
    </row>
    <row r="603">
      <c r="E603" s="66"/>
    </row>
    <row r="604">
      <c r="E604" s="66"/>
    </row>
    <row r="605">
      <c r="E605" s="66"/>
    </row>
    <row r="606">
      <c r="E606" s="66"/>
    </row>
    <row r="607">
      <c r="E607" s="66"/>
    </row>
    <row r="608">
      <c r="E608" s="66"/>
    </row>
    <row r="609">
      <c r="E609" s="66"/>
    </row>
    <row r="610">
      <c r="E610" s="66"/>
    </row>
    <row r="611">
      <c r="E611" s="66"/>
    </row>
    <row r="612">
      <c r="E612" s="66"/>
    </row>
    <row r="613">
      <c r="E613" s="66"/>
    </row>
    <row r="614">
      <c r="E614" s="66"/>
    </row>
    <row r="615">
      <c r="E615" s="66"/>
    </row>
    <row r="616">
      <c r="E616" s="66"/>
    </row>
    <row r="617">
      <c r="E617" s="66"/>
    </row>
    <row r="618">
      <c r="E618" s="66"/>
    </row>
    <row r="619">
      <c r="E619" s="66"/>
    </row>
    <row r="620">
      <c r="E620" s="66"/>
    </row>
    <row r="621">
      <c r="E621" s="66"/>
    </row>
    <row r="622">
      <c r="E622" s="66"/>
    </row>
    <row r="623">
      <c r="E623" s="66"/>
    </row>
    <row r="624">
      <c r="E624" s="66"/>
    </row>
    <row r="625">
      <c r="E625" s="66"/>
    </row>
    <row r="626">
      <c r="E626" s="66"/>
    </row>
    <row r="627">
      <c r="E627" s="66"/>
    </row>
    <row r="628">
      <c r="E628" s="66"/>
    </row>
    <row r="629">
      <c r="E629" s="66"/>
    </row>
    <row r="630">
      <c r="E630" s="66"/>
    </row>
    <row r="631">
      <c r="E631" s="66"/>
    </row>
    <row r="632">
      <c r="E632" s="66"/>
    </row>
    <row r="633">
      <c r="E633" s="66"/>
    </row>
    <row r="634">
      <c r="E634" s="66"/>
    </row>
    <row r="635">
      <c r="E635" s="66"/>
    </row>
    <row r="636">
      <c r="E636" s="66"/>
    </row>
    <row r="637">
      <c r="E637" s="66"/>
    </row>
    <row r="638">
      <c r="E638" s="66"/>
    </row>
    <row r="639">
      <c r="E639" s="66"/>
    </row>
    <row r="640">
      <c r="E640" s="66"/>
    </row>
    <row r="641">
      <c r="E641" s="66"/>
    </row>
    <row r="642">
      <c r="E642" s="66"/>
    </row>
    <row r="643">
      <c r="E643" s="66"/>
    </row>
    <row r="644">
      <c r="E644" s="66"/>
    </row>
    <row r="645">
      <c r="E645" s="66"/>
    </row>
    <row r="646">
      <c r="E646" s="66"/>
    </row>
    <row r="647">
      <c r="E647" s="66"/>
    </row>
    <row r="648">
      <c r="E648" s="66"/>
    </row>
    <row r="649">
      <c r="E649" s="66"/>
    </row>
    <row r="650">
      <c r="E650" s="66"/>
    </row>
    <row r="651">
      <c r="E651" s="66"/>
    </row>
    <row r="652">
      <c r="E652" s="66"/>
    </row>
    <row r="653">
      <c r="E653" s="66"/>
    </row>
    <row r="654">
      <c r="E654" s="66"/>
    </row>
    <row r="655">
      <c r="E655" s="66"/>
    </row>
    <row r="656">
      <c r="E656" s="66"/>
    </row>
    <row r="657">
      <c r="E657" s="66"/>
    </row>
    <row r="658">
      <c r="E658" s="66"/>
    </row>
    <row r="659">
      <c r="E659" s="66"/>
    </row>
    <row r="660">
      <c r="E660" s="66"/>
    </row>
    <row r="661">
      <c r="E661" s="66"/>
    </row>
    <row r="662">
      <c r="E662" s="66"/>
    </row>
    <row r="663">
      <c r="E663" s="66"/>
    </row>
    <row r="664">
      <c r="E664" s="66"/>
    </row>
    <row r="665">
      <c r="E665" s="66"/>
    </row>
    <row r="666">
      <c r="E666" s="66"/>
    </row>
    <row r="667">
      <c r="E667" s="66"/>
    </row>
    <row r="668">
      <c r="E668" s="66"/>
    </row>
    <row r="669">
      <c r="E669" s="66"/>
    </row>
    <row r="670">
      <c r="E670" s="66"/>
    </row>
    <row r="671">
      <c r="E671" s="66"/>
    </row>
    <row r="672">
      <c r="E672" s="66"/>
    </row>
    <row r="673">
      <c r="E673" s="66"/>
    </row>
    <row r="674">
      <c r="E674" s="66"/>
    </row>
    <row r="675">
      <c r="E675" s="66"/>
    </row>
    <row r="676">
      <c r="E676" s="66"/>
    </row>
    <row r="677">
      <c r="E677" s="66"/>
    </row>
    <row r="678">
      <c r="E678" s="66"/>
    </row>
    <row r="679">
      <c r="E679" s="66"/>
    </row>
    <row r="680">
      <c r="E680" s="66"/>
    </row>
    <row r="681">
      <c r="E681" s="66"/>
    </row>
    <row r="682">
      <c r="E682" s="66"/>
    </row>
    <row r="683">
      <c r="E683" s="66"/>
    </row>
    <row r="684">
      <c r="E684" s="66"/>
    </row>
    <row r="685">
      <c r="E685" s="66"/>
    </row>
    <row r="686">
      <c r="E686" s="66"/>
    </row>
    <row r="687">
      <c r="E687" s="66"/>
    </row>
    <row r="688">
      <c r="E688" s="66"/>
    </row>
    <row r="689">
      <c r="E689" s="66"/>
    </row>
    <row r="690">
      <c r="E690" s="66"/>
    </row>
    <row r="691">
      <c r="E691" s="66"/>
    </row>
    <row r="692">
      <c r="E692" s="66"/>
    </row>
    <row r="693">
      <c r="E693" s="66"/>
    </row>
    <row r="694">
      <c r="E694" s="66"/>
    </row>
    <row r="695">
      <c r="E695" s="66"/>
    </row>
    <row r="696">
      <c r="E696" s="66"/>
    </row>
    <row r="697">
      <c r="E697" s="66"/>
    </row>
    <row r="698">
      <c r="E698" s="66"/>
    </row>
    <row r="699">
      <c r="E699" s="66"/>
    </row>
    <row r="700">
      <c r="E700" s="66"/>
    </row>
    <row r="701">
      <c r="E701" s="66"/>
    </row>
    <row r="702">
      <c r="E702" s="66"/>
    </row>
    <row r="703">
      <c r="E703" s="66"/>
    </row>
    <row r="704">
      <c r="E704" s="66"/>
    </row>
    <row r="705">
      <c r="E705" s="66"/>
    </row>
    <row r="706">
      <c r="E706" s="66"/>
    </row>
    <row r="707">
      <c r="E707" s="66"/>
    </row>
    <row r="708">
      <c r="E708" s="66"/>
    </row>
    <row r="709">
      <c r="E709" s="66"/>
    </row>
    <row r="710">
      <c r="E710" s="66"/>
    </row>
    <row r="711">
      <c r="E711" s="66"/>
    </row>
    <row r="712">
      <c r="E712" s="66"/>
    </row>
    <row r="713">
      <c r="E713" s="66"/>
    </row>
    <row r="714">
      <c r="E714" s="66"/>
    </row>
    <row r="715">
      <c r="E715" s="66"/>
    </row>
    <row r="716">
      <c r="E716" s="66"/>
    </row>
    <row r="717">
      <c r="E717" s="66"/>
    </row>
    <row r="718">
      <c r="E718" s="66"/>
    </row>
    <row r="719">
      <c r="E719" s="66"/>
    </row>
    <row r="720">
      <c r="E720" s="66"/>
    </row>
    <row r="721">
      <c r="E721" s="66"/>
    </row>
    <row r="722">
      <c r="E722" s="66"/>
    </row>
    <row r="723">
      <c r="E723" s="66"/>
    </row>
    <row r="724">
      <c r="E724" s="66"/>
    </row>
    <row r="725">
      <c r="E725" s="66"/>
    </row>
    <row r="726">
      <c r="E726" s="66"/>
    </row>
    <row r="727">
      <c r="E727" s="66"/>
    </row>
    <row r="728">
      <c r="E728" s="66"/>
    </row>
    <row r="729">
      <c r="E729" s="66"/>
    </row>
    <row r="730">
      <c r="E730" s="66"/>
    </row>
    <row r="731">
      <c r="E731" s="66"/>
    </row>
    <row r="732">
      <c r="E732" s="66"/>
    </row>
    <row r="733">
      <c r="E733" s="66"/>
    </row>
    <row r="734">
      <c r="E734" s="66"/>
    </row>
    <row r="735">
      <c r="E735" s="66"/>
    </row>
    <row r="736">
      <c r="E736" s="66"/>
    </row>
    <row r="737">
      <c r="E737" s="66"/>
    </row>
    <row r="738">
      <c r="E738" s="66"/>
    </row>
    <row r="739">
      <c r="E739" s="66"/>
    </row>
    <row r="740">
      <c r="E740" s="66"/>
    </row>
    <row r="741">
      <c r="E741" s="66"/>
    </row>
    <row r="742">
      <c r="E742" s="66"/>
    </row>
    <row r="743">
      <c r="E743" s="66"/>
    </row>
    <row r="744">
      <c r="E744" s="66"/>
    </row>
    <row r="745">
      <c r="E745" s="66"/>
    </row>
    <row r="746">
      <c r="E746" s="66"/>
    </row>
    <row r="747">
      <c r="E747" s="66"/>
    </row>
    <row r="748">
      <c r="E748" s="66"/>
    </row>
    <row r="749">
      <c r="E749" s="66"/>
    </row>
    <row r="750">
      <c r="E750" s="66"/>
    </row>
    <row r="751">
      <c r="E751" s="66"/>
    </row>
    <row r="752">
      <c r="E752" s="66"/>
    </row>
    <row r="753">
      <c r="E753" s="66"/>
    </row>
    <row r="754">
      <c r="E754" s="66"/>
    </row>
    <row r="755">
      <c r="E755" s="66"/>
    </row>
    <row r="756">
      <c r="E756" s="66"/>
    </row>
    <row r="757">
      <c r="E757" s="66"/>
    </row>
    <row r="758">
      <c r="E758" s="66"/>
    </row>
    <row r="759">
      <c r="E759" s="66"/>
    </row>
    <row r="760">
      <c r="E760" s="66"/>
    </row>
    <row r="761">
      <c r="E761" s="66"/>
    </row>
    <row r="762">
      <c r="E762" s="66"/>
    </row>
    <row r="763">
      <c r="E763" s="66"/>
    </row>
    <row r="764">
      <c r="E764" s="66"/>
    </row>
    <row r="765">
      <c r="E765" s="66"/>
    </row>
    <row r="766">
      <c r="E766" s="66"/>
    </row>
    <row r="767">
      <c r="E767" s="66"/>
    </row>
    <row r="768">
      <c r="E768" s="66"/>
    </row>
    <row r="769">
      <c r="E769" s="66"/>
    </row>
    <row r="770">
      <c r="E770" s="66"/>
    </row>
    <row r="771">
      <c r="E771" s="66"/>
    </row>
    <row r="772">
      <c r="E772" s="66"/>
    </row>
    <row r="773">
      <c r="E773" s="66"/>
    </row>
    <row r="774">
      <c r="E774" s="66"/>
    </row>
    <row r="775">
      <c r="E775" s="66"/>
    </row>
    <row r="776">
      <c r="E776" s="66"/>
    </row>
    <row r="777">
      <c r="E777" s="66"/>
    </row>
    <row r="778">
      <c r="E778" s="66"/>
    </row>
    <row r="779">
      <c r="E779" s="66"/>
    </row>
    <row r="780">
      <c r="E780" s="66"/>
    </row>
    <row r="781">
      <c r="E781" s="66"/>
    </row>
    <row r="782">
      <c r="E782" s="66"/>
    </row>
    <row r="783">
      <c r="E783" s="66"/>
    </row>
    <row r="784">
      <c r="E784" s="66"/>
    </row>
    <row r="785">
      <c r="E785" s="66"/>
    </row>
    <row r="786">
      <c r="E786" s="66"/>
    </row>
    <row r="787">
      <c r="E787" s="66"/>
    </row>
    <row r="788">
      <c r="E788" s="66"/>
    </row>
    <row r="789">
      <c r="E789" s="66"/>
    </row>
    <row r="790">
      <c r="E790" s="66"/>
    </row>
    <row r="791">
      <c r="E791" s="66"/>
    </row>
    <row r="792">
      <c r="E792" s="66"/>
    </row>
    <row r="793">
      <c r="E793" s="66"/>
    </row>
    <row r="794">
      <c r="E794" s="66"/>
    </row>
    <row r="795">
      <c r="E795" s="66"/>
    </row>
    <row r="796">
      <c r="E796" s="66"/>
    </row>
    <row r="797">
      <c r="E797" s="66"/>
    </row>
    <row r="798">
      <c r="E798" s="66"/>
    </row>
    <row r="799">
      <c r="E799" s="66"/>
    </row>
    <row r="800">
      <c r="E800" s="66"/>
    </row>
    <row r="801">
      <c r="E801" s="66"/>
    </row>
    <row r="802">
      <c r="E802" s="66"/>
    </row>
    <row r="803">
      <c r="E803" s="66"/>
    </row>
    <row r="804">
      <c r="E804" s="66"/>
    </row>
    <row r="805">
      <c r="E805" s="66"/>
    </row>
    <row r="806">
      <c r="E806" s="66"/>
    </row>
    <row r="807">
      <c r="E807" s="66"/>
    </row>
    <row r="808">
      <c r="E808" s="66"/>
    </row>
    <row r="809">
      <c r="E809" s="66"/>
    </row>
    <row r="810">
      <c r="E810" s="66"/>
    </row>
    <row r="811">
      <c r="E811" s="66"/>
    </row>
    <row r="812">
      <c r="E812" s="66"/>
    </row>
    <row r="813">
      <c r="E813" s="66"/>
    </row>
    <row r="814">
      <c r="E814" s="66"/>
    </row>
    <row r="815">
      <c r="E815" s="66"/>
    </row>
    <row r="816">
      <c r="E816" s="66"/>
    </row>
    <row r="817">
      <c r="E817" s="66"/>
    </row>
    <row r="818">
      <c r="E818" s="66"/>
    </row>
    <row r="819">
      <c r="E819" s="66"/>
    </row>
    <row r="820">
      <c r="E820" s="66"/>
    </row>
    <row r="821">
      <c r="E821" s="66"/>
    </row>
    <row r="822">
      <c r="E822" s="66"/>
    </row>
    <row r="823">
      <c r="E823" s="66"/>
    </row>
    <row r="824">
      <c r="E824" s="66"/>
    </row>
    <row r="825">
      <c r="E825" s="66"/>
    </row>
    <row r="826">
      <c r="E826" s="66"/>
    </row>
    <row r="827">
      <c r="E827" s="66"/>
    </row>
    <row r="828">
      <c r="E828" s="66"/>
    </row>
    <row r="829">
      <c r="E829" s="66"/>
    </row>
    <row r="830">
      <c r="E830" s="66"/>
    </row>
    <row r="831">
      <c r="E831" s="66"/>
    </row>
    <row r="832">
      <c r="E832" s="66"/>
    </row>
    <row r="833">
      <c r="E833" s="66"/>
    </row>
    <row r="834">
      <c r="E834" s="66"/>
    </row>
    <row r="835">
      <c r="E835" s="66"/>
    </row>
    <row r="836">
      <c r="E836" s="66"/>
    </row>
    <row r="837">
      <c r="E837" s="66"/>
    </row>
    <row r="838">
      <c r="E838" s="66"/>
    </row>
    <row r="839">
      <c r="E839" s="66"/>
    </row>
    <row r="840">
      <c r="E840" s="66"/>
    </row>
    <row r="841">
      <c r="E841" s="66"/>
    </row>
    <row r="842">
      <c r="E842" s="66"/>
    </row>
    <row r="843">
      <c r="E843" s="66"/>
    </row>
    <row r="844">
      <c r="E844" s="66"/>
    </row>
    <row r="845">
      <c r="E845" s="66"/>
    </row>
    <row r="846">
      <c r="E846" s="66"/>
    </row>
    <row r="847">
      <c r="E847" s="66"/>
    </row>
    <row r="848">
      <c r="E848" s="66"/>
    </row>
    <row r="849">
      <c r="E849" s="66"/>
    </row>
    <row r="850">
      <c r="E850" s="66"/>
    </row>
    <row r="851">
      <c r="E851" s="66"/>
    </row>
    <row r="852">
      <c r="E852" s="66"/>
    </row>
    <row r="853">
      <c r="E853" s="66"/>
    </row>
    <row r="854">
      <c r="E854" s="66"/>
    </row>
    <row r="855">
      <c r="E855" s="66"/>
    </row>
    <row r="856">
      <c r="E856" s="66"/>
    </row>
    <row r="857">
      <c r="E857" s="66"/>
    </row>
    <row r="858">
      <c r="E858" s="66"/>
    </row>
    <row r="859">
      <c r="E859" s="66"/>
    </row>
    <row r="860">
      <c r="E860" s="66"/>
    </row>
    <row r="861">
      <c r="E861" s="66"/>
    </row>
    <row r="862">
      <c r="E862" s="66"/>
    </row>
    <row r="863">
      <c r="E863" s="66"/>
    </row>
    <row r="864">
      <c r="E864" s="66"/>
    </row>
    <row r="865">
      <c r="E865" s="66"/>
    </row>
    <row r="866">
      <c r="E866" s="66"/>
    </row>
    <row r="867">
      <c r="E867" s="66"/>
    </row>
    <row r="868">
      <c r="E868" s="66"/>
    </row>
    <row r="869">
      <c r="E869" s="66"/>
    </row>
    <row r="870">
      <c r="E870" s="66"/>
    </row>
    <row r="871">
      <c r="E871" s="66"/>
    </row>
    <row r="872">
      <c r="E872" s="66"/>
    </row>
    <row r="873">
      <c r="E873" s="66"/>
    </row>
    <row r="874">
      <c r="E874" s="66"/>
    </row>
    <row r="875">
      <c r="E875" s="66"/>
    </row>
    <row r="876">
      <c r="E876" s="66"/>
    </row>
    <row r="877">
      <c r="E877" s="66"/>
    </row>
    <row r="878">
      <c r="E878" s="66"/>
    </row>
    <row r="879">
      <c r="E879" s="66"/>
    </row>
    <row r="880">
      <c r="E880" s="66"/>
    </row>
    <row r="881">
      <c r="E881" s="66"/>
    </row>
    <row r="882">
      <c r="E882" s="66"/>
    </row>
    <row r="883">
      <c r="E883" s="66"/>
    </row>
    <row r="884">
      <c r="E884" s="66"/>
    </row>
    <row r="885">
      <c r="E885" s="66"/>
    </row>
    <row r="886">
      <c r="E886" s="66"/>
    </row>
    <row r="887">
      <c r="E887" s="66"/>
    </row>
    <row r="888">
      <c r="E888" s="66"/>
    </row>
    <row r="889">
      <c r="E889" s="66"/>
    </row>
    <row r="890">
      <c r="E890" s="66"/>
    </row>
    <row r="891">
      <c r="E891" s="66"/>
    </row>
    <row r="892">
      <c r="E892" s="66"/>
    </row>
    <row r="893">
      <c r="E893" s="66"/>
    </row>
    <row r="894">
      <c r="E894" s="66"/>
    </row>
    <row r="895">
      <c r="E895" s="66"/>
    </row>
    <row r="896">
      <c r="E896" s="66"/>
    </row>
    <row r="897">
      <c r="E897" s="66"/>
    </row>
    <row r="898">
      <c r="E898" s="66"/>
    </row>
    <row r="899">
      <c r="E899" s="66"/>
    </row>
    <row r="900">
      <c r="E900" s="66"/>
    </row>
    <row r="901">
      <c r="E901" s="66"/>
    </row>
    <row r="902">
      <c r="E902" s="66"/>
    </row>
    <row r="903">
      <c r="E903" s="66"/>
    </row>
    <row r="904">
      <c r="E904" s="66"/>
    </row>
    <row r="905">
      <c r="E905" s="66"/>
    </row>
    <row r="906">
      <c r="E906" s="66"/>
    </row>
    <row r="907">
      <c r="E907" s="66"/>
    </row>
    <row r="908">
      <c r="E908" s="66"/>
    </row>
    <row r="909">
      <c r="E909" s="66"/>
    </row>
    <row r="910">
      <c r="E910" s="66"/>
    </row>
    <row r="911">
      <c r="E911" s="66"/>
    </row>
    <row r="912">
      <c r="E912" s="66"/>
    </row>
    <row r="913">
      <c r="E913" s="66"/>
    </row>
    <row r="914">
      <c r="E914" s="66"/>
    </row>
    <row r="915">
      <c r="E915" s="66"/>
    </row>
    <row r="916">
      <c r="E916" s="66"/>
    </row>
    <row r="917">
      <c r="E917" s="66"/>
    </row>
    <row r="918">
      <c r="E918" s="66"/>
    </row>
    <row r="919">
      <c r="E919" s="66"/>
    </row>
    <row r="920">
      <c r="E920" s="66"/>
    </row>
    <row r="921">
      <c r="E921" s="66"/>
    </row>
    <row r="922">
      <c r="E922" s="66"/>
    </row>
    <row r="923">
      <c r="E923" s="66"/>
    </row>
    <row r="924">
      <c r="E924" s="66"/>
    </row>
    <row r="925">
      <c r="E925" s="66"/>
    </row>
    <row r="926">
      <c r="E926" s="66"/>
    </row>
    <row r="927">
      <c r="E927" s="66"/>
    </row>
    <row r="928">
      <c r="E928" s="66"/>
    </row>
    <row r="929">
      <c r="E929" s="66"/>
    </row>
    <row r="930">
      <c r="E930" s="66"/>
    </row>
    <row r="931">
      <c r="E931" s="66"/>
    </row>
    <row r="932">
      <c r="E932" s="66"/>
    </row>
    <row r="933">
      <c r="E933" s="66"/>
    </row>
    <row r="934">
      <c r="E934" s="66"/>
    </row>
    <row r="935">
      <c r="E935" s="66"/>
    </row>
    <row r="936">
      <c r="E936" s="66"/>
    </row>
    <row r="937">
      <c r="E937" s="66"/>
    </row>
    <row r="938">
      <c r="E938" s="66"/>
    </row>
    <row r="939">
      <c r="E939" s="66"/>
    </row>
    <row r="940">
      <c r="E940" s="66"/>
    </row>
    <row r="941">
      <c r="E941" s="66"/>
    </row>
    <row r="942">
      <c r="E942" s="66"/>
    </row>
    <row r="943">
      <c r="E943" s="66"/>
    </row>
    <row r="944">
      <c r="E944" s="66"/>
    </row>
    <row r="945">
      <c r="E945" s="66"/>
    </row>
    <row r="946">
      <c r="E946" s="66"/>
    </row>
    <row r="947">
      <c r="E947" s="66"/>
    </row>
    <row r="948">
      <c r="E948" s="66"/>
    </row>
    <row r="949">
      <c r="E949" s="66"/>
    </row>
    <row r="950">
      <c r="E950" s="66"/>
    </row>
    <row r="951">
      <c r="E951" s="66"/>
    </row>
    <row r="952">
      <c r="E952" s="66"/>
    </row>
    <row r="953">
      <c r="E953" s="66"/>
    </row>
    <row r="954">
      <c r="E954" s="66"/>
    </row>
    <row r="955">
      <c r="E955" s="66"/>
    </row>
    <row r="956">
      <c r="E956" s="66"/>
    </row>
    <row r="957">
      <c r="E957" s="66"/>
    </row>
    <row r="958">
      <c r="E958" s="66"/>
    </row>
    <row r="959">
      <c r="E959" s="66"/>
    </row>
    <row r="960">
      <c r="E960" s="66"/>
    </row>
    <row r="961">
      <c r="E961" s="66"/>
    </row>
    <row r="962">
      <c r="E962" s="66"/>
    </row>
    <row r="963">
      <c r="E963" s="66"/>
    </row>
    <row r="964">
      <c r="E964" s="66"/>
    </row>
    <row r="965">
      <c r="E965" s="66"/>
    </row>
    <row r="966">
      <c r="E966" s="66"/>
    </row>
    <row r="967">
      <c r="E967" s="66"/>
    </row>
    <row r="968">
      <c r="E968" s="66"/>
    </row>
    <row r="969">
      <c r="E969" s="66"/>
    </row>
    <row r="970">
      <c r="E970" s="66"/>
    </row>
    <row r="971">
      <c r="E971" s="66"/>
    </row>
    <row r="972">
      <c r="E972" s="66"/>
    </row>
    <row r="973">
      <c r="E973" s="66"/>
    </row>
    <row r="974">
      <c r="E974" s="66"/>
    </row>
    <row r="975">
      <c r="E975" s="66"/>
    </row>
    <row r="976">
      <c r="E976" s="66"/>
    </row>
    <row r="977">
      <c r="E977" s="66"/>
    </row>
    <row r="978">
      <c r="E978" s="66"/>
    </row>
    <row r="979">
      <c r="E979" s="66"/>
    </row>
    <row r="980">
      <c r="E980" s="66"/>
    </row>
    <row r="981">
      <c r="E981" s="66"/>
    </row>
    <row r="982">
      <c r="E982" s="66"/>
    </row>
    <row r="983">
      <c r="E983" s="66"/>
    </row>
    <row r="984">
      <c r="E984" s="66"/>
    </row>
    <row r="985">
      <c r="E985" s="66"/>
    </row>
    <row r="986">
      <c r="E986" s="66"/>
    </row>
    <row r="987">
      <c r="E987" s="66"/>
    </row>
    <row r="988">
      <c r="E988" s="66"/>
    </row>
    <row r="989">
      <c r="E989" s="66"/>
    </row>
    <row r="990">
      <c r="E990" s="66"/>
    </row>
    <row r="991">
      <c r="E991" s="66"/>
    </row>
    <row r="992">
      <c r="E992" s="66"/>
    </row>
    <row r="993">
      <c r="E993" s="66"/>
    </row>
    <row r="994">
      <c r="E994" s="66"/>
    </row>
    <row r="995">
      <c r="E995" s="66"/>
    </row>
    <row r="996">
      <c r="E996" s="66"/>
    </row>
    <row r="997">
      <c r="E997" s="66"/>
    </row>
    <row r="998">
      <c r="E998" s="66"/>
    </row>
    <row r="999">
      <c r="E999" s="66"/>
    </row>
    <row r="1000">
      <c r="E1000" s="66"/>
    </row>
  </sheetData>
  <mergeCells count="1">
    <mergeCell ref="A1:D1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7.0"/>
    <col customWidth="1" min="3" max="3" width="10.38"/>
    <col customWidth="1" min="4" max="4" width="21.13"/>
  </cols>
  <sheetData>
    <row r="1">
      <c r="A1" s="296" t="s">
        <v>1444</v>
      </c>
      <c r="B1" s="272"/>
      <c r="C1" s="272"/>
      <c r="D1" s="273"/>
    </row>
    <row r="2">
      <c r="A2" s="277" t="s">
        <v>1424</v>
      </c>
      <c r="B2" s="277" t="s">
        <v>16</v>
      </c>
      <c r="C2" s="276" t="s">
        <v>1445</v>
      </c>
      <c r="D2" s="276" t="s">
        <v>17</v>
      </c>
    </row>
    <row r="3">
      <c r="A3" s="278" t="s">
        <v>1412</v>
      </c>
      <c r="B3" s="279"/>
      <c r="C3" s="317"/>
      <c r="D3" s="280" t="str">
        <f>VLOOKUP(B3,Registrace!$A$19:$B$321,2,FALSE)</f>
        <v>#N/A</v>
      </c>
    </row>
    <row r="4">
      <c r="A4" s="278" t="s">
        <v>1415</v>
      </c>
      <c r="B4" s="281"/>
      <c r="C4" s="318"/>
      <c r="D4" s="280" t="str">
        <f>VLOOKUP(B4,Registrace!$A$19:$B$321,2,FALSE)</f>
        <v>#N/A</v>
      </c>
    </row>
    <row r="5">
      <c r="A5" s="278" t="s">
        <v>1417</v>
      </c>
      <c r="B5" s="281"/>
      <c r="C5" s="317"/>
      <c r="D5" s="280" t="str">
        <f>VLOOKUP(B5,Registrace!$A$19:$B$321,2,FALSE)</f>
        <v>#N/A</v>
      </c>
    </row>
    <row r="6">
      <c r="A6" s="278" t="s">
        <v>1425</v>
      </c>
      <c r="B6" s="281"/>
      <c r="C6" s="318"/>
      <c r="D6" s="280" t="str">
        <f>VLOOKUP(B6,Registrace!$A$19:$B$321,2,FALSE)</f>
        <v>#N/A</v>
      </c>
    </row>
    <row r="7">
      <c r="A7" s="278" t="s">
        <v>1430</v>
      </c>
      <c r="B7" s="281"/>
      <c r="C7" s="317"/>
      <c r="D7" s="280" t="str">
        <f>VLOOKUP(B7,Registrace!$A$19:$B$321,2,FALSE)</f>
        <v>#N/A</v>
      </c>
    </row>
    <row r="8">
      <c r="A8" s="278" t="s">
        <v>1446</v>
      </c>
      <c r="B8" s="319"/>
      <c r="C8" s="317"/>
      <c r="D8" s="280" t="str">
        <f>VLOOKUP(B8,Registrace!$A$19:$B$321,2,FALSE)</f>
        <v>#N/A</v>
      </c>
    </row>
    <row r="9">
      <c r="A9" s="278" t="s">
        <v>1447</v>
      </c>
      <c r="B9" s="319"/>
      <c r="C9" s="317"/>
      <c r="D9" s="280" t="str">
        <f>VLOOKUP(B9,Registrace!$A$19:$B$321,2,FALSE)</f>
        <v>#N/A</v>
      </c>
    </row>
    <row r="10">
      <c r="A10" s="278" t="s">
        <v>1448</v>
      </c>
      <c r="B10" s="319"/>
      <c r="C10" s="317"/>
      <c r="D10" s="280" t="str">
        <f>VLOOKUP(B10,Registrace!$A$19:$B$321,2,FALSE)</f>
        <v>#N/A</v>
      </c>
    </row>
    <row r="11">
      <c r="A11" s="278" t="s">
        <v>1449</v>
      </c>
      <c r="B11" s="319"/>
      <c r="C11" s="317"/>
      <c r="D11" s="280" t="str">
        <f>VLOOKUP(B11,Registrace!$A$19:$B$321,2,FALSE)</f>
        <v>#N/A</v>
      </c>
    </row>
    <row r="12">
      <c r="A12" s="278" t="s">
        <v>1450</v>
      </c>
      <c r="B12" s="319"/>
      <c r="C12" s="318"/>
      <c r="D12" s="280" t="str">
        <f>VLOOKUP(B12,Registrace!$A$19:$B$321,2,FALSE)</f>
        <v>#N/A</v>
      </c>
    </row>
    <row r="13">
      <c r="A13" s="309" t="s">
        <v>1451</v>
      </c>
      <c r="B13" s="319"/>
      <c r="C13" s="319"/>
      <c r="D13" s="280" t="str">
        <f>VLOOKUP(B13,Registrace!$A$19:$B$321,2,FALSE)</f>
        <v>#N/A</v>
      </c>
    </row>
    <row r="14">
      <c r="A14" s="309" t="s">
        <v>1452</v>
      </c>
      <c r="B14" s="319"/>
      <c r="C14" s="319"/>
      <c r="D14" s="280" t="str">
        <f>VLOOKUP(B14,Registrace!$A$19:$B$321,2,FALSE)</f>
        <v>#N/A</v>
      </c>
    </row>
    <row r="15">
      <c r="A15" s="309" t="s">
        <v>1453</v>
      </c>
      <c r="B15" s="319"/>
      <c r="C15" s="319"/>
      <c r="D15" s="280" t="str">
        <f>VLOOKUP(B15,Registrace!$A$19:$B$321,2,FALSE)</f>
        <v>#N/A</v>
      </c>
    </row>
    <row r="16">
      <c r="A16" s="309" t="s">
        <v>1454</v>
      </c>
      <c r="B16" s="319"/>
      <c r="C16" s="312"/>
      <c r="D16" s="280" t="str">
        <f>VLOOKUP(B16,Registrace!$A$19:$B$321,2,FALSE)</f>
        <v>#N/A</v>
      </c>
    </row>
    <row r="17">
      <c r="A17" s="309" t="s">
        <v>1455</v>
      </c>
      <c r="B17" s="319"/>
      <c r="C17" s="312"/>
      <c r="D17" s="280" t="str">
        <f>VLOOKUP(B17,Registrace!$A$19:$B$321,2,FALSE)</f>
        <v>#N/A</v>
      </c>
    </row>
    <row r="18">
      <c r="A18" s="309" t="s">
        <v>1456</v>
      </c>
      <c r="B18" s="312"/>
      <c r="C18" s="312"/>
      <c r="D18" s="280" t="str">
        <f>VLOOKUP(B18,Registrace!$A$19:$B$321,2,FALSE)</f>
        <v>#N/A</v>
      </c>
    </row>
    <row r="19">
      <c r="A19" s="309" t="s">
        <v>1457</v>
      </c>
      <c r="B19" s="312"/>
      <c r="C19" s="312"/>
      <c r="D19" s="280" t="str">
        <f>VLOOKUP(B19,Registrace!$A$19:$B$321,2,FALSE)</f>
        <v>#N/A</v>
      </c>
    </row>
    <row r="20">
      <c r="A20" s="309" t="s">
        <v>1458</v>
      </c>
      <c r="B20" s="312"/>
      <c r="C20" s="312"/>
      <c r="D20" s="280" t="str">
        <f>VLOOKUP(B20,Registrace!$A$19:$B$321,2,FALSE)</f>
        <v>#N/A</v>
      </c>
    </row>
    <row r="21">
      <c r="A21" s="309" t="s">
        <v>1459</v>
      </c>
      <c r="B21" s="312"/>
      <c r="C21" s="312"/>
      <c r="D21" s="280" t="str">
        <f>VLOOKUP(B21,Registrace!$A$19:$B$321,2,FALSE)</f>
        <v>#N/A</v>
      </c>
    </row>
    <row r="22">
      <c r="A22" s="309" t="s">
        <v>1460</v>
      </c>
      <c r="B22" s="312"/>
      <c r="C22" s="312"/>
      <c r="D22" s="280" t="str">
        <f>VLOOKUP(B22,Registrace!$A$19:$B$321,2,FALSE)</f>
        <v>#N/A</v>
      </c>
    </row>
    <row r="23">
      <c r="A23" s="309" t="s">
        <v>1461</v>
      </c>
      <c r="B23" s="312"/>
      <c r="C23" s="312"/>
      <c r="D23" s="280" t="str">
        <f>VLOOKUP(B23,Registrace!$A$19:$B$321,2,FALSE)</f>
        <v>#N/A</v>
      </c>
    </row>
    <row r="24">
      <c r="A24" s="309" t="s">
        <v>1462</v>
      </c>
      <c r="B24" s="312"/>
      <c r="C24" s="312"/>
      <c r="D24" s="280" t="str">
        <f>VLOOKUP(B24,Registrace!$A$19:$B$321,2,FALSE)</f>
        <v>#N/A</v>
      </c>
    </row>
    <row r="25">
      <c r="A25" s="309" t="s">
        <v>1463</v>
      </c>
      <c r="B25" s="312"/>
      <c r="C25" s="312"/>
      <c r="D25" s="280" t="str">
        <f>VLOOKUP(B25,Registrace!$A$19:$B$321,2,FALSE)</f>
        <v>#N/A</v>
      </c>
    </row>
    <row r="26">
      <c r="A26" s="309" t="s">
        <v>1464</v>
      </c>
      <c r="B26" s="312"/>
      <c r="C26" s="312"/>
      <c r="D26" s="280" t="str">
        <f>VLOOKUP(B26,Registrace!$A$19:$B$321,2,FALSE)</f>
        <v>#N/A</v>
      </c>
    </row>
    <row r="27">
      <c r="A27" s="309" t="s">
        <v>1465</v>
      </c>
      <c r="B27" s="312"/>
      <c r="C27" s="312"/>
      <c r="D27" s="280" t="str">
        <f>VLOOKUP(B27,Registrace!$A$19:$B$321,2,FALSE)</f>
        <v>#N/A</v>
      </c>
    </row>
    <row r="28">
      <c r="A28" s="309" t="s">
        <v>1466</v>
      </c>
      <c r="B28" s="312"/>
      <c r="C28" s="312"/>
      <c r="D28" s="280" t="str">
        <f>VLOOKUP(B28,Registrace!$A$19:$B$321,2,FALSE)</f>
        <v>#N/A</v>
      </c>
    </row>
    <row r="29">
      <c r="A29" s="309" t="s">
        <v>1467</v>
      </c>
      <c r="B29" s="312"/>
      <c r="C29" s="312"/>
      <c r="D29" s="280" t="str">
        <f>VLOOKUP(B29,Registrace!$A$19:$B$321,2,FALSE)</f>
        <v>#N/A</v>
      </c>
    </row>
    <row r="30">
      <c r="A30" s="309" t="s">
        <v>1468</v>
      </c>
      <c r="B30" s="312"/>
      <c r="C30" s="312"/>
      <c r="D30" s="280" t="str">
        <f>VLOOKUP(B30,Registrace!$A$19:$B$321,2,FALSE)</f>
        <v>#N/A</v>
      </c>
    </row>
    <row r="31">
      <c r="A31" s="309" t="s">
        <v>1469</v>
      </c>
      <c r="B31" s="312"/>
      <c r="C31" s="312"/>
      <c r="D31" s="280" t="str">
        <f>VLOOKUP(B31,Registrace!$A$19:$B$321,2,FALSE)</f>
        <v>#N/A</v>
      </c>
    </row>
    <row r="32">
      <c r="A32" s="309" t="s">
        <v>1470</v>
      </c>
      <c r="B32" s="312"/>
      <c r="C32" s="312"/>
      <c r="D32" s="280" t="str">
        <f>VLOOKUP(B32,Registrace!$A$19:$B$321,2,FALSE)</f>
        <v>#N/A</v>
      </c>
    </row>
    <row r="33">
      <c r="A33" s="309" t="s">
        <v>1471</v>
      </c>
      <c r="B33" s="312"/>
      <c r="C33" s="312"/>
      <c r="D33" s="280" t="str">
        <f>VLOOKUP(B33,Registrace!$A$19:$B$321,2,FALSE)</f>
        <v>#N/A</v>
      </c>
    </row>
    <row r="34">
      <c r="A34" s="309" t="s">
        <v>1472</v>
      </c>
      <c r="B34" s="312"/>
      <c r="C34" s="312"/>
      <c r="D34" s="280" t="str">
        <f>VLOOKUP(B34,Registrace!$A$19:$B$321,2,FALSE)</f>
        <v>#N/A</v>
      </c>
    </row>
    <row r="35">
      <c r="A35" s="309" t="s">
        <v>1473</v>
      </c>
      <c r="B35" s="312"/>
      <c r="C35" s="312"/>
      <c r="D35" s="280" t="str">
        <f>VLOOKUP(B35,Registrace!$A$19:$B$321,2,FALSE)</f>
        <v>#N/A</v>
      </c>
    </row>
    <row r="36">
      <c r="A36" s="309" t="s">
        <v>1474</v>
      </c>
      <c r="B36" s="312"/>
      <c r="C36" s="312"/>
      <c r="D36" s="280" t="str">
        <f>VLOOKUP(B36,Registrace!$A$19:$B$321,2,FALSE)</f>
        <v>#N/A</v>
      </c>
    </row>
    <row r="37">
      <c r="A37" s="309" t="s">
        <v>1475</v>
      </c>
      <c r="B37" s="312"/>
      <c r="C37" s="312"/>
      <c r="D37" s="280" t="str">
        <f>VLOOKUP(B37,Registrace!$A$19:$B$321,2,FALSE)</f>
        <v>#N/A</v>
      </c>
    </row>
    <row r="38">
      <c r="A38" s="309" t="s">
        <v>1476</v>
      </c>
      <c r="B38" s="312"/>
      <c r="C38" s="312"/>
      <c r="D38" s="280" t="str">
        <f>VLOOKUP(B38,Registrace!$A$19:$B$321,2,FALSE)</f>
        <v>#N/A</v>
      </c>
    </row>
    <row r="39">
      <c r="A39" s="309" t="s">
        <v>1477</v>
      </c>
      <c r="B39" s="312"/>
      <c r="C39" s="312"/>
      <c r="D39" s="280" t="str">
        <f>VLOOKUP(B39,Registrace!$A$19:$B$321,2,FALSE)</f>
        <v>#N/A</v>
      </c>
    </row>
    <row r="40">
      <c r="A40" s="309" t="s">
        <v>1478</v>
      </c>
      <c r="B40" s="312"/>
      <c r="C40" s="312"/>
      <c r="D40" s="280" t="str">
        <f>VLOOKUP(B40,Registrace!$A$19:$B$321,2,FALSE)</f>
        <v>#N/A</v>
      </c>
    </row>
    <row r="41">
      <c r="A41" s="309" t="s">
        <v>1479</v>
      </c>
      <c r="B41" s="312"/>
      <c r="C41" s="312"/>
      <c r="D41" s="280" t="str">
        <f>VLOOKUP(B41,Registrace!$A$19:$B$321,2,FALSE)</f>
        <v>#N/A</v>
      </c>
    </row>
    <row r="42">
      <c r="A42" s="309" t="s">
        <v>1480</v>
      </c>
      <c r="B42" s="312"/>
      <c r="C42" s="312"/>
      <c r="D42" s="280" t="str">
        <f>VLOOKUP(B42,Registrace!$A$19:$B$321,2,FALSE)</f>
        <v>#N/A</v>
      </c>
    </row>
    <row r="43">
      <c r="A43" s="309" t="s">
        <v>1481</v>
      </c>
      <c r="B43" s="312"/>
      <c r="C43" s="312"/>
      <c r="D43" s="280" t="str">
        <f>VLOOKUP(B43,Registrace!$A$19:$B$321,2,FALSE)</f>
        <v>#N/A</v>
      </c>
    </row>
    <row r="44">
      <c r="A44" s="309" t="s">
        <v>1482</v>
      </c>
      <c r="B44" s="312"/>
      <c r="C44" s="312"/>
      <c r="D44" s="280" t="str">
        <f>VLOOKUP(B44,Registrace!$A$19:$B$321,2,FALSE)</f>
        <v>#N/A</v>
      </c>
    </row>
    <row r="45">
      <c r="A45" s="309" t="s">
        <v>1483</v>
      </c>
      <c r="B45" s="312"/>
      <c r="C45" s="312"/>
      <c r="D45" s="280" t="str">
        <f>VLOOKUP(B45,Registrace!$A$19:$B$321,2,FALSE)</f>
        <v>#N/A</v>
      </c>
    </row>
    <row r="46">
      <c r="A46" s="309" t="s">
        <v>1484</v>
      </c>
      <c r="B46" s="312"/>
      <c r="C46" s="312"/>
      <c r="D46" s="280" t="str">
        <f>VLOOKUP(B46,Registrace!$A$19:$B$321,2,FALSE)</f>
        <v>#N/A</v>
      </c>
    </row>
    <row r="47">
      <c r="A47" s="309" t="s">
        <v>1485</v>
      </c>
      <c r="B47" s="312"/>
      <c r="C47" s="312"/>
      <c r="D47" s="280" t="str">
        <f>VLOOKUP(B47,Registrace!$A$19:$B$321,2,FALSE)</f>
        <v>#N/A</v>
      </c>
    </row>
    <row r="48">
      <c r="A48" s="309" t="s">
        <v>1486</v>
      </c>
      <c r="B48" s="312"/>
      <c r="C48" s="312"/>
      <c r="D48" s="280" t="str">
        <f>VLOOKUP(B48,Registrace!$A$19:$B$321,2,FALSE)</f>
        <v>#N/A</v>
      </c>
    </row>
    <row r="49">
      <c r="A49" s="309" t="s">
        <v>1487</v>
      </c>
      <c r="B49" s="312"/>
      <c r="C49" s="312"/>
      <c r="D49" s="280" t="str">
        <f>VLOOKUP(B49,Registrace!$A$19:$B$321,2,FALSE)</f>
        <v>#N/A</v>
      </c>
    </row>
    <row r="50">
      <c r="A50" s="309" t="s">
        <v>1488</v>
      </c>
      <c r="B50" s="312"/>
      <c r="C50" s="312"/>
      <c r="D50" s="280" t="str">
        <f>VLOOKUP(B50,Registrace!$A$19:$B$321,2,FALSE)</f>
        <v>#N/A</v>
      </c>
    </row>
    <row r="51">
      <c r="A51" s="309" t="s">
        <v>1489</v>
      </c>
      <c r="B51" s="312"/>
      <c r="C51" s="312"/>
      <c r="D51" s="280" t="str">
        <f>VLOOKUP(B51,Registrace!$A$19:$B$321,2,FALSE)</f>
        <v>#N/A</v>
      </c>
    </row>
    <row r="52">
      <c r="A52" s="309" t="s">
        <v>1490</v>
      </c>
      <c r="B52" s="312"/>
      <c r="C52" s="312"/>
      <c r="D52" s="280" t="str">
        <f>VLOOKUP(B52,Registrace!$A$19:$B$321,2,FALSE)</f>
        <v>#N/A</v>
      </c>
    </row>
    <row r="53">
      <c r="A53" s="320"/>
    </row>
    <row r="54">
      <c r="A54" s="320"/>
    </row>
    <row r="55">
      <c r="A55" s="320"/>
    </row>
    <row r="56">
      <c r="A56" s="320"/>
    </row>
    <row r="57">
      <c r="A57" s="320"/>
    </row>
    <row r="58">
      <c r="A58" s="320"/>
    </row>
    <row r="59">
      <c r="A59" s="320"/>
    </row>
    <row r="60">
      <c r="A60" s="320"/>
    </row>
    <row r="61">
      <c r="A61" s="320"/>
    </row>
    <row r="62">
      <c r="A62" s="320"/>
    </row>
    <row r="63">
      <c r="A63" s="320"/>
    </row>
    <row r="64">
      <c r="A64" s="320"/>
    </row>
    <row r="65">
      <c r="A65" s="320"/>
    </row>
    <row r="66">
      <c r="A66" s="320"/>
    </row>
    <row r="67">
      <c r="A67" s="320"/>
    </row>
    <row r="68">
      <c r="A68" s="320"/>
    </row>
    <row r="69">
      <c r="A69" s="320"/>
    </row>
    <row r="70">
      <c r="A70" s="320"/>
    </row>
    <row r="71">
      <c r="A71" s="320"/>
    </row>
    <row r="72">
      <c r="A72" s="320"/>
    </row>
    <row r="73">
      <c r="A73" s="320"/>
    </row>
    <row r="74">
      <c r="A74" s="320"/>
    </row>
    <row r="75">
      <c r="A75" s="320"/>
    </row>
    <row r="76">
      <c r="A76" s="320"/>
    </row>
    <row r="77">
      <c r="A77" s="320"/>
    </row>
    <row r="78">
      <c r="A78" s="320"/>
    </row>
    <row r="79">
      <c r="A79" s="320"/>
    </row>
    <row r="80">
      <c r="A80" s="320"/>
    </row>
    <row r="81">
      <c r="A81" s="320"/>
    </row>
    <row r="82">
      <c r="A82" s="320"/>
    </row>
    <row r="83">
      <c r="A83" s="320"/>
    </row>
    <row r="84">
      <c r="A84" s="320"/>
    </row>
    <row r="85">
      <c r="A85" s="320"/>
    </row>
    <row r="86">
      <c r="A86" s="320"/>
    </row>
    <row r="87">
      <c r="A87" s="320"/>
    </row>
    <row r="88">
      <c r="A88" s="320"/>
    </row>
    <row r="89">
      <c r="A89" s="320"/>
    </row>
    <row r="90">
      <c r="A90" s="320"/>
    </row>
    <row r="91">
      <c r="A91" s="320"/>
    </row>
    <row r="92">
      <c r="A92" s="320"/>
    </row>
    <row r="93">
      <c r="A93" s="320"/>
    </row>
    <row r="94">
      <c r="A94" s="320"/>
    </row>
    <row r="95">
      <c r="A95" s="320"/>
    </row>
    <row r="96">
      <c r="A96" s="320"/>
    </row>
    <row r="97">
      <c r="A97" s="320"/>
    </row>
    <row r="98">
      <c r="A98" s="320"/>
    </row>
    <row r="99">
      <c r="A99" s="320"/>
    </row>
    <row r="100">
      <c r="A100" s="320"/>
    </row>
    <row r="101">
      <c r="A101" s="320"/>
    </row>
    <row r="102">
      <c r="A102" s="320"/>
    </row>
    <row r="103">
      <c r="A103" s="320"/>
    </row>
    <row r="104">
      <c r="A104" s="320"/>
    </row>
    <row r="105">
      <c r="A105" s="320"/>
    </row>
    <row r="106">
      <c r="A106" s="320"/>
    </row>
    <row r="107">
      <c r="A107" s="320"/>
    </row>
    <row r="108">
      <c r="A108" s="320"/>
    </row>
    <row r="109">
      <c r="A109" s="320"/>
    </row>
    <row r="110">
      <c r="A110" s="320"/>
    </row>
    <row r="111">
      <c r="A111" s="320"/>
    </row>
    <row r="112">
      <c r="A112" s="320"/>
    </row>
    <row r="113">
      <c r="A113" s="320"/>
    </row>
    <row r="114">
      <c r="A114" s="320"/>
    </row>
    <row r="115">
      <c r="A115" s="320"/>
    </row>
    <row r="116">
      <c r="A116" s="320"/>
    </row>
    <row r="117">
      <c r="A117" s="320"/>
    </row>
    <row r="118">
      <c r="A118" s="320"/>
    </row>
    <row r="119">
      <c r="A119" s="320"/>
    </row>
    <row r="120">
      <c r="A120" s="320"/>
    </row>
    <row r="121">
      <c r="A121" s="320"/>
    </row>
    <row r="122">
      <c r="A122" s="320"/>
    </row>
    <row r="123">
      <c r="A123" s="320"/>
    </row>
    <row r="124">
      <c r="A124" s="320"/>
    </row>
    <row r="125">
      <c r="A125" s="320"/>
    </row>
    <row r="126">
      <c r="A126" s="320"/>
    </row>
    <row r="127">
      <c r="A127" s="320"/>
    </row>
    <row r="128">
      <c r="A128" s="320"/>
    </row>
    <row r="129">
      <c r="A129" s="320"/>
    </row>
    <row r="130">
      <c r="A130" s="320"/>
    </row>
    <row r="131">
      <c r="A131" s="320"/>
    </row>
    <row r="132">
      <c r="A132" s="320"/>
    </row>
    <row r="133">
      <c r="A133" s="320"/>
    </row>
    <row r="134">
      <c r="A134" s="320"/>
    </row>
    <row r="135">
      <c r="A135" s="320"/>
    </row>
    <row r="136">
      <c r="A136" s="320"/>
    </row>
    <row r="137">
      <c r="A137" s="320"/>
    </row>
    <row r="138">
      <c r="A138" s="320"/>
    </row>
    <row r="139">
      <c r="A139" s="320"/>
    </row>
    <row r="140">
      <c r="A140" s="320"/>
    </row>
    <row r="141">
      <c r="A141" s="320"/>
    </row>
    <row r="142">
      <c r="A142" s="320"/>
    </row>
    <row r="143">
      <c r="A143" s="320"/>
    </row>
    <row r="144">
      <c r="A144" s="320"/>
    </row>
    <row r="145">
      <c r="A145" s="320"/>
    </row>
    <row r="146">
      <c r="A146" s="320"/>
    </row>
    <row r="147">
      <c r="A147" s="320"/>
    </row>
    <row r="148">
      <c r="A148" s="320"/>
    </row>
    <row r="149">
      <c r="A149" s="320"/>
    </row>
    <row r="150">
      <c r="A150" s="320"/>
    </row>
    <row r="151">
      <c r="A151" s="320"/>
    </row>
    <row r="152">
      <c r="A152" s="320"/>
    </row>
    <row r="153">
      <c r="A153" s="320"/>
    </row>
    <row r="154">
      <c r="A154" s="320"/>
    </row>
    <row r="155">
      <c r="A155" s="320"/>
    </row>
    <row r="156">
      <c r="A156" s="320"/>
    </row>
    <row r="157">
      <c r="A157" s="320"/>
    </row>
    <row r="158">
      <c r="A158" s="320"/>
    </row>
    <row r="159">
      <c r="A159" s="320"/>
    </row>
    <row r="160">
      <c r="A160" s="320"/>
    </row>
    <row r="161">
      <c r="A161" s="320"/>
    </row>
    <row r="162">
      <c r="A162" s="320"/>
    </row>
    <row r="163">
      <c r="A163" s="320"/>
    </row>
    <row r="164">
      <c r="A164" s="320"/>
    </row>
    <row r="165">
      <c r="A165" s="320"/>
    </row>
    <row r="166">
      <c r="A166" s="320"/>
    </row>
    <row r="167">
      <c r="A167" s="320"/>
    </row>
    <row r="168">
      <c r="A168" s="320"/>
    </row>
    <row r="169">
      <c r="A169" s="320"/>
    </row>
    <row r="170">
      <c r="A170" s="320"/>
    </row>
    <row r="171">
      <c r="A171" s="320"/>
    </row>
    <row r="172">
      <c r="A172" s="320"/>
    </row>
    <row r="173">
      <c r="A173" s="320"/>
    </row>
    <row r="174">
      <c r="A174" s="320"/>
    </row>
    <row r="175">
      <c r="A175" s="320"/>
    </row>
    <row r="176">
      <c r="A176" s="320"/>
    </row>
    <row r="177">
      <c r="A177" s="320"/>
    </row>
    <row r="178">
      <c r="A178" s="320"/>
    </row>
    <row r="179">
      <c r="A179" s="320"/>
    </row>
    <row r="180">
      <c r="A180" s="320"/>
    </row>
    <row r="181">
      <c r="A181" s="320"/>
    </row>
    <row r="182">
      <c r="A182" s="320"/>
    </row>
    <row r="183">
      <c r="A183" s="320"/>
    </row>
    <row r="184">
      <c r="A184" s="320"/>
    </row>
    <row r="185">
      <c r="A185" s="320"/>
    </row>
    <row r="186">
      <c r="A186" s="320"/>
    </row>
    <row r="187">
      <c r="A187" s="320"/>
    </row>
    <row r="188">
      <c r="A188" s="320"/>
    </row>
    <row r="189">
      <c r="A189" s="320"/>
    </row>
    <row r="190">
      <c r="A190" s="320"/>
    </row>
    <row r="191">
      <c r="A191" s="320"/>
    </row>
    <row r="192">
      <c r="A192" s="320"/>
    </row>
    <row r="193">
      <c r="A193" s="320"/>
    </row>
    <row r="194">
      <c r="A194" s="320"/>
    </row>
    <row r="195">
      <c r="A195" s="320"/>
    </row>
    <row r="196">
      <c r="A196" s="320"/>
    </row>
    <row r="197">
      <c r="A197" s="320"/>
    </row>
    <row r="198">
      <c r="A198" s="320"/>
    </row>
    <row r="199">
      <c r="A199" s="320"/>
    </row>
    <row r="200">
      <c r="A200" s="320"/>
    </row>
    <row r="201">
      <c r="A201" s="320"/>
    </row>
    <row r="202">
      <c r="A202" s="320"/>
    </row>
    <row r="203">
      <c r="A203" s="320"/>
    </row>
    <row r="204">
      <c r="A204" s="320"/>
    </row>
    <row r="205">
      <c r="A205" s="320"/>
    </row>
    <row r="206">
      <c r="A206" s="320"/>
    </row>
    <row r="207">
      <c r="A207" s="320"/>
    </row>
    <row r="208">
      <c r="A208" s="320"/>
    </row>
    <row r="209">
      <c r="A209" s="320"/>
    </row>
    <row r="210">
      <c r="A210" s="320"/>
    </row>
    <row r="211">
      <c r="A211" s="320"/>
    </row>
    <row r="212">
      <c r="A212" s="320"/>
    </row>
    <row r="213">
      <c r="A213" s="320"/>
    </row>
    <row r="214">
      <c r="A214" s="320"/>
    </row>
    <row r="215">
      <c r="A215" s="320"/>
    </row>
    <row r="216">
      <c r="A216" s="320"/>
    </row>
    <row r="217">
      <c r="A217" s="320"/>
    </row>
    <row r="218">
      <c r="A218" s="320"/>
    </row>
    <row r="219">
      <c r="A219" s="320"/>
    </row>
    <row r="220">
      <c r="A220" s="320"/>
    </row>
    <row r="221">
      <c r="A221" s="320"/>
    </row>
    <row r="222">
      <c r="A222" s="320"/>
    </row>
    <row r="223">
      <c r="A223" s="320"/>
    </row>
    <row r="224">
      <c r="A224" s="320"/>
    </row>
    <row r="225">
      <c r="A225" s="320"/>
    </row>
    <row r="226">
      <c r="A226" s="320"/>
    </row>
    <row r="227">
      <c r="A227" s="320"/>
    </row>
    <row r="228">
      <c r="A228" s="320"/>
    </row>
    <row r="229">
      <c r="A229" s="320"/>
    </row>
    <row r="230">
      <c r="A230" s="320"/>
    </row>
    <row r="231">
      <c r="A231" s="320"/>
    </row>
    <row r="232">
      <c r="A232" s="320"/>
    </row>
    <row r="233">
      <c r="A233" s="320"/>
    </row>
    <row r="234">
      <c r="A234" s="320"/>
    </row>
    <row r="235">
      <c r="A235" s="320"/>
    </row>
    <row r="236">
      <c r="A236" s="320"/>
    </row>
    <row r="237">
      <c r="A237" s="320"/>
    </row>
    <row r="238">
      <c r="A238" s="320"/>
    </row>
    <row r="239">
      <c r="A239" s="320"/>
    </row>
    <row r="240">
      <c r="A240" s="320"/>
    </row>
    <row r="241">
      <c r="A241" s="320"/>
    </row>
    <row r="242">
      <c r="A242" s="320"/>
    </row>
    <row r="243">
      <c r="A243" s="320"/>
    </row>
    <row r="244">
      <c r="A244" s="320"/>
    </row>
    <row r="245">
      <c r="A245" s="320"/>
    </row>
    <row r="246">
      <c r="A246" s="320"/>
    </row>
    <row r="247">
      <c r="A247" s="320"/>
    </row>
    <row r="248">
      <c r="A248" s="320"/>
    </row>
    <row r="249">
      <c r="A249" s="320"/>
    </row>
    <row r="250">
      <c r="A250" s="320"/>
    </row>
    <row r="251">
      <c r="A251" s="320"/>
    </row>
    <row r="252">
      <c r="A252" s="320"/>
    </row>
    <row r="253">
      <c r="A253" s="320"/>
    </row>
    <row r="254">
      <c r="A254" s="320"/>
    </row>
    <row r="255">
      <c r="A255" s="320"/>
    </row>
    <row r="256">
      <c r="A256" s="320"/>
    </row>
    <row r="257">
      <c r="A257" s="320"/>
    </row>
    <row r="258">
      <c r="A258" s="320"/>
    </row>
    <row r="259">
      <c r="A259" s="320"/>
    </row>
    <row r="260">
      <c r="A260" s="320"/>
    </row>
    <row r="261">
      <c r="A261" s="320"/>
    </row>
    <row r="262">
      <c r="A262" s="320"/>
    </row>
    <row r="263">
      <c r="A263" s="320"/>
    </row>
    <row r="264">
      <c r="A264" s="320"/>
    </row>
    <row r="265">
      <c r="A265" s="320"/>
    </row>
    <row r="266">
      <c r="A266" s="320"/>
    </row>
    <row r="267">
      <c r="A267" s="320"/>
    </row>
    <row r="268">
      <c r="A268" s="320"/>
    </row>
    <row r="269">
      <c r="A269" s="320"/>
    </row>
    <row r="270">
      <c r="A270" s="320"/>
    </row>
    <row r="271">
      <c r="A271" s="320"/>
    </row>
    <row r="272">
      <c r="A272" s="320"/>
    </row>
    <row r="273">
      <c r="A273" s="320"/>
    </row>
    <row r="274">
      <c r="A274" s="320"/>
    </row>
    <row r="275">
      <c r="A275" s="320"/>
    </row>
    <row r="276">
      <c r="A276" s="320"/>
    </row>
    <row r="277">
      <c r="A277" s="320"/>
    </row>
    <row r="278">
      <c r="A278" s="320"/>
    </row>
    <row r="279">
      <c r="A279" s="320"/>
    </row>
    <row r="280">
      <c r="A280" s="320"/>
    </row>
    <row r="281">
      <c r="A281" s="320"/>
    </row>
    <row r="282">
      <c r="A282" s="320"/>
    </row>
    <row r="283">
      <c r="A283" s="320"/>
    </row>
    <row r="284">
      <c r="A284" s="320"/>
    </row>
    <row r="285">
      <c r="A285" s="320"/>
    </row>
    <row r="286">
      <c r="A286" s="320"/>
    </row>
    <row r="287">
      <c r="A287" s="320"/>
    </row>
    <row r="288">
      <c r="A288" s="320"/>
    </row>
    <row r="289">
      <c r="A289" s="320"/>
    </row>
    <row r="290">
      <c r="A290" s="320"/>
    </row>
    <row r="291">
      <c r="A291" s="320"/>
    </row>
    <row r="292">
      <c r="A292" s="320"/>
    </row>
    <row r="293">
      <c r="A293" s="320"/>
    </row>
    <row r="294">
      <c r="A294" s="320"/>
    </row>
    <row r="295">
      <c r="A295" s="320"/>
    </row>
    <row r="296">
      <c r="A296" s="320"/>
    </row>
    <row r="297">
      <c r="A297" s="320"/>
    </row>
    <row r="298">
      <c r="A298" s="320"/>
    </row>
    <row r="299">
      <c r="A299" s="320"/>
    </row>
    <row r="300">
      <c r="A300" s="320"/>
    </row>
    <row r="301">
      <c r="A301" s="320"/>
    </row>
    <row r="302">
      <c r="A302" s="320"/>
    </row>
    <row r="303">
      <c r="A303" s="320"/>
    </row>
    <row r="304">
      <c r="A304" s="320"/>
    </row>
    <row r="305">
      <c r="A305" s="320"/>
    </row>
    <row r="306">
      <c r="A306" s="320"/>
    </row>
    <row r="307">
      <c r="A307" s="320"/>
    </row>
    <row r="308">
      <c r="A308" s="320"/>
    </row>
    <row r="309">
      <c r="A309" s="320"/>
    </row>
    <row r="310">
      <c r="A310" s="320"/>
    </row>
    <row r="311">
      <c r="A311" s="320"/>
    </row>
    <row r="312">
      <c r="A312" s="320"/>
    </row>
    <row r="313">
      <c r="A313" s="320"/>
    </row>
    <row r="314">
      <c r="A314" s="320"/>
    </row>
    <row r="315">
      <c r="A315" s="320"/>
    </row>
    <row r="316">
      <c r="A316" s="320"/>
    </row>
    <row r="317">
      <c r="A317" s="320"/>
    </row>
    <row r="318">
      <c r="A318" s="320"/>
    </row>
    <row r="319">
      <c r="A319" s="320"/>
    </row>
    <row r="320">
      <c r="A320" s="320"/>
    </row>
    <row r="321">
      <c r="A321" s="320"/>
    </row>
    <row r="322">
      <c r="A322" s="320"/>
    </row>
    <row r="323">
      <c r="A323" s="320"/>
    </row>
    <row r="324">
      <c r="A324" s="320"/>
    </row>
    <row r="325">
      <c r="A325" s="320"/>
    </row>
    <row r="326">
      <c r="A326" s="320"/>
    </row>
    <row r="327">
      <c r="A327" s="320"/>
    </row>
    <row r="328">
      <c r="A328" s="320"/>
    </row>
    <row r="329">
      <c r="A329" s="320"/>
    </row>
    <row r="330">
      <c r="A330" s="320"/>
    </row>
    <row r="331">
      <c r="A331" s="320"/>
    </row>
    <row r="332">
      <c r="A332" s="320"/>
    </row>
    <row r="333">
      <c r="A333" s="320"/>
    </row>
    <row r="334">
      <c r="A334" s="320"/>
    </row>
    <row r="335">
      <c r="A335" s="320"/>
    </row>
    <row r="336">
      <c r="A336" s="320"/>
    </row>
    <row r="337">
      <c r="A337" s="320"/>
    </row>
    <row r="338">
      <c r="A338" s="320"/>
    </row>
    <row r="339">
      <c r="A339" s="320"/>
    </row>
    <row r="340">
      <c r="A340" s="320"/>
    </row>
    <row r="341">
      <c r="A341" s="320"/>
    </row>
    <row r="342">
      <c r="A342" s="320"/>
    </row>
    <row r="343">
      <c r="A343" s="320"/>
    </row>
    <row r="344">
      <c r="A344" s="320"/>
    </row>
    <row r="345">
      <c r="A345" s="320"/>
    </row>
    <row r="346">
      <c r="A346" s="320"/>
    </row>
    <row r="347">
      <c r="A347" s="320"/>
    </row>
    <row r="348">
      <c r="A348" s="320"/>
    </row>
    <row r="349">
      <c r="A349" s="320"/>
    </row>
    <row r="350">
      <c r="A350" s="320"/>
    </row>
    <row r="351">
      <c r="A351" s="320"/>
    </row>
    <row r="352">
      <c r="A352" s="320"/>
    </row>
    <row r="353">
      <c r="A353" s="320"/>
    </row>
    <row r="354">
      <c r="A354" s="320"/>
    </row>
    <row r="355">
      <c r="A355" s="320"/>
    </row>
    <row r="356">
      <c r="A356" s="320"/>
    </row>
    <row r="357">
      <c r="A357" s="320"/>
    </row>
    <row r="358">
      <c r="A358" s="320"/>
    </row>
    <row r="359">
      <c r="A359" s="320"/>
    </row>
    <row r="360">
      <c r="A360" s="320"/>
    </row>
    <row r="361">
      <c r="A361" s="320"/>
    </row>
    <row r="362">
      <c r="A362" s="320"/>
    </row>
    <row r="363">
      <c r="A363" s="320"/>
    </row>
    <row r="364">
      <c r="A364" s="320"/>
    </row>
    <row r="365">
      <c r="A365" s="320"/>
    </row>
    <row r="366">
      <c r="A366" s="320"/>
    </row>
    <row r="367">
      <c r="A367" s="320"/>
    </row>
    <row r="368">
      <c r="A368" s="320"/>
    </row>
    <row r="369">
      <c r="A369" s="320"/>
    </row>
    <row r="370">
      <c r="A370" s="320"/>
    </row>
    <row r="371">
      <c r="A371" s="320"/>
    </row>
    <row r="372">
      <c r="A372" s="320"/>
    </row>
    <row r="373">
      <c r="A373" s="320"/>
    </row>
    <row r="374">
      <c r="A374" s="320"/>
    </row>
    <row r="375">
      <c r="A375" s="320"/>
    </row>
    <row r="376">
      <c r="A376" s="320"/>
    </row>
    <row r="377">
      <c r="A377" s="320"/>
    </row>
    <row r="378">
      <c r="A378" s="320"/>
    </row>
    <row r="379">
      <c r="A379" s="320"/>
    </row>
    <row r="380">
      <c r="A380" s="320"/>
    </row>
    <row r="381">
      <c r="A381" s="320"/>
    </row>
    <row r="382">
      <c r="A382" s="320"/>
    </row>
    <row r="383">
      <c r="A383" s="320"/>
    </row>
    <row r="384">
      <c r="A384" s="320"/>
    </row>
    <row r="385">
      <c r="A385" s="320"/>
    </row>
    <row r="386">
      <c r="A386" s="320"/>
    </row>
    <row r="387">
      <c r="A387" s="320"/>
    </row>
    <row r="388">
      <c r="A388" s="320"/>
    </row>
    <row r="389">
      <c r="A389" s="320"/>
    </row>
    <row r="390">
      <c r="A390" s="320"/>
    </row>
    <row r="391">
      <c r="A391" s="320"/>
    </row>
    <row r="392">
      <c r="A392" s="320"/>
    </row>
    <row r="393">
      <c r="A393" s="320"/>
    </row>
    <row r="394">
      <c r="A394" s="320"/>
    </row>
    <row r="395">
      <c r="A395" s="320"/>
    </row>
    <row r="396">
      <c r="A396" s="320"/>
    </row>
    <row r="397">
      <c r="A397" s="320"/>
    </row>
    <row r="398">
      <c r="A398" s="320"/>
    </row>
    <row r="399">
      <c r="A399" s="320"/>
    </row>
    <row r="400">
      <c r="A400" s="320"/>
    </row>
    <row r="401">
      <c r="A401" s="320"/>
    </row>
    <row r="402">
      <c r="A402" s="320"/>
    </row>
    <row r="403">
      <c r="A403" s="320"/>
    </row>
    <row r="404">
      <c r="A404" s="320"/>
    </row>
    <row r="405">
      <c r="A405" s="320"/>
    </row>
    <row r="406">
      <c r="A406" s="320"/>
    </row>
    <row r="407">
      <c r="A407" s="320"/>
    </row>
    <row r="408">
      <c r="A408" s="320"/>
    </row>
    <row r="409">
      <c r="A409" s="320"/>
    </row>
    <row r="410">
      <c r="A410" s="320"/>
    </row>
    <row r="411">
      <c r="A411" s="320"/>
    </row>
    <row r="412">
      <c r="A412" s="320"/>
    </row>
    <row r="413">
      <c r="A413" s="320"/>
    </row>
    <row r="414">
      <c r="A414" s="320"/>
    </row>
    <row r="415">
      <c r="A415" s="320"/>
    </row>
    <row r="416">
      <c r="A416" s="320"/>
    </row>
    <row r="417">
      <c r="A417" s="320"/>
    </row>
    <row r="418">
      <c r="A418" s="320"/>
    </row>
    <row r="419">
      <c r="A419" s="320"/>
    </row>
    <row r="420">
      <c r="A420" s="320"/>
    </row>
    <row r="421">
      <c r="A421" s="320"/>
    </row>
    <row r="422">
      <c r="A422" s="320"/>
    </row>
    <row r="423">
      <c r="A423" s="320"/>
    </row>
    <row r="424">
      <c r="A424" s="320"/>
    </row>
    <row r="425">
      <c r="A425" s="320"/>
    </row>
    <row r="426">
      <c r="A426" s="320"/>
    </row>
    <row r="427">
      <c r="A427" s="320"/>
    </row>
    <row r="428">
      <c r="A428" s="320"/>
    </row>
    <row r="429">
      <c r="A429" s="320"/>
    </row>
    <row r="430">
      <c r="A430" s="320"/>
    </row>
    <row r="431">
      <c r="A431" s="320"/>
    </row>
    <row r="432">
      <c r="A432" s="320"/>
    </row>
    <row r="433">
      <c r="A433" s="320"/>
    </row>
    <row r="434">
      <c r="A434" s="320"/>
    </row>
    <row r="435">
      <c r="A435" s="320"/>
    </row>
    <row r="436">
      <c r="A436" s="320"/>
    </row>
    <row r="437">
      <c r="A437" s="320"/>
    </row>
    <row r="438">
      <c r="A438" s="320"/>
    </row>
    <row r="439">
      <c r="A439" s="320"/>
    </row>
    <row r="440">
      <c r="A440" s="320"/>
    </row>
    <row r="441">
      <c r="A441" s="320"/>
    </row>
    <row r="442">
      <c r="A442" s="320"/>
    </row>
    <row r="443">
      <c r="A443" s="320"/>
    </row>
    <row r="444">
      <c r="A444" s="320"/>
    </row>
    <row r="445">
      <c r="A445" s="320"/>
    </row>
    <row r="446">
      <c r="A446" s="320"/>
    </row>
    <row r="447">
      <c r="A447" s="320"/>
    </row>
    <row r="448">
      <c r="A448" s="320"/>
    </row>
    <row r="449">
      <c r="A449" s="320"/>
    </row>
    <row r="450">
      <c r="A450" s="320"/>
    </row>
    <row r="451">
      <c r="A451" s="320"/>
    </row>
    <row r="452">
      <c r="A452" s="320"/>
    </row>
    <row r="453">
      <c r="A453" s="320"/>
    </row>
    <row r="454">
      <c r="A454" s="320"/>
    </row>
    <row r="455">
      <c r="A455" s="320"/>
    </row>
    <row r="456">
      <c r="A456" s="320"/>
    </row>
    <row r="457">
      <c r="A457" s="320"/>
    </row>
    <row r="458">
      <c r="A458" s="320"/>
    </row>
    <row r="459">
      <c r="A459" s="320"/>
    </row>
    <row r="460">
      <c r="A460" s="320"/>
    </row>
    <row r="461">
      <c r="A461" s="320"/>
    </row>
    <row r="462">
      <c r="A462" s="320"/>
    </row>
    <row r="463">
      <c r="A463" s="320"/>
    </row>
    <row r="464">
      <c r="A464" s="320"/>
    </row>
    <row r="465">
      <c r="A465" s="320"/>
    </row>
    <row r="466">
      <c r="A466" s="320"/>
    </row>
    <row r="467">
      <c r="A467" s="320"/>
    </row>
    <row r="468">
      <c r="A468" s="320"/>
    </row>
    <row r="469">
      <c r="A469" s="320"/>
    </row>
    <row r="470">
      <c r="A470" s="320"/>
    </row>
    <row r="471">
      <c r="A471" s="320"/>
    </row>
    <row r="472">
      <c r="A472" s="320"/>
    </row>
    <row r="473">
      <c r="A473" s="320"/>
    </row>
    <row r="474">
      <c r="A474" s="320"/>
    </row>
    <row r="475">
      <c r="A475" s="320"/>
    </row>
    <row r="476">
      <c r="A476" s="320"/>
    </row>
    <row r="477">
      <c r="A477" s="320"/>
    </row>
    <row r="478">
      <c r="A478" s="320"/>
    </row>
    <row r="479">
      <c r="A479" s="320"/>
    </row>
    <row r="480">
      <c r="A480" s="320"/>
    </row>
    <row r="481">
      <c r="A481" s="320"/>
    </row>
    <row r="482">
      <c r="A482" s="320"/>
    </row>
    <row r="483">
      <c r="A483" s="320"/>
    </row>
    <row r="484">
      <c r="A484" s="320"/>
    </row>
    <row r="485">
      <c r="A485" s="320"/>
    </row>
    <row r="486">
      <c r="A486" s="320"/>
    </row>
    <row r="487">
      <c r="A487" s="320"/>
    </row>
    <row r="488">
      <c r="A488" s="320"/>
    </row>
    <row r="489">
      <c r="A489" s="320"/>
    </row>
    <row r="490">
      <c r="A490" s="320"/>
    </row>
    <row r="491">
      <c r="A491" s="320"/>
    </row>
    <row r="492">
      <c r="A492" s="320"/>
    </row>
    <row r="493">
      <c r="A493" s="320"/>
    </row>
    <row r="494">
      <c r="A494" s="320"/>
    </row>
    <row r="495">
      <c r="A495" s="320"/>
    </row>
    <row r="496">
      <c r="A496" s="320"/>
    </row>
    <row r="497">
      <c r="A497" s="320"/>
    </row>
    <row r="498">
      <c r="A498" s="320"/>
    </row>
    <row r="499">
      <c r="A499" s="320"/>
    </row>
    <row r="500">
      <c r="A500" s="320"/>
    </row>
    <row r="501">
      <c r="A501" s="320"/>
    </row>
    <row r="502">
      <c r="A502" s="320"/>
    </row>
    <row r="503">
      <c r="A503" s="320"/>
    </row>
    <row r="504">
      <c r="A504" s="320"/>
    </row>
    <row r="505">
      <c r="A505" s="320"/>
    </row>
    <row r="506">
      <c r="A506" s="320"/>
    </row>
    <row r="507">
      <c r="A507" s="320"/>
    </row>
    <row r="508">
      <c r="A508" s="320"/>
    </row>
    <row r="509">
      <c r="A509" s="320"/>
    </row>
    <row r="510">
      <c r="A510" s="320"/>
    </row>
    <row r="511">
      <c r="A511" s="320"/>
    </row>
    <row r="512">
      <c r="A512" s="320"/>
    </row>
    <row r="513">
      <c r="A513" s="320"/>
    </row>
    <row r="514">
      <c r="A514" s="320"/>
    </row>
    <row r="515">
      <c r="A515" s="320"/>
    </row>
    <row r="516">
      <c r="A516" s="320"/>
    </row>
    <row r="517">
      <c r="A517" s="320"/>
    </row>
    <row r="518">
      <c r="A518" s="320"/>
    </row>
    <row r="519">
      <c r="A519" s="320"/>
    </row>
    <row r="520">
      <c r="A520" s="320"/>
    </row>
    <row r="521">
      <c r="A521" s="320"/>
    </row>
    <row r="522">
      <c r="A522" s="320"/>
    </row>
    <row r="523">
      <c r="A523" s="320"/>
    </row>
    <row r="524">
      <c r="A524" s="320"/>
    </row>
    <row r="525">
      <c r="A525" s="320"/>
    </row>
    <row r="526">
      <c r="A526" s="320"/>
    </row>
    <row r="527">
      <c r="A527" s="320"/>
    </row>
    <row r="528">
      <c r="A528" s="320"/>
    </row>
    <row r="529">
      <c r="A529" s="320"/>
    </row>
    <row r="530">
      <c r="A530" s="320"/>
    </row>
    <row r="531">
      <c r="A531" s="320"/>
    </row>
    <row r="532">
      <c r="A532" s="320"/>
    </row>
    <row r="533">
      <c r="A533" s="320"/>
    </row>
    <row r="534">
      <c r="A534" s="320"/>
    </row>
    <row r="535">
      <c r="A535" s="320"/>
    </row>
    <row r="536">
      <c r="A536" s="320"/>
    </row>
    <row r="537">
      <c r="A537" s="320"/>
    </row>
    <row r="538">
      <c r="A538" s="320"/>
    </row>
    <row r="539">
      <c r="A539" s="320"/>
    </row>
    <row r="540">
      <c r="A540" s="320"/>
    </row>
    <row r="541">
      <c r="A541" s="320"/>
    </row>
    <row r="542">
      <c r="A542" s="320"/>
    </row>
    <row r="543">
      <c r="A543" s="320"/>
    </row>
    <row r="544">
      <c r="A544" s="320"/>
    </row>
    <row r="545">
      <c r="A545" s="320"/>
    </row>
    <row r="546">
      <c r="A546" s="320"/>
    </row>
    <row r="547">
      <c r="A547" s="320"/>
    </row>
    <row r="548">
      <c r="A548" s="320"/>
    </row>
    <row r="549">
      <c r="A549" s="320"/>
    </row>
    <row r="550">
      <c r="A550" s="320"/>
    </row>
    <row r="551">
      <c r="A551" s="320"/>
    </row>
    <row r="552">
      <c r="A552" s="320"/>
    </row>
    <row r="553">
      <c r="A553" s="320"/>
    </row>
    <row r="554">
      <c r="A554" s="320"/>
    </row>
    <row r="555">
      <c r="A555" s="320"/>
    </row>
    <row r="556">
      <c r="A556" s="320"/>
    </row>
    <row r="557">
      <c r="A557" s="320"/>
    </row>
    <row r="558">
      <c r="A558" s="320"/>
    </row>
    <row r="559">
      <c r="A559" s="320"/>
    </row>
    <row r="560">
      <c r="A560" s="320"/>
    </row>
    <row r="561">
      <c r="A561" s="320"/>
    </row>
    <row r="562">
      <c r="A562" s="320"/>
    </row>
    <row r="563">
      <c r="A563" s="320"/>
    </row>
    <row r="564">
      <c r="A564" s="320"/>
    </row>
    <row r="565">
      <c r="A565" s="320"/>
    </row>
    <row r="566">
      <c r="A566" s="320"/>
    </row>
    <row r="567">
      <c r="A567" s="320"/>
    </row>
    <row r="568">
      <c r="A568" s="320"/>
    </row>
    <row r="569">
      <c r="A569" s="320"/>
    </row>
    <row r="570">
      <c r="A570" s="320"/>
    </row>
    <row r="571">
      <c r="A571" s="320"/>
    </row>
    <row r="572">
      <c r="A572" s="320"/>
    </row>
    <row r="573">
      <c r="A573" s="320"/>
    </row>
    <row r="574">
      <c r="A574" s="320"/>
    </row>
    <row r="575">
      <c r="A575" s="320"/>
    </row>
    <row r="576">
      <c r="A576" s="320"/>
    </row>
    <row r="577">
      <c r="A577" s="320"/>
    </row>
    <row r="578">
      <c r="A578" s="320"/>
    </row>
    <row r="579">
      <c r="A579" s="320"/>
    </row>
    <row r="580">
      <c r="A580" s="320"/>
    </row>
    <row r="581">
      <c r="A581" s="320"/>
    </row>
    <row r="582">
      <c r="A582" s="320"/>
    </row>
    <row r="583">
      <c r="A583" s="320"/>
    </row>
    <row r="584">
      <c r="A584" s="320"/>
    </row>
    <row r="585">
      <c r="A585" s="320"/>
    </row>
    <row r="586">
      <c r="A586" s="320"/>
    </row>
    <row r="587">
      <c r="A587" s="320"/>
    </row>
    <row r="588">
      <c r="A588" s="320"/>
    </row>
    <row r="589">
      <c r="A589" s="320"/>
    </row>
    <row r="590">
      <c r="A590" s="320"/>
    </row>
    <row r="591">
      <c r="A591" s="320"/>
    </row>
    <row r="592">
      <c r="A592" s="320"/>
    </row>
    <row r="593">
      <c r="A593" s="320"/>
    </row>
    <row r="594">
      <c r="A594" s="320"/>
    </row>
    <row r="595">
      <c r="A595" s="320"/>
    </row>
    <row r="596">
      <c r="A596" s="320"/>
    </row>
    <row r="597">
      <c r="A597" s="320"/>
    </row>
    <row r="598">
      <c r="A598" s="320"/>
    </row>
    <row r="599">
      <c r="A599" s="320"/>
    </row>
    <row r="600">
      <c r="A600" s="320"/>
    </row>
    <row r="601">
      <c r="A601" s="320"/>
    </row>
    <row r="602">
      <c r="A602" s="320"/>
    </row>
    <row r="603">
      <c r="A603" s="320"/>
    </row>
    <row r="604">
      <c r="A604" s="320"/>
    </row>
    <row r="605">
      <c r="A605" s="320"/>
    </row>
    <row r="606">
      <c r="A606" s="320"/>
    </row>
    <row r="607">
      <c r="A607" s="320"/>
    </row>
    <row r="608">
      <c r="A608" s="320"/>
    </row>
    <row r="609">
      <c r="A609" s="320"/>
    </row>
    <row r="610">
      <c r="A610" s="320"/>
    </row>
    <row r="611">
      <c r="A611" s="320"/>
    </row>
    <row r="612">
      <c r="A612" s="320"/>
    </row>
    <row r="613">
      <c r="A613" s="320"/>
    </row>
    <row r="614">
      <c r="A614" s="320"/>
    </row>
    <row r="615">
      <c r="A615" s="320"/>
    </row>
    <row r="616">
      <c r="A616" s="320"/>
    </row>
    <row r="617">
      <c r="A617" s="320"/>
    </row>
    <row r="618">
      <c r="A618" s="320"/>
    </row>
    <row r="619">
      <c r="A619" s="320"/>
    </row>
    <row r="620">
      <c r="A620" s="320"/>
    </row>
    <row r="621">
      <c r="A621" s="320"/>
    </row>
    <row r="622">
      <c r="A622" s="320"/>
    </row>
    <row r="623">
      <c r="A623" s="320"/>
    </row>
    <row r="624">
      <c r="A624" s="320"/>
    </row>
    <row r="625">
      <c r="A625" s="320"/>
    </row>
    <row r="626">
      <c r="A626" s="320"/>
    </row>
    <row r="627">
      <c r="A627" s="320"/>
    </row>
    <row r="628">
      <c r="A628" s="320"/>
    </row>
    <row r="629">
      <c r="A629" s="320"/>
    </row>
    <row r="630">
      <c r="A630" s="320"/>
    </row>
    <row r="631">
      <c r="A631" s="320"/>
    </row>
    <row r="632">
      <c r="A632" s="320"/>
    </row>
    <row r="633">
      <c r="A633" s="320"/>
    </row>
    <row r="634">
      <c r="A634" s="320"/>
    </row>
    <row r="635">
      <c r="A635" s="320"/>
    </row>
    <row r="636">
      <c r="A636" s="320"/>
    </row>
    <row r="637">
      <c r="A637" s="320"/>
    </row>
    <row r="638">
      <c r="A638" s="320"/>
    </row>
    <row r="639">
      <c r="A639" s="320"/>
    </row>
    <row r="640">
      <c r="A640" s="320"/>
    </row>
    <row r="641">
      <c r="A641" s="320"/>
    </row>
    <row r="642">
      <c r="A642" s="320"/>
    </row>
    <row r="643">
      <c r="A643" s="320"/>
    </row>
    <row r="644">
      <c r="A644" s="320"/>
    </row>
    <row r="645">
      <c r="A645" s="320"/>
    </row>
    <row r="646">
      <c r="A646" s="320"/>
    </row>
    <row r="647">
      <c r="A647" s="320"/>
    </row>
    <row r="648">
      <c r="A648" s="320"/>
    </row>
    <row r="649">
      <c r="A649" s="320"/>
    </row>
    <row r="650">
      <c r="A650" s="320"/>
    </row>
    <row r="651">
      <c r="A651" s="320"/>
    </row>
    <row r="652">
      <c r="A652" s="320"/>
    </row>
    <row r="653">
      <c r="A653" s="320"/>
    </row>
    <row r="654">
      <c r="A654" s="320"/>
    </row>
    <row r="655">
      <c r="A655" s="320"/>
    </row>
    <row r="656">
      <c r="A656" s="320"/>
    </row>
    <row r="657">
      <c r="A657" s="320"/>
    </row>
    <row r="658">
      <c r="A658" s="320"/>
    </row>
    <row r="659">
      <c r="A659" s="320"/>
    </row>
    <row r="660">
      <c r="A660" s="320"/>
    </row>
    <row r="661">
      <c r="A661" s="320"/>
    </row>
    <row r="662">
      <c r="A662" s="320"/>
    </row>
    <row r="663">
      <c r="A663" s="320"/>
    </row>
    <row r="664">
      <c r="A664" s="320"/>
    </row>
    <row r="665">
      <c r="A665" s="320"/>
    </row>
    <row r="666">
      <c r="A666" s="320"/>
    </row>
    <row r="667">
      <c r="A667" s="320"/>
    </row>
    <row r="668">
      <c r="A668" s="320"/>
    </row>
    <row r="669">
      <c r="A669" s="320"/>
    </row>
    <row r="670">
      <c r="A670" s="320"/>
    </row>
    <row r="671">
      <c r="A671" s="320"/>
    </row>
    <row r="672">
      <c r="A672" s="320"/>
    </row>
    <row r="673">
      <c r="A673" s="320"/>
    </row>
    <row r="674">
      <c r="A674" s="320"/>
    </row>
    <row r="675">
      <c r="A675" s="320"/>
    </row>
    <row r="676">
      <c r="A676" s="320"/>
    </row>
    <row r="677">
      <c r="A677" s="320"/>
    </row>
    <row r="678">
      <c r="A678" s="320"/>
    </row>
    <row r="679">
      <c r="A679" s="320"/>
    </row>
    <row r="680">
      <c r="A680" s="320"/>
    </row>
    <row r="681">
      <c r="A681" s="320"/>
    </row>
    <row r="682">
      <c r="A682" s="320"/>
    </row>
    <row r="683">
      <c r="A683" s="320"/>
    </row>
    <row r="684">
      <c r="A684" s="320"/>
    </row>
    <row r="685">
      <c r="A685" s="320"/>
    </row>
    <row r="686">
      <c r="A686" s="320"/>
    </row>
    <row r="687">
      <c r="A687" s="320"/>
    </row>
    <row r="688">
      <c r="A688" s="320"/>
    </row>
    <row r="689">
      <c r="A689" s="320"/>
    </row>
    <row r="690">
      <c r="A690" s="320"/>
    </row>
    <row r="691">
      <c r="A691" s="320"/>
    </row>
    <row r="692">
      <c r="A692" s="320"/>
    </row>
    <row r="693">
      <c r="A693" s="320"/>
    </row>
    <row r="694">
      <c r="A694" s="320"/>
    </row>
    <row r="695">
      <c r="A695" s="320"/>
    </row>
    <row r="696">
      <c r="A696" s="320"/>
    </row>
    <row r="697">
      <c r="A697" s="320"/>
    </row>
    <row r="698">
      <c r="A698" s="320"/>
    </row>
    <row r="699">
      <c r="A699" s="320"/>
    </row>
    <row r="700">
      <c r="A700" s="320"/>
    </row>
    <row r="701">
      <c r="A701" s="320"/>
    </row>
    <row r="702">
      <c r="A702" s="320"/>
    </row>
    <row r="703">
      <c r="A703" s="320"/>
    </row>
    <row r="704">
      <c r="A704" s="320"/>
    </row>
    <row r="705">
      <c r="A705" s="320"/>
    </row>
    <row r="706">
      <c r="A706" s="320"/>
    </row>
    <row r="707">
      <c r="A707" s="320"/>
    </row>
    <row r="708">
      <c r="A708" s="320"/>
    </row>
    <row r="709">
      <c r="A709" s="320"/>
    </row>
    <row r="710">
      <c r="A710" s="320"/>
    </row>
    <row r="711">
      <c r="A711" s="320"/>
    </row>
    <row r="712">
      <c r="A712" s="320"/>
    </row>
    <row r="713">
      <c r="A713" s="320"/>
    </row>
    <row r="714">
      <c r="A714" s="320"/>
    </row>
    <row r="715">
      <c r="A715" s="320"/>
    </row>
    <row r="716">
      <c r="A716" s="320"/>
    </row>
    <row r="717">
      <c r="A717" s="320"/>
    </row>
    <row r="718">
      <c r="A718" s="320"/>
    </row>
    <row r="719">
      <c r="A719" s="320"/>
    </row>
    <row r="720">
      <c r="A720" s="320"/>
    </row>
    <row r="721">
      <c r="A721" s="320"/>
    </row>
    <row r="722">
      <c r="A722" s="320"/>
    </row>
    <row r="723">
      <c r="A723" s="320"/>
    </row>
    <row r="724">
      <c r="A724" s="320"/>
    </row>
    <row r="725">
      <c r="A725" s="320"/>
    </row>
    <row r="726">
      <c r="A726" s="320"/>
    </row>
    <row r="727">
      <c r="A727" s="320"/>
    </row>
    <row r="728">
      <c r="A728" s="320"/>
    </row>
    <row r="729">
      <c r="A729" s="320"/>
    </row>
    <row r="730">
      <c r="A730" s="320"/>
    </row>
    <row r="731">
      <c r="A731" s="320"/>
    </row>
    <row r="732">
      <c r="A732" s="320"/>
    </row>
    <row r="733">
      <c r="A733" s="320"/>
    </row>
    <row r="734">
      <c r="A734" s="320"/>
    </row>
    <row r="735">
      <c r="A735" s="320"/>
    </row>
    <row r="736">
      <c r="A736" s="320"/>
    </row>
    <row r="737">
      <c r="A737" s="320"/>
    </row>
    <row r="738">
      <c r="A738" s="320"/>
    </row>
    <row r="739">
      <c r="A739" s="320"/>
    </row>
    <row r="740">
      <c r="A740" s="320"/>
    </row>
    <row r="741">
      <c r="A741" s="320"/>
    </row>
    <row r="742">
      <c r="A742" s="320"/>
    </row>
    <row r="743">
      <c r="A743" s="320"/>
    </row>
    <row r="744">
      <c r="A744" s="320"/>
    </row>
    <row r="745">
      <c r="A745" s="320"/>
    </row>
    <row r="746">
      <c r="A746" s="320"/>
    </row>
    <row r="747">
      <c r="A747" s="320"/>
    </row>
    <row r="748">
      <c r="A748" s="320"/>
    </row>
    <row r="749">
      <c r="A749" s="320"/>
    </row>
    <row r="750">
      <c r="A750" s="320"/>
    </row>
    <row r="751">
      <c r="A751" s="320"/>
    </row>
    <row r="752">
      <c r="A752" s="320"/>
    </row>
    <row r="753">
      <c r="A753" s="320"/>
    </row>
    <row r="754">
      <c r="A754" s="320"/>
    </row>
    <row r="755">
      <c r="A755" s="320"/>
    </row>
    <row r="756">
      <c r="A756" s="320"/>
    </row>
    <row r="757">
      <c r="A757" s="320"/>
    </row>
    <row r="758">
      <c r="A758" s="320"/>
    </row>
    <row r="759">
      <c r="A759" s="320"/>
    </row>
    <row r="760">
      <c r="A760" s="320"/>
    </row>
    <row r="761">
      <c r="A761" s="320"/>
    </row>
    <row r="762">
      <c r="A762" s="320"/>
    </row>
    <row r="763">
      <c r="A763" s="320"/>
    </row>
    <row r="764">
      <c r="A764" s="320"/>
    </row>
    <row r="765">
      <c r="A765" s="320"/>
    </row>
    <row r="766">
      <c r="A766" s="320"/>
    </row>
    <row r="767">
      <c r="A767" s="320"/>
    </row>
    <row r="768">
      <c r="A768" s="320"/>
    </row>
    <row r="769">
      <c r="A769" s="320"/>
    </row>
    <row r="770">
      <c r="A770" s="320"/>
    </row>
    <row r="771">
      <c r="A771" s="320"/>
    </row>
    <row r="772">
      <c r="A772" s="320"/>
    </row>
    <row r="773">
      <c r="A773" s="320"/>
    </row>
    <row r="774">
      <c r="A774" s="320"/>
    </row>
    <row r="775">
      <c r="A775" s="320"/>
    </row>
    <row r="776">
      <c r="A776" s="320"/>
    </row>
    <row r="777">
      <c r="A777" s="320"/>
    </row>
    <row r="778">
      <c r="A778" s="320"/>
    </row>
    <row r="779">
      <c r="A779" s="320"/>
    </row>
    <row r="780">
      <c r="A780" s="320"/>
    </row>
    <row r="781">
      <c r="A781" s="320"/>
    </row>
    <row r="782">
      <c r="A782" s="320"/>
    </row>
    <row r="783">
      <c r="A783" s="320"/>
    </row>
    <row r="784">
      <c r="A784" s="320"/>
    </row>
    <row r="785">
      <c r="A785" s="320"/>
    </row>
    <row r="786">
      <c r="A786" s="320"/>
    </row>
    <row r="787">
      <c r="A787" s="320"/>
    </row>
    <row r="788">
      <c r="A788" s="320"/>
    </row>
    <row r="789">
      <c r="A789" s="320"/>
    </row>
    <row r="790">
      <c r="A790" s="320"/>
    </row>
    <row r="791">
      <c r="A791" s="320"/>
    </row>
    <row r="792">
      <c r="A792" s="320"/>
    </row>
    <row r="793">
      <c r="A793" s="320"/>
    </row>
    <row r="794">
      <c r="A794" s="320"/>
    </row>
    <row r="795">
      <c r="A795" s="320"/>
    </row>
    <row r="796">
      <c r="A796" s="320"/>
    </row>
    <row r="797">
      <c r="A797" s="320"/>
    </row>
    <row r="798">
      <c r="A798" s="320"/>
    </row>
    <row r="799">
      <c r="A799" s="320"/>
    </row>
    <row r="800">
      <c r="A800" s="320"/>
    </row>
    <row r="801">
      <c r="A801" s="320"/>
    </row>
    <row r="802">
      <c r="A802" s="320"/>
    </row>
    <row r="803">
      <c r="A803" s="320"/>
    </row>
    <row r="804">
      <c r="A804" s="320"/>
    </row>
    <row r="805">
      <c r="A805" s="320"/>
    </row>
    <row r="806">
      <c r="A806" s="320"/>
    </row>
    <row r="807">
      <c r="A807" s="320"/>
    </row>
    <row r="808">
      <c r="A808" s="320"/>
    </row>
    <row r="809">
      <c r="A809" s="320"/>
    </row>
    <row r="810">
      <c r="A810" s="320"/>
    </row>
    <row r="811">
      <c r="A811" s="320"/>
    </row>
    <row r="812">
      <c r="A812" s="320"/>
    </row>
    <row r="813">
      <c r="A813" s="320"/>
    </row>
    <row r="814">
      <c r="A814" s="320"/>
    </row>
    <row r="815">
      <c r="A815" s="320"/>
    </row>
    <row r="816">
      <c r="A816" s="320"/>
    </row>
    <row r="817">
      <c r="A817" s="320"/>
    </row>
    <row r="818">
      <c r="A818" s="320"/>
    </row>
    <row r="819">
      <c r="A819" s="320"/>
    </row>
    <row r="820">
      <c r="A820" s="320"/>
    </row>
    <row r="821">
      <c r="A821" s="320"/>
    </row>
    <row r="822">
      <c r="A822" s="320"/>
    </row>
    <row r="823">
      <c r="A823" s="320"/>
    </row>
    <row r="824">
      <c r="A824" s="320"/>
    </row>
    <row r="825">
      <c r="A825" s="320"/>
    </row>
    <row r="826">
      <c r="A826" s="320"/>
    </row>
    <row r="827">
      <c r="A827" s="320"/>
    </row>
    <row r="828">
      <c r="A828" s="320"/>
    </row>
    <row r="829">
      <c r="A829" s="320"/>
    </row>
    <row r="830">
      <c r="A830" s="320"/>
    </row>
    <row r="831">
      <c r="A831" s="320"/>
    </row>
    <row r="832">
      <c r="A832" s="320"/>
    </row>
    <row r="833">
      <c r="A833" s="320"/>
    </row>
    <row r="834">
      <c r="A834" s="320"/>
    </row>
    <row r="835">
      <c r="A835" s="320"/>
    </row>
    <row r="836">
      <c r="A836" s="320"/>
    </row>
    <row r="837">
      <c r="A837" s="320"/>
    </row>
    <row r="838">
      <c r="A838" s="320"/>
    </row>
    <row r="839">
      <c r="A839" s="320"/>
    </row>
    <row r="840">
      <c r="A840" s="320"/>
    </row>
    <row r="841">
      <c r="A841" s="320"/>
    </row>
    <row r="842">
      <c r="A842" s="320"/>
    </row>
    <row r="843">
      <c r="A843" s="320"/>
    </row>
    <row r="844">
      <c r="A844" s="320"/>
    </row>
    <row r="845">
      <c r="A845" s="320"/>
    </row>
    <row r="846">
      <c r="A846" s="320"/>
    </row>
    <row r="847">
      <c r="A847" s="320"/>
    </row>
    <row r="848">
      <c r="A848" s="320"/>
    </row>
    <row r="849">
      <c r="A849" s="320"/>
    </row>
    <row r="850">
      <c r="A850" s="320"/>
    </row>
    <row r="851">
      <c r="A851" s="320"/>
    </row>
    <row r="852">
      <c r="A852" s="320"/>
    </row>
    <row r="853">
      <c r="A853" s="320"/>
    </row>
    <row r="854">
      <c r="A854" s="320"/>
    </row>
    <row r="855">
      <c r="A855" s="320"/>
    </row>
    <row r="856">
      <c r="A856" s="320"/>
    </row>
    <row r="857">
      <c r="A857" s="320"/>
    </row>
    <row r="858">
      <c r="A858" s="320"/>
    </row>
    <row r="859">
      <c r="A859" s="320"/>
    </row>
    <row r="860">
      <c r="A860" s="320"/>
    </row>
    <row r="861">
      <c r="A861" s="320"/>
    </row>
    <row r="862">
      <c r="A862" s="320"/>
    </row>
    <row r="863">
      <c r="A863" s="320"/>
    </row>
    <row r="864">
      <c r="A864" s="320"/>
    </row>
    <row r="865">
      <c r="A865" s="320"/>
    </row>
    <row r="866">
      <c r="A866" s="320"/>
    </row>
    <row r="867">
      <c r="A867" s="320"/>
    </row>
    <row r="868">
      <c r="A868" s="320"/>
    </row>
    <row r="869">
      <c r="A869" s="320"/>
    </row>
    <row r="870">
      <c r="A870" s="320"/>
    </row>
    <row r="871">
      <c r="A871" s="320"/>
    </row>
    <row r="872">
      <c r="A872" s="320"/>
    </row>
    <row r="873">
      <c r="A873" s="320"/>
    </row>
    <row r="874">
      <c r="A874" s="320"/>
    </row>
    <row r="875">
      <c r="A875" s="320"/>
    </row>
    <row r="876">
      <c r="A876" s="320"/>
    </row>
    <row r="877">
      <c r="A877" s="320"/>
    </row>
    <row r="878">
      <c r="A878" s="320"/>
    </row>
    <row r="879">
      <c r="A879" s="320"/>
    </row>
    <row r="880">
      <c r="A880" s="320"/>
    </row>
    <row r="881">
      <c r="A881" s="320"/>
    </row>
    <row r="882">
      <c r="A882" s="320"/>
    </row>
    <row r="883">
      <c r="A883" s="320"/>
    </row>
    <row r="884">
      <c r="A884" s="320"/>
    </row>
    <row r="885">
      <c r="A885" s="320"/>
    </row>
    <row r="886">
      <c r="A886" s="320"/>
    </row>
    <row r="887">
      <c r="A887" s="320"/>
    </row>
    <row r="888">
      <c r="A888" s="320"/>
    </row>
    <row r="889">
      <c r="A889" s="320"/>
    </row>
    <row r="890">
      <c r="A890" s="320"/>
    </row>
    <row r="891">
      <c r="A891" s="320"/>
    </row>
    <row r="892">
      <c r="A892" s="320"/>
    </row>
    <row r="893">
      <c r="A893" s="320"/>
    </row>
    <row r="894">
      <c r="A894" s="320"/>
    </row>
    <row r="895">
      <c r="A895" s="320"/>
    </row>
    <row r="896">
      <c r="A896" s="320"/>
    </row>
    <row r="897">
      <c r="A897" s="320"/>
    </row>
    <row r="898">
      <c r="A898" s="320"/>
    </row>
    <row r="899">
      <c r="A899" s="320"/>
    </row>
    <row r="900">
      <c r="A900" s="320"/>
    </row>
    <row r="901">
      <c r="A901" s="320"/>
    </row>
    <row r="902">
      <c r="A902" s="320"/>
    </row>
    <row r="903">
      <c r="A903" s="320"/>
    </row>
    <row r="904">
      <c r="A904" s="320"/>
    </row>
    <row r="905">
      <c r="A905" s="320"/>
    </row>
    <row r="906">
      <c r="A906" s="320"/>
    </row>
    <row r="907">
      <c r="A907" s="320"/>
    </row>
    <row r="908">
      <c r="A908" s="320"/>
    </row>
    <row r="909">
      <c r="A909" s="320"/>
    </row>
    <row r="910">
      <c r="A910" s="320"/>
    </row>
    <row r="911">
      <c r="A911" s="320"/>
    </row>
    <row r="912">
      <c r="A912" s="320"/>
    </row>
    <row r="913">
      <c r="A913" s="320"/>
    </row>
    <row r="914">
      <c r="A914" s="320"/>
    </row>
    <row r="915">
      <c r="A915" s="320"/>
    </row>
    <row r="916">
      <c r="A916" s="320"/>
    </row>
    <row r="917">
      <c r="A917" s="320"/>
    </row>
    <row r="918">
      <c r="A918" s="320"/>
    </row>
    <row r="919">
      <c r="A919" s="320"/>
    </row>
    <row r="920">
      <c r="A920" s="320"/>
    </row>
    <row r="921">
      <c r="A921" s="320"/>
    </row>
    <row r="922">
      <c r="A922" s="320"/>
    </row>
    <row r="923">
      <c r="A923" s="320"/>
    </row>
    <row r="924">
      <c r="A924" s="320"/>
    </row>
    <row r="925">
      <c r="A925" s="320"/>
    </row>
    <row r="926">
      <c r="A926" s="320"/>
    </row>
    <row r="927">
      <c r="A927" s="320"/>
    </row>
    <row r="928">
      <c r="A928" s="320"/>
    </row>
    <row r="929">
      <c r="A929" s="320"/>
    </row>
    <row r="930">
      <c r="A930" s="320"/>
    </row>
    <row r="931">
      <c r="A931" s="320"/>
    </row>
    <row r="932">
      <c r="A932" s="320"/>
    </row>
    <row r="933">
      <c r="A933" s="320"/>
    </row>
    <row r="934">
      <c r="A934" s="320"/>
    </row>
    <row r="935">
      <c r="A935" s="320"/>
    </row>
    <row r="936">
      <c r="A936" s="320"/>
    </row>
    <row r="937">
      <c r="A937" s="320"/>
    </row>
    <row r="938">
      <c r="A938" s="320"/>
    </row>
    <row r="939">
      <c r="A939" s="320"/>
    </row>
    <row r="940">
      <c r="A940" s="320"/>
    </row>
    <row r="941">
      <c r="A941" s="320"/>
    </row>
    <row r="942">
      <c r="A942" s="320"/>
    </row>
    <row r="943">
      <c r="A943" s="320"/>
    </row>
    <row r="944">
      <c r="A944" s="320"/>
    </row>
    <row r="945">
      <c r="A945" s="320"/>
    </row>
    <row r="946">
      <c r="A946" s="320"/>
    </row>
    <row r="947">
      <c r="A947" s="320"/>
    </row>
    <row r="948">
      <c r="A948" s="320"/>
    </row>
    <row r="949">
      <c r="A949" s="320"/>
    </row>
    <row r="950">
      <c r="A950" s="320"/>
    </row>
    <row r="951">
      <c r="A951" s="320"/>
    </row>
    <row r="952">
      <c r="A952" s="320"/>
    </row>
    <row r="953">
      <c r="A953" s="320"/>
    </row>
    <row r="954">
      <c r="A954" s="320"/>
    </row>
    <row r="955">
      <c r="A955" s="320"/>
    </row>
    <row r="956">
      <c r="A956" s="320"/>
    </row>
    <row r="957">
      <c r="A957" s="320"/>
    </row>
    <row r="958">
      <c r="A958" s="320"/>
    </row>
    <row r="959">
      <c r="A959" s="320"/>
    </row>
    <row r="960">
      <c r="A960" s="320"/>
    </row>
    <row r="961">
      <c r="A961" s="320"/>
    </row>
    <row r="962">
      <c r="A962" s="320"/>
    </row>
    <row r="963">
      <c r="A963" s="320"/>
    </row>
    <row r="964">
      <c r="A964" s="320"/>
    </row>
    <row r="965">
      <c r="A965" s="320"/>
    </row>
    <row r="966">
      <c r="A966" s="320"/>
    </row>
    <row r="967">
      <c r="A967" s="320"/>
    </row>
    <row r="968">
      <c r="A968" s="320"/>
    </row>
    <row r="969">
      <c r="A969" s="320"/>
    </row>
    <row r="970">
      <c r="A970" s="320"/>
    </row>
    <row r="971">
      <c r="A971" s="320"/>
    </row>
    <row r="972">
      <c r="A972" s="320"/>
    </row>
    <row r="973">
      <c r="A973" s="320"/>
    </row>
    <row r="974">
      <c r="A974" s="320"/>
    </row>
    <row r="975">
      <c r="A975" s="320"/>
    </row>
    <row r="976">
      <c r="A976" s="320"/>
    </row>
    <row r="977">
      <c r="A977" s="320"/>
    </row>
    <row r="978">
      <c r="A978" s="320"/>
    </row>
    <row r="979">
      <c r="A979" s="320"/>
    </row>
    <row r="980">
      <c r="A980" s="320"/>
    </row>
    <row r="981">
      <c r="A981" s="320"/>
    </row>
    <row r="982">
      <c r="A982" s="320"/>
    </row>
    <row r="983">
      <c r="A983" s="320"/>
    </row>
    <row r="984">
      <c r="A984" s="320"/>
    </row>
    <row r="985">
      <c r="A985" s="320"/>
    </row>
    <row r="986">
      <c r="A986" s="320"/>
    </row>
    <row r="987">
      <c r="A987" s="320"/>
    </row>
    <row r="988">
      <c r="A988" s="320"/>
    </row>
    <row r="989">
      <c r="A989" s="320"/>
    </row>
    <row r="990">
      <c r="A990" s="320"/>
    </row>
    <row r="991">
      <c r="A991" s="320"/>
    </row>
    <row r="992">
      <c r="A992" s="320"/>
    </row>
    <row r="993">
      <c r="A993" s="320"/>
    </row>
    <row r="994">
      <c r="A994" s="320"/>
    </row>
    <row r="995">
      <c r="A995" s="320"/>
    </row>
    <row r="996">
      <c r="A996" s="320"/>
    </row>
    <row r="997">
      <c r="A997" s="320"/>
    </row>
    <row r="998">
      <c r="A998" s="320"/>
    </row>
    <row r="999">
      <c r="A999" s="320"/>
    </row>
    <row r="1000">
      <c r="A1000" s="320"/>
    </row>
  </sheetData>
  <mergeCells count="1">
    <mergeCell ref="A1:D1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13"/>
    <col customWidth="1" min="2" max="2" width="10.0"/>
    <col customWidth="1" min="3" max="3" width="11.88"/>
    <col customWidth="1" min="4" max="4" width="27.0"/>
  </cols>
  <sheetData>
    <row r="1">
      <c r="A1" s="321" t="s">
        <v>1491</v>
      </c>
      <c r="B1" s="272"/>
      <c r="C1" s="272"/>
      <c r="D1" s="273"/>
    </row>
    <row r="2">
      <c r="A2" s="277" t="s">
        <v>1424</v>
      </c>
      <c r="B2" s="277" t="s">
        <v>16</v>
      </c>
      <c r="C2" s="322" t="s">
        <v>1445</v>
      </c>
      <c r="D2" s="276" t="s">
        <v>17</v>
      </c>
    </row>
    <row r="3">
      <c r="A3" s="278">
        <v>1.0</v>
      </c>
      <c r="B3" s="281"/>
      <c r="C3" s="323"/>
      <c r="D3" s="280" t="str">
        <f>VLOOKUP(B3,Registrace!$A$19:$B$321,2,FALSE)</f>
        <v>#N/A</v>
      </c>
    </row>
    <row r="4">
      <c r="A4" s="278">
        <v>2.0</v>
      </c>
      <c r="B4" s="281"/>
      <c r="C4" s="323"/>
      <c r="D4" s="280" t="str">
        <f>VLOOKUP(B4,Registrace!$A$19:$B$321,2,FALSE)</f>
        <v>#N/A</v>
      </c>
    </row>
    <row r="5">
      <c r="A5" s="278">
        <v>3.0</v>
      </c>
      <c r="B5" s="279"/>
      <c r="C5" s="323"/>
      <c r="D5" s="280" t="str">
        <f>VLOOKUP(B5,Registrace!$A$19:$B$321,2,FALSE)</f>
        <v>#N/A</v>
      </c>
    </row>
    <row r="6">
      <c r="A6" s="278">
        <v>4.0</v>
      </c>
      <c r="B6" s="281"/>
      <c r="C6" s="323"/>
      <c r="D6" s="280" t="str">
        <f>VLOOKUP(B6,Registrace!$A$19:$B$321,2,FALSE)</f>
        <v>#N/A</v>
      </c>
    </row>
    <row r="7">
      <c r="A7" s="278">
        <v>5.0</v>
      </c>
      <c r="B7" s="281"/>
      <c r="C7" s="323"/>
      <c r="D7" s="280" t="str">
        <f>VLOOKUP(B7,Registrace!$A$19:$B$321,2,FALSE)</f>
        <v>#N/A</v>
      </c>
    </row>
    <row r="8">
      <c r="A8" s="278">
        <v>6.0</v>
      </c>
      <c r="B8" s="319"/>
      <c r="C8" s="323"/>
      <c r="D8" s="280" t="str">
        <f>VLOOKUP(B8,Registrace!$A$19:$B$321,2,FALSE)</f>
        <v>#N/A</v>
      </c>
    </row>
    <row r="9">
      <c r="A9" s="278">
        <v>7.0</v>
      </c>
      <c r="B9" s="319"/>
      <c r="C9" s="323"/>
      <c r="D9" s="280" t="str">
        <f>VLOOKUP(B9,Registrace!$A$19:$B$321,2,FALSE)</f>
        <v>#N/A</v>
      </c>
    </row>
    <row r="10">
      <c r="A10" s="278">
        <v>8.0</v>
      </c>
      <c r="B10" s="312"/>
      <c r="C10" s="323"/>
      <c r="D10" s="280" t="str">
        <f>VLOOKUP(B10,Registrace!$A$19:$B$321,2,FALSE)</f>
        <v>#N/A</v>
      </c>
    </row>
    <row r="11">
      <c r="A11" s="278">
        <v>9.0</v>
      </c>
      <c r="B11" s="312"/>
      <c r="C11" s="323"/>
      <c r="D11" s="280" t="str">
        <f>VLOOKUP(B11,Registrace!$A$19:$B$321,2,FALSE)</f>
        <v>#N/A</v>
      </c>
    </row>
    <row r="12">
      <c r="A12" s="278">
        <v>10.0</v>
      </c>
      <c r="B12" s="312"/>
      <c r="C12" s="323"/>
      <c r="D12" s="280" t="str">
        <f>VLOOKUP(B12,Registrace!$A$19:$B$321,2,FALSE)</f>
        <v>#N/A</v>
      </c>
    </row>
    <row r="13">
      <c r="A13" s="278">
        <v>11.0</v>
      </c>
      <c r="B13" s="312"/>
      <c r="C13" s="323"/>
      <c r="D13" s="280" t="str">
        <f>VLOOKUP(B13,Registrace!$A$19:$B$321,2,FALSE)</f>
        <v>#N/A</v>
      </c>
    </row>
    <row r="14">
      <c r="A14" s="278">
        <v>12.0</v>
      </c>
      <c r="B14" s="312"/>
      <c r="C14" s="323"/>
      <c r="D14" s="280" t="str">
        <f>VLOOKUP(B14,Registrace!$A$19:$B$321,2,FALSE)</f>
        <v>#N/A</v>
      </c>
    </row>
    <row r="15">
      <c r="A15" s="278">
        <v>13.0</v>
      </c>
      <c r="B15" s="312"/>
      <c r="C15" s="323"/>
      <c r="D15" s="280" t="str">
        <f>VLOOKUP(B15,Registrace!$A$19:$B$321,2,FALSE)</f>
        <v>#N/A</v>
      </c>
    </row>
    <row r="16">
      <c r="A16" s="278">
        <v>14.0</v>
      </c>
      <c r="B16" s="312"/>
      <c r="C16" s="323"/>
      <c r="D16" s="280" t="str">
        <f>VLOOKUP(B16,Registrace!$A$19:$B$321,2,FALSE)</f>
        <v>#N/A</v>
      </c>
    </row>
    <row r="17">
      <c r="A17" s="278">
        <v>15.0</v>
      </c>
      <c r="B17" s="312"/>
      <c r="C17" s="323"/>
      <c r="D17" s="280" t="str">
        <f>VLOOKUP(B17,Registrace!$A$19:$B$321,2,FALSE)</f>
        <v>#N/A</v>
      </c>
    </row>
    <row r="18">
      <c r="A18" s="278">
        <v>16.0</v>
      </c>
      <c r="B18" s="312"/>
      <c r="C18" s="323"/>
      <c r="D18" s="280" t="str">
        <f>VLOOKUP(B18,Registrace!$A$19:$B$321,2,FALSE)</f>
        <v>#N/A</v>
      </c>
    </row>
    <row r="19">
      <c r="A19" s="278">
        <v>17.0</v>
      </c>
      <c r="B19" s="312"/>
      <c r="C19" s="323"/>
      <c r="D19" s="280" t="str">
        <f>VLOOKUP(B19,Registrace!$A$19:$B$321,2,FALSE)</f>
        <v>#N/A</v>
      </c>
    </row>
    <row r="20">
      <c r="A20" s="278">
        <v>18.0</v>
      </c>
      <c r="B20" s="312"/>
      <c r="C20" s="323"/>
      <c r="D20" s="280" t="str">
        <f>VLOOKUP(B20,Registrace!$A$19:$B$321,2,FALSE)</f>
        <v>#N/A</v>
      </c>
    </row>
    <row r="21">
      <c r="A21" s="278">
        <v>19.0</v>
      </c>
      <c r="B21" s="312"/>
      <c r="C21" s="323"/>
      <c r="D21" s="280" t="str">
        <f>VLOOKUP(B21,Registrace!$A$19:$B$321,2,FALSE)</f>
        <v>#N/A</v>
      </c>
    </row>
    <row r="22">
      <c r="A22" s="278">
        <v>20.0</v>
      </c>
      <c r="B22" s="312"/>
      <c r="C22" s="323"/>
      <c r="D22" s="280" t="str">
        <f>VLOOKUP(B22,Registrace!$A$19:$B$321,2,FALSE)</f>
        <v>#N/A</v>
      </c>
    </row>
    <row r="23">
      <c r="A23" s="278">
        <v>21.0</v>
      </c>
      <c r="B23" s="312"/>
      <c r="C23" s="323"/>
      <c r="D23" s="280" t="str">
        <f>VLOOKUP(B23,Registrace!$A$19:$B$321,2,FALSE)</f>
        <v>#N/A</v>
      </c>
    </row>
    <row r="24">
      <c r="A24" s="278">
        <v>22.0</v>
      </c>
      <c r="B24" s="312"/>
      <c r="C24" s="323"/>
      <c r="D24" s="280" t="str">
        <f>VLOOKUP(B24,Registrace!$A$19:$B$321,2,FALSE)</f>
        <v>#N/A</v>
      </c>
    </row>
    <row r="25">
      <c r="A25" s="278">
        <v>23.0</v>
      </c>
      <c r="B25" s="312"/>
      <c r="C25" s="323"/>
      <c r="D25" s="280" t="str">
        <f>VLOOKUP(B25,Registrace!$A$19:$B$321,2,FALSE)</f>
        <v>#N/A</v>
      </c>
    </row>
    <row r="26">
      <c r="A26" s="278">
        <v>24.0</v>
      </c>
      <c r="B26" s="312"/>
      <c r="C26" s="323"/>
      <c r="D26" s="280" t="str">
        <f>VLOOKUP(B26,Registrace!$A$19:$B$321,2,FALSE)</f>
        <v>#N/A</v>
      </c>
    </row>
    <row r="27">
      <c r="A27" s="278">
        <v>25.0</v>
      </c>
      <c r="B27" s="312"/>
      <c r="C27" s="323"/>
      <c r="D27" s="280" t="str">
        <f>VLOOKUP(B27,Registrace!$A$19:$B$321,2,FALSE)</f>
        <v>#N/A</v>
      </c>
    </row>
    <row r="28">
      <c r="A28" s="278">
        <v>26.0</v>
      </c>
      <c r="B28" s="312"/>
      <c r="C28" s="323"/>
      <c r="D28" s="280" t="str">
        <f>VLOOKUP(B28,Registrace!$A$19:$B$321,2,FALSE)</f>
        <v>#N/A</v>
      </c>
    </row>
    <row r="29">
      <c r="A29" s="278">
        <v>27.0</v>
      </c>
      <c r="B29" s="312"/>
      <c r="C29" s="323"/>
      <c r="D29" s="280" t="str">
        <f>VLOOKUP(B29,Registrace!$A$19:$B$321,2,FALSE)</f>
        <v>#N/A</v>
      </c>
    </row>
    <row r="30">
      <c r="A30" s="278">
        <v>28.0</v>
      </c>
      <c r="B30" s="312"/>
      <c r="C30" s="323"/>
      <c r="D30" s="280" t="str">
        <f>VLOOKUP(B30,Registrace!$A$19:$B$321,2,FALSE)</f>
        <v>#N/A</v>
      </c>
    </row>
    <row r="31">
      <c r="A31" s="278">
        <v>29.0</v>
      </c>
      <c r="B31" s="312"/>
      <c r="C31" s="323"/>
      <c r="D31" s="280" t="str">
        <f>VLOOKUP(B31,Registrace!$A$19:$B$321,2,FALSE)</f>
        <v>#N/A</v>
      </c>
    </row>
    <row r="32">
      <c r="A32" s="278">
        <v>30.0</v>
      </c>
      <c r="B32" s="312"/>
      <c r="C32" s="323"/>
      <c r="D32" s="280" t="str">
        <f>VLOOKUP(B32,Registrace!$A$19:$B$321,2,FALSE)</f>
        <v>#N/A</v>
      </c>
    </row>
    <row r="33">
      <c r="A33" s="278">
        <v>31.0</v>
      </c>
      <c r="B33" s="312"/>
      <c r="C33" s="323"/>
      <c r="D33" s="280" t="str">
        <f>VLOOKUP(B33,Registrace!$A$19:$B$321,2,FALSE)</f>
        <v>#N/A</v>
      </c>
    </row>
    <row r="34">
      <c r="A34" s="278">
        <v>32.0</v>
      </c>
      <c r="B34" s="312"/>
      <c r="C34" s="323"/>
      <c r="D34" s="280" t="str">
        <f>VLOOKUP(B34,Registrace!$A$19:$B$321,2,FALSE)</f>
        <v>#N/A</v>
      </c>
    </row>
    <row r="35">
      <c r="A35" s="278">
        <v>33.0</v>
      </c>
      <c r="B35" s="312"/>
      <c r="C35" s="323"/>
      <c r="D35" s="280" t="str">
        <f>VLOOKUP(B35,Registrace!$A$19:$B$321,2,FALSE)</f>
        <v>#N/A</v>
      </c>
    </row>
    <row r="36">
      <c r="A36" s="278">
        <v>34.0</v>
      </c>
      <c r="B36" s="312"/>
      <c r="C36" s="323"/>
      <c r="D36" s="280" t="str">
        <f>VLOOKUP(B36,Registrace!$A$19:$B$321,2,FALSE)</f>
        <v>#N/A</v>
      </c>
    </row>
    <row r="37">
      <c r="A37" s="278">
        <v>35.0</v>
      </c>
      <c r="B37" s="312"/>
      <c r="C37" s="323"/>
      <c r="D37" s="280" t="str">
        <f>VLOOKUP(B37,Registrace!$A$19:$B$321,2,FALSE)</f>
        <v>#N/A</v>
      </c>
    </row>
    <row r="38">
      <c r="A38" s="278">
        <v>36.0</v>
      </c>
      <c r="B38" s="312"/>
      <c r="C38" s="323"/>
      <c r="D38" s="280" t="str">
        <f>VLOOKUP(B38,Registrace!$A$19:$B$321,2,FALSE)</f>
        <v>#N/A</v>
      </c>
    </row>
    <row r="39">
      <c r="A39" s="278">
        <v>37.0</v>
      </c>
      <c r="B39" s="312"/>
      <c r="C39" s="323"/>
      <c r="D39" s="280" t="str">
        <f>VLOOKUP(B39,Registrace!$A$19:$B$321,2,FALSE)</f>
        <v>#N/A</v>
      </c>
    </row>
    <row r="40">
      <c r="A40" s="278">
        <v>38.0</v>
      </c>
      <c r="B40" s="312"/>
      <c r="C40" s="323"/>
      <c r="D40" s="280" t="str">
        <f>VLOOKUP(B40,Registrace!$A$19:$B$321,2,FALSE)</f>
        <v>#N/A</v>
      </c>
    </row>
    <row r="41">
      <c r="A41" s="278">
        <v>39.0</v>
      </c>
      <c r="B41" s="312"/>
      <c r="C41" s="323"/>
      <c r="D41" s="280" t="str">
        <f>VLOOKUP(B41,Registrace!$A$19:$B$321,2,FALSE)</f>
        <v>#N/A</v>
      </c>
    </row>
    <row r="42">
      <c r="A42" s="278">
        <v>40.0</v>
      </c>
      <c r="B42" s="312"/>
      <c r="C42" s="323"/>
      <c r="D42" s="280" t="str">
        <f>VLOOKUP(B42,Registrace!$A$19:$B$321,2,FALSE)</f>
        <v>#N/A</v>
      </c>
    </row>
    <row r="43">
      <c r="A43" s="278">
        <v>41.0</v>
      </c>
      <c r="B43" s="312"/>
      <c r="C43" s="323"/>
      <c r="D43" s="280" t="str">
        <f>VLOOKUP(B43,Registrace!$A$19:$B$321,2,FALSE)</f>
        <v>#N/A</v>
      </c>
    </row>
    <row r="44">
      <c r="A44" s="278">
        <v>42.0</v>
      </c>
      <c r="B44" s="312"/>
      <c r="C44" s="323"/>
      <c r="D44" s="280" t="str">
        <f>VLOOKUP(B44,Registrace!$A$19:$B$321,2,FALSE)</f>
        <v>#N/A</v>
      </c>
    </row>
    <row r="45">
      <c r="A45" s="278">
        <v>43.0</v>
      </c>
      <c r="B45" s="312"/>
      <c r="C45" s="323"/>
      <c r="D45" s="280" t="str">
        <f>VLOOKUP(B45,Registrace!$A$19:$B$321,2,FALSE)</f>
        <v>#N/A</v>
      </c>
    </row>
    <row r="46">
      <c r="A46" s="278">
        <v>44.0</v>
      </c>
      <c r="B46" s="312"/>
      <c r="C46" s="323"/>
      <c r="D46" s="280" t="str">
        <f>VLOOKUP(B46,Registrace!$A$19:$B$321,2,FALSE)</f>
        <v>#N/A</v>
      </c>
    </row>
    <row r="47">
      <c r="A47" s="278">
        <v>45.0</v>
      </c>
      <c r="B47" s="312"/>
      <c r="C47" s="323"/>
      <c r="D47" s="280" t="str">
        <f>VLOOKUP(B47,Registrace!$A$19:$B$321,2,FALSE)</f>
        <v>#N/A</v>
      </c>
    </row>
    <row r="48">
      <c r="A48" s="278">
        <v>46.0</v>
      </c>
      <c r="B48" s="312"/>
      <c r="C48" s="323"/>
      <c r="D48" s="280" t="str">
        <f>VLOOKUP(B48,Registrace!$A$19:$B$321,2,FALSE)</f>
        <v>#N/A</v>
      </c>
    </row>
    <row r="49">
      <c r="A49" s="278">
        <v>47.0</v>
      </c>
      <c r="B49" s="312"/>
      <c r="C49" s="323"/>
      <c r="D49" s="280" t="str">
        <f>VLOOKUP(B49,Registrace!$A$19:$B$321,2,FALSE)</f>
        <v>#N/A</v>
      </c>
    </row>
    <row r="50">
      <c r="A50" s="278">
        <v>48.0</v>
      </c>
      <c r="B50" s="312"/>
      <c r="C50" s="323"/>
      <c r="D50" s="280" t="str">
        <f>VLOOKUP(B50,Registrace!$A$19:$B$321,2,FALSE)</f>
        <v>#N/A</v>
      </c>
    </row>
    <row r="51">
      <c r="A51" s="278">
        <v>49.0</v>
      </c>
      <c r="B51" s="312"/>
      <c r="C51" s="323"/>
      <c r="D51" s="280" t="str">
        <f>VLOOKUP(B51,Registrace!$A$19:$B$321,2,FALSE)</f>
        <v>#N/A</v>
      </c>
    </row>
    <row r="52">
      <c r="A52" s="278">
        <v>50.0</v>
      </c>
      <c r="B52" s="312"/>
      <c r="C52" s="323"/>
      <c r="D52" s="280" t="str">
        <f>VLOOKUP(B52,Registrace!$A$19:$B$321,2,FALSE)</f>
        <v>#N/A</v>
      </c>
    </row>
  </sheetData>
  <mergeCells count="1">
    <mergeCell ref="A1:D1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7.75"/>
    <col customWidth="1" min="3" max="4" width="21.25"/>
  </cols>
  <sheetData>
    <row r="1">
      <c r="A1" s="324" t="s">
        <v>1492</v>
      </c>
      <c r="B1" s="272"/>
      <c r="C1" s="272"/>
      <c r="D1" s="273"/>
    </row>
    <row r="2">
      <c r="A2" s="277" t="s">
        <v>1424</v>
      </c>
      <c r="B2" s="277" t="s">
        <v>16</v>
      </c>
      <c r="C2" s="276"/>
      <c r="D2" s="276" t="s">
        <v>17</v>
      </c>
    </row>
    <row r="3">
      <c r="A3" s="278" t="s">
        <v>1412</v>
      </c>
      <c r="B3" s="279"/>
      <c r="C3" s="317"/>
      <c r="D3" s="280" t="str">
        <f>VLOOKUP(B3,Registrace!$A$19:$B$321,2,FALSE)</f>
        <v>#N/A</v>
      </c>
    </row>
    <row r="4">
      <c r="A4" s="278" t="s">
        <v>1415</v>
      </c>
      <c r="B4" s="281"/>
      <c r="C4" s="317"/>
      <c r="D4" s="280" t="str">
        <f>VLOOKUP(B4,Registrace!$A$19:$B$321,2,FALSE)</f>
        <v>#N/A</v>
      </c>
    </row>
    <row r="5">
      <c r="A5" s="278" t="s">
        <v>1417</v>
      </c>
      <c r="B5" s="281"/>
      <c r="C5" s="317"/>
      <c r="D5" s="280" t="str">
        <f>VLOOKUP(B5,Registrace!$A$19:$B$321,2,FALSE)</f>
        <v>#N/A</v>
      </c>
    </row>
    <row r="6">
      <c r="A6" s="278" t="s">
        <v>1425</v>
      </c>
      <c r="B6" s="281"/>
      <c r="C6" s="317"/>
      <c r="D6" s="280" t="str">
        <f>VLOOKUP(B6,Registrace!$A$19:$B$321,2,FALSE)</f>
        <v>#N/A</v>
      </c>
    </row>
    <row r="7">
      <c r="A7" s="278" t="s">
        <v>1430</v>
      </c>
      <c r="B7" s="281"/>
      <c r="C7" s="317"/>
      <c r="D7" s="280" t="str">
        <f>VLOOKUP(B7,Registrace!$A$19:$B$321,2,FALSE)</f>
        <v>#N/A</v>
      </c>
    </row>
    <row r="8">
      <c r="A8" s="278" t="s">
        <v>1446</v>
      </c>
      <c r="B8" s="319"/>
      <c r="C8" s="317"/>
      <c r="D8" s="280" t="str">
        <f>VLOOKUP(B8,Registrace!$A$19:$B$321,2,FALSE)</f>
        <v>#N/A</v>
      </c>
    </row>
    <row r="9">
      <c r="A9" s="278" t="s">
        <v>1447</v>
      </c>
      <c r="B9" s="319"/>
      <c r="C9" s="317"/>
      <c r="D9" s="280" t="str">
        <f>VLOOKUP(B9,Registrace!$A$19:$B$321,2,FALSE)</f>
        <v>#N/A</v>
      </c>
    </row>
    <row r="10">
      <c r="A10" s="278" t="s">
        <v>1448</v>
      </c>
      <c r="B10" s="319"/>
      <c r="C10" s="317"/>
      <c r="D10" s="280" t="str">
        <f>VLOOKUP(B10,Registrace!$A$19:$B$321,2,FALSE)</f>
        <v>#N/A</v>
      </c>
    </row>
    <row r="11">
      <c r="A11" s="278" t="s">
        <v>1449</v>
      </c>
      <c r="B11" s="319"/>
      <c r="C11" s="317"/>
      <c r="D11" s="280" t="str">
        <f>VLOOKUP(B11,Registrace!$A$19:$B$321,2,FALSE)</f>
        <v>#N/A</v>
      </c>
    </row>
    <row r="12">
      <c r="A12" s="278" t="s">
        <v>1450</v>
      </c>
      <c r="B12" s="312"/>
      <c r="C12" s="318"/>
      <c r="D12" s="280" t="str">
        <f>VLOOKUP(B12,Registrace!$A$19:$B$321,2,FALSE)</f>
        <v>#N/A</v>
      </c>
    </row>
    <row r="13">
      <c r="A13" s="309" t="s">
        <v>1451</v>
      </c>
      <c r="B13" s="312"/>
      <c r="C13" s="312"/>
      <c r="D13" s="280" t="str">
        <f>VLOOKUP(B13,Registrace!$A$19:$B$321,2,FALSE)</f>
        <v>#N/A</v>
      </c>
    </row>
    <row r="14">
      <c r="A14" s="309" t="s">
        <v>1452</v>
      </c>
      <c r="B14" s="312"/>
      <c r="C14" s="312"/>
      <c r="D14" s="280" t="str">
        <f>VLOOKUP(B14,Registrace!$A$19:$B$321,2,FALSE)</f>
        <v>#N/A</v>
      </c>
    </row>
    <row r="15">
      <c r="A15" s="309" t="s">
        <v>1453</v>
      </c>
      <c r="B15" s="312"/>
      <c r="C15" s="312"/>
      <c r="D15" s="280" t="str">
        <f>VLOOKUP(B15,Registrace!$A$19:$B$321,2,FALSE)</f>
        <v>#N/A</v>
      </c>
    </row>
    <row r="16">
      <c r="A16" s="309" t="s">
        <v>1454</v>
      </c>
      <c r="B16" s="312"/>
      <c r="C16" s="312"/>
      <c r="D16" s="280" t="str">
        <f>VLOOKUP(B16,Registrace!$A$19:$B$321,2,FALSE)</f>
        <v>#N/A</v>
      </c>
    </row>
    <row r="17">
      <c r="A17" s="309" t="s">
        <v>1455</v>
      </c>
      <c r="B17" s="312"/>
      <c r="C17" s="312"/>
      <c r="D17" s="280" t="str">
        <f>VLOOKUP(B17,Registrace!$A$19:$B$321,2,FALSE)</f>
        <v>#N/A</v>
      </c>
    </row>
    <row r="18">
      <c r="A18" s="309" t="s">
        <v>1456</v>
      </c>
      <c r="B18" s="312"/>
      <c r="C18" s="312"/>
      <c r="D18" s="280" t="str">
        <f>VLOOKUP(B18,Registrace!$A$19:$B$321,2,FALSE)</f>
        <v>#N/A</v>
      </c>
    </row>
    <row r="19">
      <c r="A19" s="309" t="s">
        <v>1457</v>
      </c>
      <c r="B19" s="312"/>
      <c r="C19" s="312"/>
      <c r="D19" s="280" t="str">
        <f>VLOOKUP(B19,Registrace!$A$19:$B$321,2,FALSE)</f>
        <v>#N/A</v>
      </c>
    </row>
    <row r="20">
      <c r="A20" s="309" t="s">
        <v>1458</v>
      </c>
      <c r="B20" s="312"/>
      <c r="C20" s="312"/>
      <c r="D20" s="280" t="str">
        <f>VLOOKUP(B20,Registrace!$A$19:$B$321,2,FALSE)</f>
        <v>#N/A</v>
      </c>
    </row>
    <row r="21">
      <c r="A21" s="309" t="s">
        <v>1459</v>
      </c>
      <c r="B21" s="312"/>
      <c r="C21" s="312"/>
      <c r="D21" s="280" t="str">
        <f>VLOOKUP(B21,Registrace!$A$19:$B$321,2,FALSE)</f>
        <v>#N/A</v>
      </c>
    </row>
    <row r="22">
      <c r="A22" s="309" t="s">
        <v>1460</v>
      </c>
      <c r="B22" s="312"/>
      <c r="C22" s="312"/>
      <c r="D22" s="280" t="str">
        <f>VLOOKUP(B22,Registrace!$A$19:$B$321,2,FALSE)</f>
        <v>#N/A</v>
      </c>
    </row>
    <row r="23">
      <c r="A23" s="309" t="s">
        <v>1461</v>
      </c>
      <c r="B23" s="312"/>
      <c r="C23" s="312"/>
      <c r="D23" s="280" t="str">
        <f>VLOOKUP(B23,Registrace!$A$19:$B$321,2,FALSE)</f>
        <v>#N/A</v>
      </c>
    </row>
    <row r="24">
      <c r="A24" s="309" t="s">
        <v>1462</v>
      </c>
      <c r="B24" s="312"/>
      <c r="C24" s="312"/>
      <c r="D24" s="280" t="str">
        <f>VLOOKUP(B24,Registrace!$A$19:$B$321,2,FALSE)</f>
        <v>#N/A</v>
      </c>
    </row>
    <row r="25">
      <c r="A25" s="309" t="s">
        <v>1463</v>
      </c>
      <c r="B25" s="312"/>
      <c r="C25" s="312"/>
      <c r="D25" s="280" t="str">
        <f>VLOOKUP(B25,Registrace!$A$19:$B$321,2,FALSE)</f>
        <v>#N/A</v>
      </c>
    </row>
    <row r="26">
      <c r="A26" s="309" t="s">
        <v>1464</v>
      </c>
      <c r="B26" s="312"/>
      <c r="C26" s="312"/>
      <c r="D26" s="280" t="str">
        <f>VLOOKUP(B26,Registrace!$A$19:$B$321,2,FALSE)</f>
        <v>#N/A</v>
      </c>
    </row>
    <row r="27">
      <c r="A27" s="309" t="s">
        <v>1465</v>
      </c>
      <c r="B27" s="312"/>
      <c r="C27" s="312"/>
      <c r="D27" s="280" t="str">
        <f>VLOOKUP(B27,Registrace!$A$19:$B$321,2,FALSE)</f>
        <v>#N/A</v>
      </c>
    </row>
    <row r="28">
      <c r="A28" s="309" t="s">
        <v>1466</v>
      </c>
      <c r="B28" s="312"/>
      <c r="C28" s="312"/>
      <c r="D28" s="280" t="str">
        <f>VLOOKUP(B28,Registrace!$A$19:$B$321,2,FALSE)</f>
        <v>#N/A</v>
      </c>
    </row>
    <row r="29">
      <c r="A29" s="309" t="s">
        <v>1467</v>
      </c>
      <c r="B29" s="312"/>
      <c r="C29" s="312"/>
      <c r="D29" s="280" t="str">
        <f>VLOOKUP(B29,Registrace!$A$19:$B$321,2,FALSE)</f>
        <v>#N/A</v>
      </c>
    </row>
    <row r="30">
      <c r="A30" s="309" t="s">
        <v>1468</v>
      </c>
      <c r="B30" s="312"/>
      <c r="C30" s="312"/>
      <c r="D30" s="280" t="str">
        <f>VLOOKUP(B30,Registrace!$A$19:$B$321,2,FALSE)</f>
        <v>#N/A</v>
      </c>
    </row>
    <row r="31">
      <c r="A31" s="309" t="s">
        <v>1469</v>
      </c>
      <c r="B31" s="312"/>
      <c r="C31" s="312"/>
      <c r="D31" s="280" t="str">
        <f>VLOOKUP(B31,Registrace!$A$19:$B$321,2,FALSE)</f>
        <v>#N/A</v>
      </c>
    </row>
    <row r="32">
      <c r="A32" s="309" t="s">
        <v>1470</v>
      </c>
      <c r="B32" s="312"/>
      <c r="C32" s="312"/>
      <c r="D32" s="280" t="str">
        <f>VLOOKUP(B32,Registrace!$A$19:$B$321,2,FALSE)</f>
        <v>#N/A</v>
      </c>
    </row>
    <row r="33">
      <c r="A33" s="309" t="s">
        <v>1471</v>
      </c>
      <c r="B33" s="312"/>
      <c r="C33" s="312"/>
      <c r="D33" s="280" t="str">
        <f>VLOOKUP(B33,Registrace!$A$19:$B$321,2,FALSE)</f>
        <v>#N/A</v>
      </c>
    </row>
    <row r="34">
      <c r="A34" s="309" t="s">
        <v>1472</v>
      </c>
      <c r="B34" s="312"/>
      <c r="C34" s="312"/>
      <c r="D34" s="280" t="str">
        <f>VLOOKUP(B34,Registrace!$A$19:$B$321,2,FALSE)</f>
        <v>#N/A</v>
      </c>
    </row>
    <row r="35">
      <c r="A35" s="309" t="s">
        <v>1473</v>
      </c>
      <c r="B35" s="312"/>
      <c r="C35" s="312"/>
      <c r="D35" s="280" t="str">
        <f>VLOOKUP(B35,Registrace!$A$19:$B$321,2,FALSE)</f>
        <v>#N/A</v>
      </c>
    </row>
    <row r="36">
      <c r="A36" s="309" t="s">
        <v>1474</v>
      </c>
      <c r="B36" s="312"/>
      <c r="C36" s="312"/>
      <c r="D36" s="280" t="str">
        <f>VLOOKUP(B36,Registrace!$A$19:$B$321,2,FALSE)</f>
        <v>#N/A</v>
      </c>
    </row>
    <row r="37">
      <c r="A37" s="309" t="s">
        <v>1475</v>
      </c>
      <c r="B37" s="312"/>
      <c r="C37" s="312"/>
      <c r="D37" s="280" t="str">
        <f>VLOOKUP(B37,Registrace!$A$19:$B$321,2,FALSE)</f>
        <v>#N/A</v>
      </c>
    </row>
    <row r="38">
      <c r="A38" s="309" t="s">
        <v>1476</v>
      </c>
      <c r="B38" s="312"/>
      <c r="C38" s="312"/>
      <c r="D38" s="280" t="str">
        <f>VLOOKUP(B38,Registrace!$A$19:$B$321,2,FALSE)</f>
        <v>#N/A</v>
      </c>
    </row>
    <row r="39">
      <c r="A39" s="309" t="s">
        <v>1477</v>
      </c>
      <c r="B39" s="312"/>
      <c r="C39" s="312"/>
      <c r="D39" s="280" t="str">
        <f>VLOOKUP(B39,Registrace!$A$19:$B$321,2,FALSE)</f>
        <v>#N/A</v>
      </c>
    </row>
    <row r="40">
      <c r="A40" s="309" t="s">
        <v>1478</v>
      </c>
      <c r="B40" s="312"/>
      <c r="C40" s="312"/>
      <c r="D40" s="280" t="str">
        <f>VLOOKUP(B40,Registrace!$A$19:$B$321,2,FALSE)</f>
        <v>#N/A</v>
      </c>
    </row>
    <row r="41">
      <c r="A41" s="309" t="s">
        <v>1479</v>
      </c>
      <c r="B41" s="312"/>
      <c r="C41" s="312"/>
      <c r="D41" s="280" t="str">
        <f>VLOOKUP(B41,Registrace!$A$19:$B$321,2,FALSE)</f>
        <v>#N/A</v>
      </c>
    </row>
    <row r="42">
      <c r="A42" s="309" t="s">
        <v>1480</v>
      </c>
      <c r="B42" s="312"/>
      <c r="C42" s="312"/>
      <c r="D42" s="280" t="str">
        <f>VLOOKUP(B42,Registrace!$A$19:$B$321,2,FALSE)</f>
        <v>#N/A</v>
      </c>
    </row>
    <row r="43">
      <c r="A43" s="309" t="s">
        <v>1481</v>
      </c>
      <c r="B43" s="312"/>
      <c r="C43" s="312"/>
      <c r="D43" s="280" t="str">
        <f>VLOOKUP(B43,Registrace!$A$19:$B$321,2,FALSE)</f>
        <v>#N/A</v>
      </c>
    </row>
    <row r="44">
      <c r="A44" s="309" t="s">
        <v>1482</v>
      </c>
      <c r="B44" s="312"/>
      <c r="C44" s="312"/>
      <c r="D44" s="280" t="str">
        <f>VLOOKUP(B44,Registrace!$A$19:$B$321,2,FALSE)</f>
        <v>#N/A</v>
      </c>
    </row>
    <row r="45">
      <c r="A45" s="309" t="s">
        <v>1483</v>
      </c>
      <c r="B45" s="312"/>
      <c r="C45" s="312"/>
      <c r="D45" s="280" t="str">
        <f>VLOOKUP(B45,Registrace!$A$19:$B$321,2,FALSE)</f>
        <v>#N/A</v>
      </c>
    </row>
    <row r="46">
      <c r="A46" s="309" t="s">
        <v>1484</v>
      </c>
      <c r="B46" s="312"/>
      <c r="C46" s="312"/>
      <c r="D46" s="280" t="str">
        <f>VLOOKUP(B46,Registrace!$A$19:$B$321,2,FALSE)</f>
        <v>#N/A</v>
      </c>
    </row>
    <row r="47">
      <c r="A47" s="309" t="s">
        <v>1485</v>
      </c>
      <c r="B47" s="312"/>
      <c r="C47" s="312"/>
      <c r="D47" s="280" t="str">
        <f>VLOOKUP(B47,Registrace!$A$19:$B$321,2,FALSE)</f>
        <v>#N/A</v>
      </c>
    </row>
    <row r="48">
      <c r="A48" s="309" t="s">
        <v>1486</v>
      </c>
      <c r="B48" s="312"/>
      <c r="C48" s="312"/>
      <c r="D48" s="280" t="str">
        <f>VLOOKUP(B48,Registrace!$A$19:$B$321,2,FALSE)</f>
        <v>#N/A</v>
      </c>
    </row>
    <row r="49">
      <c r="A49" s="309" t="s">
        <v>1487</v>
      </c>
      <c r="B49" s="312"/>
      <c r="C49" s="312"/>
      <c r="D49" s="280" t="str">
        <f>VLOOKUP(B49,Registrace!$A$19:$B$321,2,FALSE)</f>
        <v>#N/A</v>
      </c>
    </row>
    <row r="50">
      <c r="A50" s="309" t="s">
        <v>1488</v>
      </c>
      <c r="B50" s="312"/>
      <c r="C50" s="312"/>
      <c r="D50" s="280" t="str">
        <f>VLOOKUP(B50,Registrace!$A$19:$B$321,2,FALSE)</f>
        <v>#N/A</v>
      </c>
    </row>
    <row r="51">
      <c r="A51" s="309" t="s">
        <v>1489</v>
      </c>
      <c r="B51" s="312"/>
      <c r="C51" s="312"/>
      <c r="D51" s="280" t="str">
        <f>VLOOKUP(B51,Registrace!$A$19:$B$321,2,FALSE)</f>
        <v>#N/A</v>
      </c>
    </row>
    <row r="52">
      <c r="A52" s="309" t="s">
        <v>1490</v>
      </c>
      <c r="B52" s="312"/>
      <c r="C52" s="312"/>
      <c r="D52" s="280" t="str">
        <f>VLOOKUP(B52,Registrace!$A$19:$B$321,2,FALSE)</f>
        <v>#N/A</v>
      </c>
    </row>
  </sheetData>
  <mergeCells count="1">
    <mergeCell ref="A1:D1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7.0"/>
    <col customWidth="1" min="3" max="4" width="21.13"/>
  </cols>
  <sheetData>
    <row r="1">
      <c r="A1" s="324" t="s">
        <v>1493</v>
      </c>
      <c r="B1" s="272"/>
      <c r="C1" s="272"/>
      <c r="D1" s="273"/>
    </row>
    <row r="2">
      <c r="A2" s="277" t="s">
        <v>1424</v>
      </c>
      <c r="B2" s="277" t="s">
        <v>16</v>
      </c>
      <c r="C2" s="276" t="s">
        <v>1494</v>
      </c>
      <c r="D2" s="276" t="s">
        <v>17</v>
      </c>
    </row>
    <row r="3">
      <c r="A3" s="278" t="s">
        <v>1412</v>
      </c>
      <c r="B3" s="279"/>
      <c r="C3" s="317"/>
      <c r="D3" s="280" t="str">
        <f>VLOOKUP(B3,Registrace!$A$19:$B$321,2,FALSE)</f>
        <v>#N/A</v>
      </c>
    </row>
    <row r="4">
      <c r="A4" s="278" t="s">
        <v>1415</v>
      </c>
      <c r="B4" s="281"/>
      <c r="C4" s="317"/>
      <c r="D4" s="280" t="str">
        <f>VLOOKUP(B4,Registrace!$A$19:$B$321,2,FALSE)</f>
        <v>#N/A</v>
      </c>
    </row>
    <row r="5">
      <c r="A5" s="278" t="s">
        <v>1417</v>
      </c>
      <c r="B5" s="281"/>
      <c r="C5" s="317"/>
      <c r="D5" s="280" t="str">
        <f>VLOOKUP(B5,Registrace!$A$19:$B$321,2,FALSE)</f>
        <v>#N/A</v>
      </c>
    </row>
    <row r="6">
      <c r="A6" s="278" t="s">
        <v>1425</v>
      </c>
      <c r="B6" s="281"/>
      <c r="C6" s="317"/>
      <c r="D6" s="280" t="str">
        <f>VLOOKUP(B6,Registrace!$A$19:$B$321,2,FALSE)</f>
        <v>#N/A</v>
      </c>
    </row>
    <row r="7">
      <c r="A7" s="278" t="s">
        <v>1430</v>
      </c>
      <c r="B7" s="281"/>
      <c r="C7" s="317"/>
      <c r="D7" s="280" t="str">
        <f>VLOOKUP(B7,Registrace!$A$19:$B$321,2,FALSE)</f>
        <v>#N/A</v>
      </c>
    </row>
    <row r="8">
      <c r="A8" s="278" t="s">
        <v>1446</v>
      </c>
      <c r="B8" s="319"/>
      <c r="C8" s="317"/>
      <c r="D8" s="280" t="str">
        <f>VLOOKUP(B8,Registrace!$A$19:$B$321,2,FALSE)</f>
        <v>#N/A</v>
      </c>
    </row>
    <row r="9">
      <c r="A9" s="278" t="s">
        <v>1447</v>
      </c>
      <c r="B9" s="319"/>
      <c r="C9" s="317"/>
      <c r="D9" s="280" t="str">
        <f>VLOOKUP(B9,Registrace!$A$19:$B$321,2,FALSE)</f>
        <v>#N/A</v>
      </c>
    </row>
    <row r="10">
      <c r="A10" s="278" t="s">
        <v>1448</v>
      </c>
      <c r="B10" s="319"/>
      <c r="C10" s="317"/>
      <c r="D10" s="280" t="str">
        <f>VLOOKUP(B10,Registrace!$A$19:$B$321,2,FALSE)</f>
        <v>#N/A</v>
      </c>
    </row>
    <row r="11">
      <c r="A11" s="278" t="s">
        <v>1449</v>
      </c>
      <c r="B11" s="319"/>
      <c r="C11" s="317"/>
      <c r="D11" s="280" t="str">
        <f>VLOOKUP(B11,Registrace!$A$19:$B$321,2,FALSE)</f>
        <v>#N/A</v>
      </c>
    </row>
    <row r="12">
      <c r="A12" s="278" t="s">
        <v>1450</v>
      </c>
      <c r="B12" s="319"/>
      <c r="C12" s="317"/>
      <c r="D12" s="280" t="str">
        <f>VLOOKUP(B12,Registrace!$A$19:$B$321,2,FALSE)</f>
        <v>#N/A</v>
      </c>
    </row>
    <row r="13">
      <c r="A13" s="309" t="s">
        <v>1451</v>
      </c>
      <c r="B13" s="319"/>
      <c r="C13" s="319"/>
      <c r="D13" s="280" t="str">
        <f>VLOOKUP(B13,Registrace!$A$19:$B$321,2,FALSE)</f>
        <v>#N/A</v>
      </c>
    </row>
    <row r="14">
      <c r="A14" s="309" t="s">
        <v>1452</v>
      </c>
      <c r="B14" s="312"/>
      <c r="C14" s="312"/>
      <c r="D14" s="280" t="str">
        <f>VLOOKUP(B14,Registrace!$A$19:$B$321,2,FALSE)</f>
        <v>#N/A</v>
      </c>
    </row>
    <row r="15">
      <c r="A15" s="309" t="s">
        <v>1453</v>
      </c>
      <c r="B15" s="312"/>
      <c r="C15" s="312"/>
      <c r="D15" s="280" t="str">
        <f>VLOOKUP(B15,Registrace!$A$19:$B$321,2,FALSE)</f>
        <v>#N/A</v>
      </c>
    </row>
    <row r="16">
      <c r="A16" s="309" t="s">
        <v>1454</v>
      </c>
      <c r="B16" s="312"/>
      <c r="C16" s="312"/>
      <c r="D16" s="280" t="str">
        <f>VLOOKUP(B16,Registrace!$A$19:$B$321,2,FALSE)</f>
        <v>#N/A</v>
      </c>
    </row>
    <row r="17">
      <c r="A17" s="309" t="s">
        <v>1455</v>
      </c>
      <c r="B17" s="312"/>
      <c r="C17" s="312"/>
      <c r="D17" s="280" t="str">
        <f>VLOOKUP(B17,Registrace!$A$19:$B$321,2,FALSE)</f>
        <v>#N/A</v>
      </c>
    </row>
    <row r="18">
      <c r="A18" s="309" t="s">
        <v>1456</v>
      </c>
      <c r="B18" s="312"/>
      <c r="C18" s="312"/>
      <c r="D18" s="280" t="str">
        <f>VLOOKUP(B18,Registrace!$A$19:$B$321,2,FALSE)</f>
        <v>#N/A</v>
      </c>
    </row>
    <row r="19">
      <c r="A19" s="309" t="s">
        <v>1457</v>
      </c>
      <c r="B19" s="312"/>
      <c r="C19" s="312"/>
      <c r="D19" s="280" t="str">
        <f>VLOOKUP(B19,Registrace!$A$19:$B$321,2,FALSE)</f>
        <v>#N/A</v>
      </c>
    </row>
    <row r="20">
      <c r="A20" s="309" t="s">
        <v>1458</v>
      </c>
      <c r="B20" s="312"/>
      <c r="C20" s="312"/>
      <c r="D20" s="280" t="str">
        <f>VLOOKUP(B20,Registrace!$A$19:$B$321,2,FALSE)</f>
        <v>#N/A</v>
      </c>
    </row>
    <row r="21">
      <c r="A21" s="309" t="s">
        <v>1459</v>
      </c>
      <c r="B21" s="312"/>
      <c r="C21" s="312"/>
      <c r="D21" s="280" t="str">
        <f>VLOOKUP(B21,Registrace!$A$19:$B$321,2,FALSE)</f>
        <v>#N/A</v>
      </c>
    </row>
    <row r="22">
      <c r="A22" s="309" t="s">
        <v>1460</v>
      </c>
      <c r="B22" s="312"/>
      <c r="C22" s="312"/>
      <c r="D22" s="280" t="str">
        <f>VLOOKUP(B22,Registrace!$A$19:$B$321,2,FALSE)</f>
        <v>#N/A</v>
      </c>
    </row>
    <row r="23">
      <c r="A23" s="309" t="s">
        <v>1461</v>
      </c>
      <c r="B23" s="312"/>
      <c r="C23" s="312"/>
      <c r="D23" s="280" t="str">
        <f>VLOOKUP(B23,Registrace!$A$19:$B$321,2,FALSE)</f>
        <v>#N/A</v>
      </c>
    </row>
    <row r="24">
      <c r="A24" s="309" t="s">
        <v>1462</v>
      </c>
      <c r="B24" s="312"/>
      <c r="C24" s="312"/>
      <c r="D24" s="280" t="str">
        <f>VLOOKUP(B24,Registrace!$A$19:$B$321,2,FALSE)</f>
        <v>#N/A</v>
      </c>
    </row>
    <row r="25">
      <c r="A25" s="309" t="s">
        <v>1463</v>
      </c>
      <c r="B25" s="312"/>
      <c r="C25" s="312"/>
      <c r="D25" s="280" t="str">
        <f>VLOOKUP(B25,Registrace!$A$19:$B$321,2,FALSE)</f>
        <v>#N/A</v>
      </c>
    </row>
    <row r="26">
      <c r="A26" s="309" t="s">
        <v>1464</v>
      </c>
      <c r="B26" s="312"/>
      <c r="C26" s="312"/>
      <c r="D26" s="280" t="str">
        <f>VLOOKUP(B26,Registrace!$A$19:$B$321,2,FALSE)</f>
        <v>#N/A</v>
      </c>
    </row>
    <row r="27">
      <c r="A27" s="309" t="s">
        <v>1465</v>
      </c>
      <c r="B27" s="312"/>
      <c r="C27" s="312"/>
      <c r="D27" s="280" t="str">
        <f>VLOOKUP(B27,Registrace!$A$19:$B$321,2,FALSE)</f>
        <v>#N/A</v>
      </c>
    </row>
    <row r="28">
      <c r="A28" s="309" t="s">
        <v>1466</v>
      </c>
      <c r="B28" s="312"/>
      <c r="C28" s="312"/>
      <c r="D28" s="280" t="str">
        <f>VLOOKUP(B28,Registrace!$A$19:$B$321,2,FALSE)</f>
        <v>#N/A</v>
      </c>
    </row>
    <row r="29">
      <c r="A29" s="309" t="s">
        <v>1467</v>
      </c>
      <c r="B29" s="312"/>
      <c r="C29" s="312"/>
      <c r="D29" s="280" t="str">
        <f>VLOOKUP(B29,Registrace!$A$19:$B$321,2,FALSE)</f>
        <v>#N/A</v>
      </c>
    </row>
    <row r="30">
      <c r="A30" s="309" t="s">
        <v>1468</v>
      </c>
      <c r="B30" s="312"/>
      <c r="C30" s="312"/>
      <c r="D30" s="280" t="str">
        <f>VLOOKUP(B30,Registrace!$A$19:$B$321,2,FALSE)</f>
        <v>#N/A</v>
      </c>
    </row>
    <row r="31">
      <c r="A31" s="309" t="s">
        <v>1469</v>
      </c>
      <c r="B31" s="312"/>
      <c r="C31" s="312"/>
      <c r="D31" s="280" t="str">
        <f>VLOOKUP(B31,Registrace!$A$19:$B$321,2,FALSE)</f>
        <v>#N/A</v>
      </c>
    </row>
    <row r="32">
      <c r="A32" s="309" t="s">
        <v>1470</v>
      </c>
      <c r="B32" s="312"/>
      <c r="C32" s="312"/>
      <c r="D32" s="280" t="str">
        <f>VLOOKUP(B32,Registrace!$A$19:$B$321,2,FALSE)</f>
        <v>#N/A</v>
      </c>
    </row>
    <row r="33">
      <c r="A33" s="309" t="s">
        <v>1471</v>
      </c>
      <c r="B33" s="312"/>
      <c r="C33" s="312"/>
      <c r="D33" s="280" t="str">
        <f>VLOOKUP(B33,Registrace!$A$19:$B$321,2,FALSE)</f>
        <v>#N/A</v>
      </c>
    </row>
    <row r="34">
      <c r="A34" s="309" t="s">
        <v>1472</v>
      </c>
      <c r="B34" s="312"/>
      <c r="C34" s="312"/>
      <c r="D34" s="280" t="str">
        <f>VLOOKUP(B34,Registrace!$A$19:$B$321,2,FALSE)</f>
        <v>#N/A</v>
      </c>
    </row>
    <row r="35">
      <c r="A35" s="309" t="s">
        <v>1473</v>
      </c>
      <c r="B35" s="312"/>
      <c r="C35" s="312"/>
      <c r="D35" s="280" t="str">
        <f>VLOOKUP(B35,Registrace!$A$19:$B$321,2,FALSE)</f>
        <v>#N/A</v>
      </c>
    </row>
    <row r="36">
      <c r="A36" s="309" t="s">
        <v>1474</v>
      </c>
      <c r="B36" s="312"/>
      <c r="C36" s="312"/>
      <c r="D36" s="280" t="str">
        <f>VLOOKUP(B36,Registrace!$A$19:$B$321,2,FALSE)</f>
        <v>#N/A</v>
      </c>
    </row>
    <row r="37">
      <c r="A37" s="309" t="s">
        <v>1475</v>
      </c>
      <c r="B37" s="312"/>
      <c r="C37" s="312"/>
      <c r="D37" s="280" t="str">
        <f>VLOOKUP(B37,Registrace!$A$19:$B$321,2,FALSE)</f>
        <v>#N/A</v>
      </c>
    </row>
    <row r="38">
      <c r="A38" s="309" t="s">
        <v>1476</v>
      </c>
      <c r="B38" s="312"/>
      <c r="C38" s="312"/>
      <c r="D38" s="280" t="str">
        <f>VLOOKUP(B38,Registrace!$A$19:$B$321,2,FALSE)</f>
        <v>#N/A</v>
      </c>
    </row>
    <row r="39">
      <c r="A39" s="309" t="s">
        <v>1477</v>
      </c>
      <c r="B39" s="312"/>
      <c r="C39" s="312"/>
      <c r="D39" s="280" t="str">
        <f>VLOOKUP(B39,Registrace!$A$19:$B$321,2,FALSE)</f>
        <v>#N/A</v>
      </c>
    </row>
    <row r="40">
      <c r="A40" s="309" t="s">
        <v>1478</v>
      </c>
      <c r="B40" s="312"/>
      <c r="C40" s="312"/>
      <c r="D40" s="280" t="str">
        <f>VLOOKUP(B40,Registrace!$A$19:$B$321,2,FALSE)</f>
        <v>#N/A</v>
      </c>
    </row>
    <row r="41">
      <c r="A41" s="309" t="s">
        <v>1479</v>
      </c>
      <c r="B41" s="312"/>
      <c r="C41" s="312"/>
      <c r="D41" s="280" t="str">
        <f>VLOOKUP(B41,Registrace!$A$19:$B$321,2,FALSE)</f>
        <v>#N/A</v>
      </c>
    </row>
    <row r="42">
      <c r="A42" s="309" t="s">
        <v>1480</v>
      </c>
      <c r="B42" s="312"/>
      <c r="C42" s="312"/>
      <c r="D42" s="280" t="str">
        <f>VLOOKUP(B42,Registrace!$A$19:$B$321,2,FALSE)</f>
        <v>#N/A</v>
      </c>
    </row>
    <row r="43">
      <c r="A43" s="309" t="s">
        <v>1481</v>
      </c>
      <c r="B43" s="312"/>
      <c r="C43" s="312"/>
      <c r="D43" s="280" t="str">
        <f>VLOOKUP(B43,Registrace!$A$19:$B$321,2,FALSE)</f>
        <v>#N/A</v>
      </c>
    </row>
    <row r="44">
      <c r="A44" s="309" t="s">
        <v>1482</v>
      </c>
      <c r="B44" s="312"/>
      <c r="C44" s="312"/>
      <c r="D44" s="280" t="str">
        <f>VLOOKUP(B44,Registrace!$A$19:$B$321,2,FALSE)</f>
        <v>#N/A</v>
      </c>
    </row>
    <row r="45">
      <c r="A45" s="309" t="s">
        <v>1483</v>
      </c>
      <c r="B45" s="312"/>
      <c r="C45" s="312"/>
      <c r="D45" s="280" t="str">
        <f>VLOOKUP(B45,Registrace!$A$19:$B$321,2,FALSE)</f>
        <v>#N/A</v>
      </c>
    </row>
    <row r="46">
      <c r="A46" s="309" t="s">
        <v>1484</v>
      </c>
      <c r="B46" s="312"/>
      <c r="C46" s="312"/>
      <c r="D46" s="280" t="str">
        <f>VLOOKUP(B46,Registrace!$A$19:$B$321,2,FALSE)</f>
        <v>#N/A</v>
      </c>
    </row>
    <row r="47">
      <c r="A47" s="309" t="s">
        <v>1485</v>
      </c>
      <c r="B47" s="312"/>
      <c r="C47" s="312"/>
      <c r="D47" s="280" t="str">
        <f>VLOOKUP(B47,Registrace!$A$19:$B$321,2,FALSE)</f>
        <v>#N/A</v>
      </c>
    </row>
    <row r="48">
      <c r="A48" s="309" t="s">
        <v>1486</v>
      </c>
      <c r="B48" s="312"/>
      <c r="C48" s="312"/>
      <c r="D48" s="280" t="str">
        <f>VLOOKUP(B48,Registrace!$A$19:$B$321,2,FALSE)</f>
        <v>#N/A</v>
      </c>
    </row>
    <row r="49">
      <c r="A49" s="309" t="s">
        <v>1487</v>
      </c>
      <c r="B49" s="312"/>
      <c r="C49" s="312"/>
      <c r="D49" s="280" t="str">
        <f>VLOOKUP(B49,Registrace!$A$19:$B$321,2,FALSE)</f>
        <v>#N/A</v>
      </c>
    </row>
    <row r="50">
      <c r="A50" s="309" t="s">
        <v>1488</v>
      </c>
      <c r="B50" s="312"/>
      <c r="C50" s="312"/>
      <c r="D50" s="280" t="str">
        <f>VLOOKUP(B50,Registrace!$A$19:$B$321,2,FALSE)</f>
        <v>#N/A</v>
      </c>
    </row>
    <row r="51">
      <c r="A51" s="309" t="s">
        <v>1489</v>
      </c>
      <c r="B51" s="312"/>
      <c r="C51" s="312"/>
      <c r="D51" s="280" t="str">
        <f>VLOOKUP(B51,Registrace!$A$19:$B$321,2,FALSE)</f>
        <v>#N/A</v>
      </c>
    </row>
    <row r="52">
      <c r="A52" s="309" t="s">
        <v>1490</v>
      </c>
      <c r="B52" s="312"/>
      <c r="C52" s="312"/>
      <c r="D52" s="280" t="str">
        <f>VLOOKUP(B52,Registrace!$A$19:$B$321,2,FALSE)</f>
        <v>#N/A</v>
      </c>
    </row>
    <row r="53">
      <c r="A53" s="320"/>
    </row>
    <row r="54">
      <c r="A54" s="320"/>
    </row>
    <row r="55">
      <c r="A55" s="320"/>
    </row>
    <row r="56">
      <c r="A56" s="320"/>
    </row>
    <row r="57">
      <c r="A57" s="320"/>
    </row>
    <row r="58">
      <c r="A58" s="320"/>
    </row>
    <row r="59">
      <c r="A59" s="320"/>
    </row>
    <row r="60">
      <c r="A60" s="320"/>
    </row>
    <row r="61">
      <c r="A61" s="320"/>
    </row>
    <row r="62">
      <c r="A62" s="320"/>
    </row>
    <row r="63">
      <c r="A63" s="320"/>
    </row>
    <row r="64">
      <c r="A64" s="320"/>
    </row>
    <row r="65">
      <c r="A65" s="320"/>
    </row>
    <row r="66">
      <c r="A66" s="320"/>
    </row>
    <row r="67">
      <c r="A67" s="320"/>
    </row>
    <row r="68">
      <c r="A68" s="320"/>
    </row>
    <row r="69">
      <c r="A69" s="320"/>
    </row>
    <row r="70">
      <c r="A70" s="320"/>
    </row>
    <row r="71">
      <c r="A71" s="320"/>
    </row>
    <row r="72">
      <c r="A72" s="320"/>
    </row>
    <row r="73">
      <c r="A73" s="320"/>
    </row>
    <row r="74">
      <c r="A74" s="320"/>
    </row>
    <row r="75">
      <c r="A75" s="320"/>
    </row>
    <row r="76">
      <c r="A76" s="320"/>
    </row>
    <row r="77">
      <c r="A77" s="320"/>
    </row>
    <row r="78">
      <c r="A78" s="320"/>
    </row>
    <row r="79">
      <c r="A79" s="320"/>
    </row>
    <row r="80">
      <c r="A80" s="320"/>
    </row>
    <row r="81">
      <c r="A81" s="320"/>
    </row>
    <row r="82">
      <c r="A82" s="320"/>
    </row>
    <row r="83">
      <c r="A83" s="320"/>
    </row>
    <row r="84">
      <c r="A84" s="320"/>
    </row>
    <row r="85">
      <c r="A85" s="320"/>
    </row>
    <row r="86">
      <c r="A86" s="320"/>
    </row>
    <row r="87">
      <c r="A87" s="320"/>
    </row>
    <row r="88">
      <c r="A88" s="320"/>
    </row>
    <row r="89">
      <c r="A89" s="320"/>
    </row>
    <row r="90">
      <c r="A90" s="320"/>
    </row>
    <row r="91">
      <c r="A91" s="320"/>
    </row>
    <row r="92">
      <c r="A92" s="320"/>
    </row>
    <row r="93">
      <c r="A93" s="320"/>
    </row>
    <row r="94">
      <c r="A94" s="320"/>
    </row>
    <row r="95">
      <c r="A95" s="320"/>
    </row>
    <row r="96">
      <c r="A96" s="320"/>
    </row>
    <row r="97">
      <c r="A97" s="320"/>
    </row>
    <row r="98">
      <c r="A98" s="320"/>
    </row>
    <row r="99">
      <c r="A99" s="320"/>
    </row>
    <row r="100">
      <c r="A100" s="320"/>
    </row>
    <row r="101">
      <c r="A101" s="320"/>
    </row>
    <row r="102">
      <c r="A102" s="320"/>
    </row>
    <row r="103">
      <c r="A103" s="320"/>
    </row>
    <row r="104">
      <c r="A104" s="320"/>
    </row>
    <row r="105">
      <c r="A105" s="320"/>
    </row>
    <row r="106">
      <c r="A106" s="320"/>
    </row>
    <row r="107">
      <c r="A107" s="320"/>
    </row>
    <row r="108">
      <c r="A108" s="320"/>
    </row>
    <row r="109">
      <c r="A109" s="320"/>
    </row>
    <row r="110">
      <c r="A110" s="320"/>
    </row>
    <row r="111">
      <c r="A111" s="320"/>
    </row>
    <row r="112">
      <c r="A112" s="320"/>
    </row>
    <row r="113">
      <c r="A113" s="320"/>
    </row>
    <row r="114">
      <c r="A114" s="320"/>
    </row>
    <row r="115">
      <c r="A115" s="320"/>
    </row>
    <row r="116">
      <c r="A116" s="320"/>
    </row>
    <row r="117">
      <c r="A117" s="320"/>
    </row>
    <row r="118">
      <c r="A118" s="320"/>
    </row>
    <row r="119">
      <c r="A119" s="320"/>
    </row>
    <row r="120">
      <c r="A120" s="320"/>
    </row>
    <row r="121">
      <c r="A121" s="320"/>
    </row>
    <row r="122">
      <c r="A122" s="320"/>
    </row>
    <row r="123">
      <c r="A123" s="320"/>
    </row>
    <row r="124">
      <c r="A124" s="320"/>
    </row>
    <row r="125">
      <c r="A125" s="320"/>
    </row>
    <row r="126">
      <c r="A126" s="320"/>
    </row>
    <row r="127">
      <c r="A127" s="320"/>
    </row>
    <row r="128">
      <c r="A128" s="320"/>
    </row>
    <row r="129">
      <c r="A129" s="320"/>
    </row>
    <row r="130">
      <c r="A130" s="320"/>
    </row>
    <row r="131">
      <c r="A131" s="320"/>
    </row>
    <row r="132">
      <c r="A132" s="320"/>
    </row>
    <row r="133">
      <c r="A133" s="320"/>
    </row>
    <row r="134">
      <c r="A134" s="320"/>
    </row>
    <row r="135">
      <c r="A135" s="320"/>
    </row>
    <row r="136">
      <c r="A136" s="320"/>
    </row>
    <row r="137">
      <c r="A137" s="320"/>
    </row>
    <row r="138">
      <c r="A138" s="320"/>
    </row>
    <row r="139">
      <c r="A139" s="320"/>
    </row>
    <row r="140">
      <c r="A140" s="320"/>
    </row>
    <row r="141">
      <c r="A141" s="320"/>
    </row>
    <row r="142">
      <c r="A142" s="320"/>
    </row>
    <row r="143">
      <c r="A143" s="320"/>
    </row>
    <row r="144">
      <c r="A144" s="320"/>
    </row>
    <row r="145">
      <c r="A145" s="320"/>
    </row>
    <row r="146">
      <c r="A146" s="320"/>
    </row>
    <row r="147">
      <c r="A147" s="320"/>
    </row>
    <row r="148">
      <c r="A148" s="320"/>
    </row>
    <row r="149">
      <c r="A149" s="320"/>
    </row>
    <row r="150">
      <c r="A150" s="320"/>
    </row>
    <row r="151">
      <c r="A151" s="320"/>
    </row>
    <row r="152">
      <c r="A152" s="320"/>
    </row>
    <row r="153">
      <c r="A153" s="320"/>
    </row>
    <row r="154">
      <c r="A154" s="320"/>
    </row>
    <row r="155">
      <c r="A155" s="320"/>
    </row>
    <row r="156">
      <c r="A156" s="320"/>
    </row>
    <row r="157">
      <c r="A157" s="320"/>
    </row>
    <row r="158">
      <c r="A158" s="320"/>
    </row>
    <row r="159">
      <c r="A159" s="320"/>
    </row>
    <row r="160">
      <c r="A160" s="320"/>
    </row>
    <row r="161">
      <c r="A161" s="320"/>
    </row>
    <row r="162">
      <c r="A162" s="320"/>
    </row>
    <row r="163">
      <c r="A163" s="320"/>
    </row>
    <row r="164">
      <c r="A164" s="320"/>
    </row>
    <row r="165">
      <c r="A165" s="320"/>
    </row>
    <row r="166">
      <c r="A166" s="320"/>
    </row>
    <row r="167">
      <c r="A167" s="320"/>
    </row>
    <row r="168">
      <c r="A168" s="320"/>
    </row>
    <row r="169">
      <c r="A169" s="320"/>
    </row>
    <row r="170">
      <c r="A170" s="320"/>
    </row>
    <row r="171">
      <c r="A171" s="320"/>
    </row>
    <row r="172">
      <c r="A172" s="320"/>
    </row>
    <row r="173">
      <c r="A173" s="320"/>
    </row>
    <row r="174">
      <c r="A174" s="320"/>
    </row>
    <row r="175">
      <c r="A175" s="320"/>
    </row>
    <row r="176">
      <c r="A176" s="320"/>
    </row>
    <row r="177">
      <c r="A177" s="320"/>
    </row>
    <row r="178">
      <c r="A178" s="320"/>
    </row>
    <row r="179">
      <c r="A179" s="320"/>
    </row>
    <row r="180">
      <c r="A180" s="320"/>
    </row>
    <row r="181">
      <c r="A181" s="320"/>
    </row>
    <row r="182">
      <c r="A182" s="320"/>
    </row>
    <row r="183">
      <c r="A183" s="320"/>
    </row>
    <row r="184">
      <c r="A184" s="320"/>
    </row>
    <row r="185">
      <c r="A185" s="320"/>
    </row>
    <row r="186">
      <c r="A186" s="320"/>
    </row>
    <row r="187">
      <c r="A187" s="320"/>
    </row>
    <row r="188">
      <c r="A188" s="320"/>
    </row>
    <row r="189">
      <c r="A189" s="320"/>
    </row>
    <row r="190">
      <c r="A190" s="320"/>
    </row>
    <row r="191">
      <c r="A191" s="320"/>
    </row>
    <row r="192">
      <c r="A192" s="320"/>
    </row>
    <row r="193">
      <c r="A193" s="320"/>
    </row>
    <row r="194">
      <c r="A194" s="320"/>
    </row>
    <row r="195">
      <c r="A195" s="320"/>
    </row>
    <row r="196">
      <c r="A196" s="320"/>
    </row>
    <row r="197">
      <c r="A197" s="320"/>
    </row>
    <row r="198">
      <c r="A198" s="320"/>
    </row>
    <row r="199">
      <c r="A199" s="320"/>
    </row>
    <row r="200">
      <c r="A200" s="320"/>
    </row>
    <row r="201">
      <c r="A201" s="320"/>
    </row>
    <row r="202">
      <c r="A202" s="320"/>
    </row>
    <row r="203">
      <c r="A203" s="320"/>
    </row>
    <row r="204">
      <c r="A204" s="320"/>
    </row>
    <row r="205">
      <c r="A205" s="320"/>
    </row>
    <row r="206">
      <c r="A206" s="320"/>
    </row>
    <row r="207">
      <c r="A207" s="320"/>
    </row>
    <row r="208">
      <c r="A208" s="320"/>
    </row>
    <row r="209">
      <c r="A209" s="320"/>
    </row>
    <row r="210">
      <c r="A210" s="320"/>
    </row>
    <row r="211">
      <c r="A211" s="320"/>
    </row>
    <row r="212">
      <c r="A212" s="320"/>
    </row>
    <row r="213">
      <c r="A213" s="320"/>
    </row>
    <row r="214">
      <c r="A214" s="320"/>
    </row>
    <row r="215">
      <c r="A215" s="320"/>
    </row>
    <row r="216">
      <c r="A216" s="320"/>
    </row>
    <row r="217">
      <c r="A217" s="320"/>
    </row>
    <row r="218">
      <c r="A218" s="320"/>
    </row>
    <row r="219">
      <c r="A219" s="320"/>
    </row>
    <row r="220">
      <c r="A220" s="320"/>
    </row>
    <row r="221">
      <c r="A221" s="320"/>
    </row>
    <row r="222">
      <c r="A222" s="320"/>
    </row>
    <row r="223">
      <c r="A223" s="320"/>
    </row>
    <row r="224">
      <c r="A224" s="320"/>
    </row>
    <row r="225">
      <c r="A225" s="320"/>
    </row>
    <row r="226">
      <c r="A226" s="320"/>
    </row>
    <row r="227">
      <c r="A227" s="320"/>
    </row>
    <row r="228">
      <c r="A228" s="320"/>
    </row>
    <row r="229">
      <c r="A229" s="320"/>
    </row>
    <row r="230">
      <c r="A230" s="320"/>
    </row>
    <row r="231">
      <c r="A231" s="320"/>
    </row>
    <row r="232">
      <c r="A232" s="320"/>
    </row>
    <row r="233">
      <c r="A233" s="320"/>
    </row>
    <row r="234">
      <c r="A234" s="320"/>
    </row>
    <row r="235">
      <c r="A235" s="320"/>
    </row>
    <row r="236">
      <c r="A236" s="320"/>
    </row>
    <row r="237">
      <c r="A237" s="320"/>
    </row>
    <row r="238">
      <c r="A238" s="320"/>
    </row>
    <row r="239">
      <c r="A239" s="320"/>
    </row>
    <row r="240">
      <c r="A240" s="320"/>
    </row>
    <row r="241">
      <c r="A241" s="320"/>
    </row>
    <row r="242">
      <c r="A242" s="320"/>
    </row>
    <row r="243">
      <c r="A243" s="320"/>
    </row>
    <row r="244">
      <c r="A244" s="320"/>
    </row>
    <row r="245">
      <c r="A245" s="320"/>
    </row>
    <row r="246">
      <c r="A246" s="320"/>
    </row>
    <row r="247">
      <c r="A247" s="320"/>
    </row>
    <row r="248">
      <c r="A248" s="320"/>
    </row>
    <row r="249">
      <c r="A249" s="320"/>
    </row>
    <row r="250">
      <c r="A250" s="320"/>
    </row>
    <row r="251">
      <c r="A251" s="320"/>
    </row>
    <row r="252">
      <c r="A252" s="320"/>
    </row>
    <row r="253">
      <c r="A253" s="320"/>
    </row>
    <row r="254">
      <c r="A254" s="320"/>
    </row>
    <row r="255">
      <c r="A255" s="320"/>
    </row>
    <row r="256">
      <c r="A256" s="320"/>
    </row>
    <row r="257">
      <c r="A257" s="320"/>
    </row>
    <row r="258">
      <c r="A258" s="320"/>
    </row>
    <row r="259">
      <c r="A259" s="320"/>
    </row>
    <row r="260">
      <c r="A260" s="320"/>
    </row>
    <row r="261">
      <c r="A261" s="320"/>
    </row>
    <row r="262">
      <c r="A262" s="320"/>
    </row>
    <row r="263">
      <c r="A263" s="320"/>
    </row>
    <row r="264">
      <c r="A264" s="320"/>
    </row>
    <row r="265">
      <c r="A265" s="320"/>
    </row>
    <row r="266">
      <c r="A266" s="320"/>
    </row>
    <row r="267">
      <c r="A267" s="320"/>
    </row>
    <row r="268">
      <c r="A268" s="320"/>
    </row>
    <row r="269">
      <c r="A269" s="320"/>
    </row>
    <row r="270">
      <c r="A270" s="320"/>
    </row>
    <row r="271">
      <c r="A271" s="320"/>
    </row>
    <row r="272">
      <c r="A272" s="320"/>
    </row>
    <row r="273">
      <c r="A273" s="320"/>
    </row>
    <row r="274">
      <c r="A274" s="320"/>
    </row>
    <row r="275">
      <c r="A275" s="320"/>
    </row>
    <row r="276">
      <c r="A276" s="320"/>
    </row>
    <row r="277">
      <c r="A277" s="320"/>
    </row>
    <row r="278">
      <c r="A278" s="320"/>
    </row>
    <row r="279">
      <c r="A279" s="320"/>
    </row>
    <row r="280">
      <c r="A280" s="320"/>
    </row>
    <row r="281">
      <c r="A281" s="320"/>
    </row>
    <row r="282">
      <c r="A282" s="320"/>
    </row>
    <row r="283">
      <c r="A283" s="320"/>
    </row>
    <row r="284">
      <c r="A284" s="320"/>
    </row>
    <row r="285">
      <c r="A285" s="320"/>
    </row>
    <row r="286">
      <c r="A286" s="320"/>
    </row>
    <row r="287">
      <c r="A287" s="320"/>
    </row>
    <row r="288">
      <c r="A288" s="320"/>
    </row>
    <row r="289">
      <c r="A289" s="320"/>
    </row>
    <row r="290">
      <c r="A290" s="320"/>
    </row>
    <row r="291">
      <c r="A291" s="320"/>
    </row>
    <row r="292">
      <c r="A292" s="320"/>
    </row>
    <row r="293">
      <c r="A293" s="320"/>
    </row>
    <row r="294">
      <c r="A294" s="320"/>
    </row>
    <row r="295">
      <c r="A295" s="320"/>
    </row>
    <row r="296">
      <c r="A296" s="320"/>
    </row>
    <row r="297">
      <c r="A297" s="320"/>
    </row>
    <row r="298">
      <c r="A298" s="320"/>
    </row>
    <row r="299">
      <c r="A299" s="320"/>
    </row>
    <row r="300">
      <c r="A300" s="320"/>
    </row>
    <row r="301">
      <c r="A301" s="320"/>
    </row>
    <row r="302">
      <c r="A302" s="320"/>
    </row>
    <row r="303">
      <c r="A303" s="320"/>
    </row>
    <row r="304">
      <c r="A304" s="320"/>
    </row>
    <row r="305">
      <c r="A305" s="320"/>
    </row>
    <row r="306">
      <c r="A306" s="320"/>
    </row>
    <row r="307">
      <c r="A307" s="320"/>
    </row>
    <row r="308">
      <c r="A308" s="320"/>
    </row>
    <row r="309">
      <c r="A309" s="320"/>
    </row>
    <row r="310">
      <c r="A310" s="320"/>
    </row>
    <row r="311">
      <c r="A311" s="320"/>
    </row>
    <row r="312">
      <c r="A312" s="320"/>
    </row>
    <row r="313">
      <c r="A313" s="320"/>
    </row>
    <row r="314">
      <c r="A314" s="320"/>
    </row>
    <row r="315">
      <c r="A315" s="320"/>
    </row>
    <row r="316">
      <c r="A316" s="320"/>
    </row>
    <row r="317">
      <c r="A317" s="320"/>
    </row>
    <row r="318">
      <c r="A318" s="320"/>
    </row>
    <row r="319">
      <c r="A319" s="320"/>
    </row>
    <row r="320">
      <c r="A320" s="320"/>
    </row>
    <row r="321">
      <c r="A321" s="320"/>
    </row>
    <row r="322">
      <c r="A322" s="320"/>
    </row>
    <row r="323">
      <c r="A323" s="320"/>
    </row>
    <row r="324">
      <c r="A324" s="320"/>
    </row>
    <row r="325">
      <c r="A325" s="320"/>
    </row>
    <row r="326">
      <c r="A326" s="320"/>
    </row>
    <row r="327">
      <c r="A327" s="320"/>
    </row>
    <row r="328">
      <c r="A328" s="320"/>
    </row>
    <row r="329">
      <c r="A329" s="320"/>
    </row>
    <row r="330">
      <c r="A330" s="320"/>
    </row>
    <row r="331">
      <c r="A331" s="320"/>
    </row>
    <row r="332">
      <c r="A332" s="320"/>
    </row>
    <row r="333">
      <c r="A333" s="320"/>
    </row>
    <row r="334">
      <c r="A334" s="320"/>
    </row>
    <row r="335">
      <c r="A335" s="320"/>
    </row>
    <row r="336">
      <c r="A336" s="320"/>
    </row>
    <row r="337">
      <c r="A337" s="320"/>
    </row>
    <row r="338">
      <c r="A338" s="320"/>
    </row>
    <row r="339">
      <c r="A339" s="320"/>
    </row>
    <row r="340">
      <c r="A340" s="320"/>
    </row>
    <row r="341">
      <c r="A341" s="320"/>
    </row>
    <row r="342">
      <c r="A342" s="320"/>
    </row>
    <row r="343">
      <c r="A343" s="320"/>
    </row>
    <row r="344">
      <c r="A344" s="320"/>
    </row>
    <row r="345">
      <c r="A345" s="320"/>
    </row>
    <row r="346">
      <c r="A346" s="320"/>
    </row>
    <row r="347">
      <c r="A347" s="320"/>
    </row>
    <row r="348">
      <c r="A348" s="320"/>
    </row>
    <row r="349">
      <c r="A349" s="320"/>
    </row>
    <row r="350">
      <c r="A350" s="320"/>
    </row>
    <row r="351">
      <c r="A351" s="320"/>
    </row>
    <row r="352">
      <c r="A352" s="320"/>
    </row>
    <row r="353">
      <c r="A353" s="320"/>
    </row>
    <row r="354">
      <c r="A354" s="320"/>
    </row>
    <row r="355">
      <c r="A355" s="320"/>
    </row>
    <row r="356">
      <c r="A356" s="320"/>
    </row>
    <row r="357">
      <c r="A357" s="320"/>
    </row>
    <row r="358">
      <c r="A358" s="320"/>
    </row>
    <row r="359">
      <c r="A359" s="320"/>
    </row>
    <row r="360">
      <c r="A360" s="320"/>
    </row>
    <row r="361">
      <c r="A361" s="320"/>
    </row>
    <row r="362">
      <c r="A362" s="320"/>
    </row>
    <row r="363">
      <c r="A363" s="320"/>
    </row>
    <row r="364">
      <c r="A364" s="320"/>
    </row>
    <row r="365">
      <c r="A365" s="320"/>
    </row>
    <row r="366">
      <c r="A366" s="320"/>
    </row>
    <row r="367">
      <c r="A367" s="320"/>
    </row>
    <row r="368">
      <c r="A368" s="320"/>
    </row>
    <row r="369">
      <c r="A369" s="320"/>
    </row>
    <row r="370">
      <c r="A370" s="320"/>
    </row>
    <row r="371">
      <c r="A371" s="320"/>
    </row>
    <row r="372">
      <c r="A372" s="320"/>
    </row>
    <row r="373">
      <c r="A373" s="320"/>
    </row>
    <row r="374">
      <c r="A374" s="320"/>
    </row>
    <row r="375">
      <c r="A375" s="320"/>
    </row>
    <row r="376">
      <c r="A376" s="320"/>
    </row>
    <row r="377">
      <c r="A377" s="320"/>
    </row>
    <row r="378">
      <c r="A378" s="320"/>
    </row>
    <row r="379">
      <c r="A379" s="320"/>
    </row>
    <row r="380">
      <c r="A380" s="320"/>
    </row>
    <row r="381">
      <c r="A381" s="320"/>
    </row>
    <row r="382">
      <c r="A382" s="320"/>
    </row>
    <row r="383">
      <c r="A383" s="320"/>
    </row>
    <row r="384">
      <c r="A384" s="320"/>
    </row>
    <row r="385">
      <c r="A385" s="320"/>
    </row>
    <row r="386">
      <c r="A386" s="320"/>
    </row>
    <row r="387">
      <c r="A387" s="320"/>
    </row>
    <row r="388">
      <c r="A388" s="320"/>
    </row>
    <row r="389">
      <c r="A389" s="320"/>
    </row>
    <row r="390">
      <c r="A390" s="320"/>
    </row>
    <row r="391">
      <c r="A391" s="320"/>
    </row>
    <row r="392">
      <c r="A392" s="320"/>
    </row>
    <row r="393">
      <c r="A393" s="320"/>
    </row>
    <row r="394">
      <c r="A394" s="320"/>
    </row>
    <row r="395">
      <c r="A395" s="320"/>
    </row>
    <row r="396">
      <c r="A396" s="320"/>
    </row>
    <row r="397">
      <c r="A397" s="320"/>
    </row>
    <row r="398">
      <c r="A398" s="320"/>
    </row>
    <row r="399">
      <c r="A399" s="320"/>
    </row>
    <row r="400">
      <c r="A400" s="320"/>
    </row>
    <row r="401">
      <c r="A401" s="320"/>
    </row>
    <row r="402">
      <c r="A402" s="320"/>
    </row>
    <row r="403">
      <c r="A403" s="320"/>
    </row>
    <row r="404">
      <c r="A404" s="320"/>
    </row>
    <row r="405">
      <c r="A405" s="320"/>
    </row>
    <row r="406">
      <c r="A406" s="320"/>
    </row>
    <row r="407">
      <c r="A407" s="320"/>
    </row>
    <row r="408">
      <c r="A408" s="320"/>
    </row>
    <row r="409">
      <c r="A409" s="320"/>
    </row>
    <row r="410">
      <c r="A410" s="320"/>
    </row>
    <row r="411">
      <c r="A411" s="320"/>
    </row>
    <row r="412">
      <c r="A412" s="320"/>
    </row>
    <row r="413">
      <c r="A413" s="320"/>
    </row>
    <row r="414">
      <c r="A414" s="320"/>
    </row>
    <row r="415">
      <c r="A415" s="320"/>
    </row>
    <row r="416">
      <c r="A416" s="320"/>
    </row>
    <row r="417">
      <c r="A417" s="320"/>
    </row>
    <row r="418">
      <c r="A418" s="320"/>
    </row>
    <row r="419">
      <c r="A419" s="320"/>
    </row>
    <row r="420">
      <c r="A420" s="320"/>
    </row>
    <row r="421">
      <c r="A421" s="320"/>
    </row>
    <row r="422">
      <c r="A422" s="320"/>
    </row>
    <row r="423">
      <c r="A423" s="320"/>
    </row>
    <row r="424">
      <c r="A424" s="320"/>
    </row>
    <row r="425">
      <c r="A425" s="320"/>
    </row>
    <row r="426">
      <c r="A426" s="320"/>
    </row>
    <row r="427">
      <c r="A427" s="320"/>
    </row>
    <row r="428">
      <c r="A428" s="320"/>
    </row>
    <row r="429">
      <c r="A429" s="320"/>
    </row>
    <row r="430">
      <c r="A430" s="320"/>
    </row>
    <row r="431">
      <c r="A431" s="320"/>
    </row>
    <row r="432">
      <c r="A432" s="320"/>
    </row>
    <row r="433">
      <c r="A433" s="320"/>
    </row>
    <row r="434">
      <c r="A434" s="320"/>
    </row>
    <row r="435">
      <c r="A435" s="320"/>
    </row>
    <row r="436">
      <c r="A436" s="320"/>
    </row>
    <row r="437">
      <c r="A437" s="320"/>
    </row>
    <row r="438">
      <c r="A438" s="320"/>
    </row>
    <row r="439">
      <c r="A439" s="320"/>
    </row>
    <row r="440">
      <c r="A440" s="320"/>
    </row>
    <row r="441">
      <c r="A441" s="320"/>
    </row>
    <row r="442">
      <c r="A442" s="320"/>
    </row>
    <row r="443">
      <c r="A443" s="320"/>
    </row>
    <row r="444">
      <c r="A444" s="320"/>
    </row>
    <row r="445">
      <c r="A445" s="320"/>
    </row>
    <row r="446">
      <c r="A446" s="320"/>
    </row>
    <row r="447">
      <c r="A447" s="320"/>
    </row>
    <row r="448">
      <c r="A448" s="320"/>
    </row>
    <row r="449">
      <c r="A449" s="320"/>
    </row>
    <row r="450">
      <c r="A450" s="320"/>
    </row>
    <row r="451">
      <c r="A451" s="320"/>
    </row>
    <row r="452">
      <c r="A452" s="320"/>
    </row>
    <row r="453">
      <c r="A453" s="320"/>
    </row>
    <row r="454">
      <c r="A454" s="320"/>
    </row>
    <row r="455">
      <c r="A455" s="320"/>
    </row>
    <row r="456">
      <c r="A456" s="320"/>
    </row>
    <row r="457">
      <c r="A457" s="320"/>
    </row>
    <row r="458">
      <c r="A458" s="320"/>
    </row>
    <row r="459">
      <c r="A459" s="320"/>
    </row>
    <row r="460">
      <c r="A460" s="320"/>
    </row>
    <row r="461">
      <c r="A461" s="320"/>
    </row>
    <row r="462">
      <c r="A462" s="320"/>
    </row>
    <row r="463">
      <c r="A463" s="320"/>
    </row>
    <row r="464">
      <c r="A464" s="320"/>
    </row>
    <row r="465">
      <c r="A465" s="320"/>
    </row>
    <row r="466">
      <c r="A466" s="320"/>
    </row>
    <row r="467">
      <c r="A467" s="320"/>
    </row>
    <row r="468">
      <c r="A468" s="320"/>
    </row>
    <row r="469">
      <c r="A469" s="320"/>
    </row>
    <row r="470">
      <c r="A470" s="320"/>
    </row>
    <row r="471">
      <c r="A471" s="320"/>
    </row>
    <row r="472">
      <c r="A472" s="320"/>
    </row>
    <row r="473">
      <c r="A473" s="320"/>
    </row>
    <row r="474">
      <c r="A474" s="320"/>
    </row>
    <row r="475">
      <c r="A475" s="320"/>
    </row>
    <row r="476">
      <c r="A476" s="320"/>
    </row>
    <row r="477">
      <c r="A477" s="320"/>
    </row>
    <row r="478">
      <c r="A478" s="320"/>
    </row>
    <row r="479">
      <c r="A479" s="320"/>
    </row>
    <row r="480">
      <c r="A480" s="320"/>
    </row>
    <row r="481">
      <c r="A481" s="320"/>
    </row>
    <row r="482">
      <c r="A482" s="320"/>
    </row>
    <row r="483">
      <c r="A483" s="320"/>
    </row>
    <row r="484">
      <c r="A484" s="320"/>
    </row>
    <row r="485">
      <c r="A485" s="320"/>
    </row>
    <row r="486">
      <c r="A486" s="320"/>
    </row>
    <row r="487">
      <c r="A487" s="320"/>
    </row>
    <row r="488">
      <c r="A488" s="320"/>
    </row>
    <row r="489">
      <c r="A489" s="320"/>
    </row>
    <row r="490">
      <c r="A490" s="320"/>
    </row>
    <row r="491">
      <c r="A491" s="320"/>
    </row>
    <row r="492">
      <c r="A492" s="320"/>
    </row>
    <row r="493">
      <c r="A493" s="320"/>
    </row>
    <row r="494">
      <c r="A494" s="320"/>
    </row>
    <row r="495">
      <c r="A495" s="320"/>
    </row>
    <row r="496">
      <c r="A496" s="320"/>
    </row>
    <row r="497">
      <c r="A497" s="320"/>
    </row>
    <row r="498">
      <c r="A498" s="320"/>
    </row>
    <row r="499">
      <c r="A499" s="320"/>
    </row>
    <row r="500">
      <c r="A500" s="320"/>
    </row>
    <row r="501">
      <c r="A501" s="320"/>
    </row>
    <row r="502">
      <c r="A502" s="320"/>
    </row>
    <row r="503">
      <c r="A503" s="320"/>
    </row>
    <row r="504">
      <c r="A504" s="320"/>
    </row>
    <row r="505">
      <c r="A505" s="320"/>
    </row>
    <row r="506">
      <c r="A506" s="320"/>
    </row>
    <row r="507">
      <c r="A507" s="320"/>
    </row>
    <row r="508">
      <c r="A508" s="320"/>
    </row>
    <row r="509">
      <c r="A509" s="320"/>
    </row>
    <row r="510">
      <c r="A510" s="320"/>
    </row>
    <row r="511">
      <c r="A511" s="320"/>
    </row>
    <row r="512">
      <c r="A512" s="320"/>
    </row>
    <row r="513">
      <c r="A513" s="320"/>
    </row>
    <row r="514">
      <c r="A514" s="320"/>
    </row>
    <row r="515">
      <c r="A515" s="320"/>
    </row>
    <row r="516">
      <c r="A516" s="320"/>
    </row>
    <row r="517">
      <c r="A517" s="320"/>
    </row>
    <row r="518">
      <c r="A518" s="320"/>
    </row>
    <row r="519">
      <c r="A519" s="320"/>
    </row>
    <row r="520">
      <c r="A520" s="320"/>
    </row>
    <row r="521">
      <c r="A521" s="320"/>
    </row>
    <row r="522">
      <c r="A522" s="320"/>
    </row>
    <row r="523">
      <c r="A523" s="320"/>
    </row>
    <row r="524">
      <c r="A524" s="320"/>
    </row>
    <row r="525">
      <c r="A525" s="320"/>
    </row>
    <row r="526">
      <c r="A526" s="320"/>
    </row>
    <row r="527">
      <c r="A527" s="320"/>
    </row>
    <row r="528">
      <c r="A528" s="320"/>
    </row>
    <row r="529">
      <c r="A529" s="320"/>
    </row>
    <row r="530">
      <c r="A530" s="320"/>
    </row>
    <row r="531">
      <c r="A531" s="320"/>
    </row>
    <row r="532">
      <c r="A532" s="320"/>
    </row>
    <row r="533">
      <c r="A533" s="320"/>
    </row>
    <row r="534">
      <c r="A534" s="320"/>
    </row>
    <row r="535">
      <c r="A535" s="320"/>
    </row>
    <row r="536">
      <c r="A536" s="320"/>
    </row>
    <row r="537">
      <c r="A537" s="320"/>
    </row>
    <row r="538">
      <c r="A538" s="320"/>
    </row>
    <row r="539">
      <c r="A539" s="320"/>
    </row>
    <row r="540">
      <c r="A540" s="320"/>
    </row>
    <row r="541">
      <c r="A541" s="320"/>
    </row>
    <row r="542">
      <c r="A542" s="320"/>
    </row>
    <row r="543">
      <c r="A543" s="320"/>
    </row>
    <row r="544">
      <c r="A544" s="320"/>
    </row>
    <row r="545">
      <c r="A545" s="320"/>
    </row>
    <row r="546">
      <c r="A546" s="320"/>
    </row>
    <row r="547">
      <c r="A547" s="320"/>
    </row>
    <row r="548">
      <c r="A548" s="320"/>
    </row>
    <row r="549">
      <c r="A549" s="320"/>
    </row>
    <row r="550">
      <c r="A550" s="320"/>
    </row>
    <row r="551">
      <c r="A551" s="320"/>
    </row>
    <row r="552">
      <c r="A552" s="320"/>
    </row>
    <row r="553">
      <c r="A553" s="320"/>
    </row>
    <row r="554">
      <c r="A554" s="320"/>
    </row>
    <row r="555">
      <c r="A555" s="320"/>
    </row>
    <row r="556">
      <c r="A556" s="320"/>
    </row>
    <row r="557">
      <c r="A557" s="320"/>
    </row>
    <row r="558">
      <c r="A558" s="320"/>
    </row>
    <row r="559">
      <c r="A559" s="320"/>
    </row>
    <row r="560">
      <c r="A560" s="320"/>
    </row>
    <row r="561">
      <c r="A561" s="320"/>
    </row>
    <row r="562">
      <c r="A562" s="320"/>
    </row>
    <row r="563">
      <c r="A563" s="320"/>
    </row>
    <row r="564">
      <c r="A564" s="320"/>
    </row>
    <row r="565">
      <c r="A565" s="320"/>
    </row>
    <row r="566">
      <c r="A566" s="320"/>
    </row>
    <row r="567">
      <c r="A567" s="320"/>
    </row>
    <row r="568">
      <c r="A568" s="320"/>
    </row>
    <row r="569">
      <c r="A569" s="320"/>
    </row>
    <row r="570">
      <c r="A570" s="320"/>
    </row>
    <row r="571">
      <c r="A571" s="320"/>
    </row>
    <row r="572">
      <c r="A572" s="320"/>
    </row>
    <row r="573">
      <c r="A573" s="320"/>
    </row>
    <row r="574">
      <c r="A574" s="320"/>
    </row>
    <row r="575">
      <c r="A575" s="320"/>
    </row>
    <row r="576">
      <c r="A576" s="320"/>
    </row>
    <row r="577">
      <c r="A577" s="320"/>
    </row>
    <row r="578">
      <c r="A578" s="320"/>
    </row>
    <row r="579">
      <c r="A579" s="320"/>
    </row>
    <row r="580">
      <c r="A580" s="320"/>
    </row>
    <row r="581">
      <c r="A581" s="320"/>
    </row>
    <row r="582">
      <c r="A582" s="320"/>
    </row>
    <row r="583">
      <c r="A583" s="320"/>
    </row>
    <row r="584">
      <c r="A584" s="320"/>
    </row>
    <row r="585">
      <c r="A585" s="320"/>
    </row>
    <row r="586">
      <c r="A586" s="320"/>
    </row>
    <row r="587">
      <c r="A587" s="320"/>
    </row>
    <row r="588">
      <c r="A588" s="320"/>
    </row>
    <row r="589">
      <c r="A589" s="320"/>
    </row>
    <row r="590">
      <c r="A590" s="320"/>
    </row>
    <row r="591">
      <c r="A591" s="320"/>
    </row>
    <row r="592">
      <c r="A592" s="320"/>
    </row>
    <row r="593">
      <c r="A593" s="320"/>
    </row>
    <row r="594">
      <c r="A594" s="320"/>
    </row>
    <row r="595">
      <c r="A595" s="320"/>
    </row>
    <row r="596">
      <c r="A596" s="320"/>
    </row>
    <row r="597">
      <c r="A597" s="320"/>
    </row>
    <row r="598">
      <c r="A598" s="320"/>
    </row>
    <row r="599">
      <c r="A599" s="320"/>
    </row>
    <row r="600">
      <c r="A600" s="320"/>
    </row>
    <row r="601">
      <c r="A601" s="320"/>
    </row>
    <row r="602">
      <c r="A602" s="320"/>
    </row>
    <row r="603">
      <c r="A603" s="320"/>
    </row>
    <row r="604">
      <c r="A604" s="320"/>
    </row>
    <row r="605">
      <c r="A605" s="320"/>
    </row>
    <row r="606">
      <c r="A606" s="320"/>
    </row>
    <row r="607">
      <c r="A607" s="320"/>
    </row>
    <row r="608">
      <c r="A608" s="320"/>
    </row>
    <row r="609">
      <c r="A609" s="320"/>
    </row>
    <row r="610">
      <c r="A610" s="320"/>
    </row>
    <row r="611">
      <c r="A611" s="320"/>
    </row>
    <row r="612">
      <c r="A612" s="320"/>
    </row>
    <row r="613">
      <c r="A613" s="320"/>
    </row>
    <row r="614">
      <c r="A614" s="320"/>
    </row>
    <row r="615">
      <c r="A615" s="320"/>
    </row>
    <row r="616">
      <c r="A616" s="320"/>
    </row>
    <row r="617">
      <c r="A617" s="320"/>
    </row>
    <row r="618">
      <c r="A618" s="320"/>
    </row>
    <row r="619">
      <c r="A619" s="320"/>
    </row>
    <row r="620">
      <c r="A620" s="320"/>
    </row>
    <row r="621">
      <c r="A621" s="320"/>
    </row>
    <row r="622">
      <c r="A622" s="320"/>
    </row>
    <row r="623">
      <c r="A623" s="320"/>
    </row>
    <row r="624">
      <c r="A624" s="320"/>
    </row>
    <row r="625">
      <c r="A625" s="320"/>
    </row>
    <row r="626">
      <c r="A626" s="320"/>
    </row>
    <row r="627">
      <c r="A627" s="320"/>
    </row>
    <row r="628">
      <c r="A628" s="320"/>
    </row>
    <row r="629">
      <c r="A629" s="320"/>
    </row>
    <row r="630">
      <c r="A630" s="320"/>
    </row>
    <row r="631">
      <c r="A631" s="320"/>
    </row>
    <row r="632">
      <c r="A632" s="320"/>
    </row>
    <row r="633">
      <c r="A633" s="320"/>
    </row>
    <row r="634">
      <c r="A634" s="320"/>
    </row>
    <row r="635">
      <c r="A635" s="320"/>
    </row>
    <row r="636">
      <c r="A636" s="320"/>
    </row>
    <row r="637">
      <c r="A637" s="320"/>
    </row>
    <row r="638">
      <c r="A638" s="320"/>
    </row>
    <row r="639">
      <c r="A639" s="320"/>
    </row>
    <row r="640">
      <c r="A640" s="320"/>
    </row>
    <row r="641">
      <c r="A641" s="320"/>
    </row>
    <row r="642">
      <c r="A642" s="320"/>
    </row>
    <row r="643">
      <c r="A643" s="320"/>
    </row>
    <row r="644">
      <c r="A644" s="320"/>
    </row>
    <row r="645">
      <c r="A645" s="320"/>
    </row>
    <row r="646">
      <c r="A646" s="320"/>
    </row>
    <row r="647">
      <c r="A647" s="320"/>
    </row>
    <row r="648">
      <c r="A648" s="320"/>
    </row>
    <row r="649">
      <c r="A649" s="320"/>
    </row>
    <row r="650">
      <c r="A650" s="320"/>
    </row>
    <row r="651">
      <c r="A651" s="320"/>
    </row>
    <row r="652">
      <c r="A652" s="320"/>
    </row>
    <row r="653">
      <c r="A653" s="320"/>
    </row>
    <row r="654">
      <c r="A654" s="320"/>
    </row>
    <row r="655">
      <c r="A655" s="320"/>
    </row>
    <row r="656">
      <c r="A656" s="320"/>
    </row>
    <row r="657">
      <c r="A657" s="320"/>
    </row>
    <row r="658">
      <c r="A658" s="320"/>
    </row>
    <row r="659">
      <c r="A659" s="320"/>
    </row>
    <row r="660">
      <c r="A660" s="320"/>
    </row>
    <row r="661">
      <c r="A661" s="320"/>
    </row>
    <row r="662">
      <c r="A662" s="320"/>
    </row>
    <row r="663">
      <c r="A663" s="320"/>
    </row>
    <row r="664">
      <c r="A664" s="320"/>
    </row>
    <row r="665">
      <c r="A665" s="320"/>
    </row>
    <row r="666">
      <c r="A666" s="320"/>
    </row>
    <row r="667">
      <c r="A667" s="320"/>
    </row>
    <row r="668">
      <c r="A668" s="320"/>
    </row>
    <row r="669">
      <c r="A669" s="320"/>
    </row>
    <row r="670">
      <c r="A670" s="320"/>
    </row>
    <row r="671">
      <c r="A671" s="320"/>
    </row>
    <row r="672">
      <c r="A672" s="320"/>
    </row>
    <row r="673">
      <c r="A673" s="320"/>
    </row>
    <row r="674">
      <c r="A674" s="320"/>
    </row>
    <row r="675">
      <c r="A675" s="320"/>
    </row>
    <row r="676">
      <c r="A676" s="320"/>
    </row>
    <row r="677">
      <c r="A677" s="320"/>
    </row>
    <row r="678">
      <c r="A678" s="320"/>
    </row>
    <row r="679">
      <c r="A679" s="320"/>
    </row>
    <row r="680">
      <c r="A680" s="320"/>
    </row>
    <row r="681">
      <c r="A681" s="320"/>
    </row>
    <row r="682">
      <c r="A682" s="320"/>
    </row>
    <row r="683">
      <c r="A683" s="320"/>
    </row>
    <row r="684">
      <c r="A684" s="320"/>
    </row>
    <row r="685">
      <c r="A685" s="320"/>
    </row>
    <row r="686">
      <c r="A686" s="320"/>
    </row>
    <row r="687">
      <c r="A687" s="320"/>
    </row>
    <row r="688">
      <c r="A688" s="320"/>
    </row>
    <row r="689">
      <c r="A689" s="320"/>
    </row>
    <row r="690">
      <c r="A690" s="320"/>
    </row>
    <row r="691">
      <c r="A691" s="320"/>
    </row>
    <row r="692">
      <c r="A692" s="320"/>
    </row>
    <row r="693">
      <c r="A693" s="320"/>
    </row>
    <row r="694">
      <c r="A694" s="320"/>
    </row>
    <row r="695">
      <c r="A695" s="320"/>
    </row>
    <row r="696">
      <c r="A696" s="320"/>
    </row>
    <row r="697">
      <c r="A697" s="320"/>
    </row>
    <row r="698">
      <c r="A698" s="320"/>
    </row>
    <row r="699">
      <c r="A699" s="320"/>
    </row>
    <row r="700">
      <c r="A700" s="320"/>
    </row>
    <row r="701">
      <c r="A701" s="320"/>
    </row>
    <row r="702">
      <c r="A702" s="320"/>
    </row>
    <row r="703">
      <c r="A703" s="320"/>
    </row>
    <row r="704">
      <c r="A704" s="320"/>
    </row>
    <row r="705">
      <c r="A705" s="320"/>
    </row>
    <row r="706">
      <c r="A706" s="320"/>
    </row>
    <row r="707">
      <c r="A707" s="320"/>
    </row>
    <row r="708">
      <c r="A708" s="320"/>
    </row>
    <row r="709">
      <c r="A709" s="320"/>
    </row>
    <row r="710">
      <c r="A710" s="320"/>
    </row>
    <row r="711">
      <c r="A711" s="320"/>
    </row>
    <row r="712">
      <c r="A712" s="320"/>
    </row>
    <row r="713">
      <c r="A713" s="320"/>
    </row>
    <row r="714">
      <c r="A714" s="320"/>
    </row>
    <row r="715">
      <c r="A715" s="320"/>
    </row>
    <row r="716">
      <c r="A716" s="320"/>
    </row>
    <row r="717">
      <c r="A717" s="320"/>
    </row>
    <row r="718">
      <c r="A718" s="320"/>
    </row>
    <row r="719">
      <c r="A719" s="320"/>
    </row>
    <row r="720">
      <c r="A720" s="320"/>
    </row>
    <row r="721">
      <c r="A721" s="320"/>
    </row>
    <row r="722">
      <c r="A722" s="320"/>
    </row>
    <row r="723">
      <c r="A723" s="320"/>
    </row>
    <row r="724">
      <c r="A724" s="320"/>
    </row>
    <row r="725">
      <c r="A725" s="320"/>
    </row>
    <row r="726">
      <c r="A726" s="320"/>
    </row>
    <row r="727">
      <c r="A727" s="320"/>
    </row>
    <row r="728">
      <c r="A728" s="320"/>
    </row>
    <row r="729">
      <c r="A729" s="320"/>
    </row>
    <row r="730">
      <c r="A730" s="320"/>
    </row>
    <row r="731">
      <c r="A731" s="320"/>
    </row>
    <row r="732">
      <c r="A732" s="320"/>
    </row>
    <row r="733">
      <c r="A733" s="320"/>
    </row>
    <row r="734">
      <c r="A734" s="320"/>
    </row>
    <row r="735">
      <c r="A735" s="320"/>
    </row>
    <row r="736">
      <c r="A736" s="320"/>
    </row>
    <row r="737">
      <c r="A737" s="320"/>
    </row>
    <row r="738">
      <c r="A738" s="320"/>
    </row>
    <row r="739">
      <c r="A739" s="320"/>
    </row>
    <row r="740">
      <c r="A740" s="320"/>
    </row>
    <row r="741">
      <c r="A741" s="320"/>
    </row>
    <row r="742">
      <c r="A742" s="320"/>
    </row>
    <row r="743">
      <c r="A743" s="320"/>
    </row>
    <row r="744">
      <c r="A744" s="320"/>
    </row>
    <row r="745">
      <c r="A745" s="320"/>
    </row>
    <row r="746">
      <c r="A746" s="320"/>
    </row>
    <row r="747">
      <c r="A747" s="320"/>
    </row>
    <row r="748">
      <c r="A748" s="320"/>
    </row>
    <row r="749">
      <c r="A749" s="320"/>
    </row>
    <row r="750">
      <c r="A750" s="320"/>
    </row>
    <row r="751">
      <c r="A751" s="320"/>
    </row>
    <row r="752">
      <c r="A752" s="320"/>
    </row>
    <row r="753">
      <c r="A753" s="320"/>
    </row>
    <row r="754">
      <c r="A754" s="320"/>
    </row>
    <row r="755">
      <c r="A755" s="320"/>
    </row>
    <row r="756">
      <c r="A756" s="320"/>
    </row>
    <row r="757">
      <c r="A757" s="320"/>
    </row>
    <row r="758">
      <c r="A758" s="320"/>
    </row>
    <row r="759">
      <c r="A759" s="320"/>
    </row>
    <row r="760">
      <c r="A760" s="320"/>
    </row>
    <row r="761">
      <c r="A761" s="320"/>
    </row>
    <row r="762">
      <c r="A762" s="320"/>
    </row>
    <row r="763">
      <c r="A763" s="320"/>
    </row>
    <row r="764">
      <c r="A764" s="320"/>
    </row>
    <row r="765">
      <c r="A765" s="320"/>
    </row>
    <row r="766">
      <c r="A766" s="320"/>
    </row>
    <row r="767">
      <c r="A767" s="320"/>
    </row>
    <row r="768">
      <c r="A768" s="320"/>
    </row>
    <row r="769">
      <c r="A769" s="320"/>
    </row>
    <row r="770">
      <c r="A770" s="320"/>
    </row>
    <row r="771">
      <c r="A771" s="320"/>
    </row>
    <row r="772">
      <c r="A772" s="320"/>
    </row>
    <row r="773">
      <c r="A773" s="320"/>
    </row>
    <row r="774">
      <c r="A774" s="320"/>
    </row>
    <row r="775">
      <c r="A775" s="320"/>
    </row>
    <row r="776">
      <c r="A776" s="320"/>
    </row>
    <row r="777">
      <c r="A777" s="320"/>
    </row>
    <row r="778">
      <c r="A778" s="320"/>
    </row>
    <row r="779">
      <c r="A779" s="320"/>
    </row>
    <row r="780">
      <c r="A780" s="320"/>
    </row>
    <row r="781">
      <c r="A781" s="320"/>
    </row>
    <row r="782">
      <c r="A782" s="320"/>
    </row>
    <row r="783">
      <c r="A783" s="320"/>
    </row>
    <row r="784">
      <c r="A784" s="320"/>
    </row>
    <row r="785">
      <c r="A785" s="320"/>
    </row>
    <row r="786">
      <c r="A786" s="320"/>
    </row>
    <row r="787">
      <c r="A787" s="320"/>
    </row>
    <row r="788">
      <c r="A788" s="320"/>
    </row>
    <row r="789">
      <c r="A789" s="320"/>
    </row>
    <row r="790">
      <c r="A790" s="320"/>
    </row>
    <row r="791">
      <c r="A791" s="320"/>
    </row>
    <row r="792">
      <c r="A792" s="320"/>
    </row>
    <row r="793">
      <c r="A793" s="320"/>
    </row>
    <row r="794">
      <c r="A794" s="320"/>
    </row>
    <row r="795">
      <c r="A795" s="320"/>
    </row>
    <row r="796">
      <c r="A796" s="320"/>
    </row>
    <row r="797">
      <c r="A797" s="320"/>
    </row>
    <row r="798">
      <c r="A798" s="320"/>
    </row>
    <row r="799">
      <c r="A799" s="320"/>
    </row>
    <row r="800">
      <c r="A800" s="320"/>
    </row>
    <row r="801">
      <c r="A801" s="320"/>
    </row>
    <row r="802">
      <c r="A802" s="320"/>
    </row>
    <row r="803">
      <c r="A803" s="320"/>
    </row>
    <row r="804">
      <c r="A804" s="320"/>
    </row>
    <row r="805">
      <c r="A805" s="320"/>
    </row>
    <row r="806">
      <c r="A806" s="320"/>
    </row>
    <row r="807">
      <c r="A807" s="320"/>
    </row>
    <row r="808">
      <c r="A808" s="320"/>
    </row>
    <row r="809">
      <c r="A809" s="320"/>
    </row>
    <row r="810">
      <c r="A810" s="320"/>
    </row>
    <row r="811">
      <c r="A811" s="320"/>
    </row>
    <row r="812">
      <c r="A812" s="320"/>
    </row>
    <row r="813">
      <c r="A813" s="320"/>
    </row>
    <row r="814">
      <c r="A814" s="320"/>
    </row>
    <row r="815">
      <c r="A815" s="320"/>
    </row>
    <row r="816">
      <c r="A816" s="320"/>
    </row>
    <row r="817">
      <c r="A817" s="320"/>
    </row>
    <row r="818">
      <c r="A818" s="320"/>
    </row>
    <row r="819">
      <c r="A819" s="320"/>
    </row>
    <row r="820">
      <c r="A820" s="320"/>
    </row>
    <row r="821">
      <c r="A821" s="320"/>
    </row>
    <row r="822">
      <c r="A822" s="320"/>
    </row>
    <row r="823">
      <c r="A823" s="320"/>
    </row>
    <row r="824">
      <c r="A824" s="320"/>
    </row>
    <row r="825">
      <c r="A825" s="320"/>
    </row>
    <row r="826">
      <c r="A826" s="320"/>
    </row>
    <row r="827">
      <c r="A827" s="320"/>
    </row>
    <row r="828">
      <c r="A828" s="320"/>
    </row>
    <row r="829">
      <c r="A829" s="320"/>
    </row>
    <row r="830">
      <c r="A830" s="320"/>
    </row>
    <row r="831">
      <c r="A831" s="320"/>
    </row>
    <row r="832">
      <c r="A832" s="320"/>
    </row>
    <row r="833">
      <c r="A833" s="320"/>
    </row>
    <row r="834">
      <c r="A834" s="320"/>
    </row>
    <row r="835">
      <c r="A835" s="320"/>
    </row>
    <row r="836">
      <c r="A836" s="320"/>
    </row>
    <row r="837">
      <c r="A837" s="320"/>
    </row>
    <row r="838">
      <c r="A838" s="320"/>
    </row>
    <row r="839">
      <c r="A839" s="320"/>
    </row>
    <row r="840">
      <c r="A840" s="320"/>
    </row>
    <row r="841">
      <c r="A841" s="320"/>
    </row>
    <row r="842">
      <c r="A842" s="320"/>
    </row>
    <row r="843">
      <c r="A843" s="320"/>
    </row>
    <row r="844">
      <c r="A844" s="320"/>
    </row>
    <row r="845">
      <c r="A845" s="320"/>
    </row>
    <row r="846">
      <c r="A846" s="320"/>
    </row>
    <row r="847">
      <c r="A847" s="320"/>
    </row>
    <row r="848">
      <c r="A848" s="320"/>
    </row>
    <row r="849">
      <c r="A849" s="320"/>
    </row>
    <row r="850">
      <c r="A850" s="320"/>
    </row>
    <row r="851">
      <c r="A851" s="320"/>
    </row>
    <row r="852">
      <c r="A852" s="320"/>
    </row>
    <row r="853">
      <c r="A853" s="320"/>
    </row>
    <row r="854">
      <c r="A854" s="320"/>
    </row>
    <row r="855">
      <c r="A855" s="320"/>
    </row>
    <row r="856">
      <c r="A856" s="320"/>
    </row>
    <row r="857">
      <c r="A857" s="320"/>
    </row>
    <row r="858">
      <c r="A858" s="320"/>
    </row>
    <row r="859">
      <c r="A859" s="320"/>
    </row>
    <row r="860">
      <c r="A860" s="320"/>
    </row>
    <row r="861">
      <c r="A861" s="320"/>
    </row>
    <row r="862">
      <c r="A862" s="320"/>
    </row>
    <row r="863">
      <c r="A863" s="320"/>
    </row>
    <row r="864">
      <c r="A864" s="320"/>
    </row>
    <row r="865">
      <c r="A865" s="320"/>
    </row>
    <row r="866">
      <c r="A866" s="320"/>
    </row>
    <row r="867">
      <c r="A867" s="320"/>
    </row>
    <row r="868">
      <c r="A868" s="320"/>
    </row>
    <row r="869">
      <c r="A869" s="320"/>
    </row>
    <row r="870">
      <c r="A870" s="320"/>
    </row>
    <row r="871">
      <c r="A871" s="320"/>
    </row>
    <row r="872">
      <c r="A872" s="320"/>
    </row>
    <row r="873">
      <c r="A873" s="320"/>
    </row>
    <row r="874">
      <c r="A874" s="320"/>
    </row>
    <row r="875">
      <c r="A875" s="320"/>
    </row>
    <row r="876">
      <c r="A876" s="320"/>
    </row>
    <row r="877">
      <c r="A877" s="320"/>
    </row>
    <row r="878">
      <c r="A878" s="320"/>
    </row>
    <row r="879">
      <c r="A879" s="320"/>
    </row>
    <row r="880">
      <c r="A880" s="320"/>
    </row>
    <row r="881">
      <c r="A881" s="320"/>
    </row>
    <row r="882">
      <c r="A882" s="320"/>
    </row>
    <row r="883">
      <c r="A883" s="320"/>
    </row>
    <row r="884">
      <c r="A884" s="320"/>
    </row>
    <row r="885">
      <c r="A885" s="320"/>
    </row>
    <row r="886">
      <c r="A886" s="320"/>
    </row>
    <row r="887">
      <c r="A887" s="320"/>
    </row>
    <row r="888">
      <c r="A888" s="320"/>
    </row>
    <row r="889">
      <c r="A889" s="320"/>
    </row>
    <row r="890">
      <c r="A890" s="320"/>
    </row>
    <row r="891">
      <c r="A891" s="320"/>
    </row>
    <row r="892">
      <c r="A892" s="320"/>
    </row>
    <row r="893">
      <c r="A893" s="320"/>
    </row>
    <row r="894">
      <c r="A894" s="320"/>
    </row>
    <row r="895">
      <c r="A895" s="320"/>
    </row>
    <row r="896">
      <c r="A896" s="320"/>
    </row>
    <row r="897">
      <c r="A897" s="320"/>
    </row>
    <row r="898">
      <c r="A898" s="320"/>
    </row>
    <row r="899">
      <c r="A899" s="320"/>
    </row>
    <row r="900">
      <c r="A900" s="320"/>
    </row>
    <row r="901">
      <c r="A901" s="320"/>
    </row>
    <row r="902">
      <c r="A902" s="320"/>
    </row>
    <row r="903">
      <c r="A903" s="320"/>
    </row>
    <row r="904">
      <c r="A904" s="320"/>
    </row>
    <row r="905">
      <c r="A905" s="320"/>
    </row>
    <row r="906">
      <c r="A906" s="320"/>
    </row>
    <row r="907">
      <c r="A907" s="320"/>
    </row>
    <row r="908">
      <c r="A908" s="320"/>
    </row>
    <row r="909">
      <c r="A909" s="320"/>
    </row>
    <row r="910">
      <c r="A910" s="320"/>
    </row>
    <row r="911">
      <c r="A911" s="320"/>
    </row>
    <row r="912">
      <c r="A912" s="320"/>
    </row>
    <row r="913">
      <c r="A913" s="320"/>
    </row>
    <row r="914">
      <c r="A914" s="320"/>
    </row>
    <row r="915">
      <c r="A915" s="320"/>
    </row>
    <row r="916">
      <c r="A916" s="320"/>
    </row>
    <row r="917">
      <c r="A917" s="320"/>
    </row>
    <row r="918">
      <c r="A918" s="320"/>
    </row>
    <row r="919">
      <c r="A919" s="320"/>
    </row>
    <row r="920">
      <c r="A920" s="320"/>
    </row>
    <row r="921">
      <c r="A921" s="320"/>
    </row>
    <row r="922">
      <c r="A922" s="320"/>
    </row>
    <row r="923">
      <c r="A923" s="320"/>
    </row>
    <row r="924">
      <c r="A924" s="320"/>
    </row>
    <row r="925">
      <c r="A925" s="320"/>
    </row>
    <row r="926">
      <c r="A926" s="320"/>
    </row>
    <row r="927">
      <c r="A927" s="320"/>
    </row>
    <row r="928">
      <c r="A928" s="320"/>
    </row>
    <row r="929">
      <c r="A929" s="320"/>
    </row>
    <row r="930">
      <c r="A930" s="320"/>
    </row>
    <row r="931">
      <c r="A931" s="320"/>
    </row>
    <row r="932">
      <c r="A932" s="320"/>
    </row>
    <row r="933">
      <c r="A933" s="320"/>
    </row>
    <row r="934">
      <c r="A934" s="320"/>
    </row>
    <row r="935">
      <c r="A935" s="320"/>
    </row>
    <row r="936">
      <c r="A936" s="320"/>
    </row>
    <row r="937">
      <c r="A937" s="320"/>
    </row>
    <row r="938">
      <c r="A938" s="320"/>
    </row>
    <row r="939">
      <c r="A939" s="320"/>
    </row>
    <row r="940">
      <c r="A940" s="320"/>
    </row>
    <row r="941">
      <c r="A941" s="320"/>
    </row>
    <row r="942">
      <c r="A942" s="320"/>
    </row>
    <row r="943">
      <c r="A943" s="320"/>
    </row>
    <row r="944">
      <c r="A944" s="320"/>
    </row>
    <row r="945">
      <c r="A945" s="320"/>
    </row>
    <row r="946">
      <c r="A946" s="320"/>
    </row>
    <row r="947">
      <c r="A947" s="320"/>
    </row>
    <row r="948">
      <c r="A948" s="320"/>
    </row>
    <row r="949">
      <c r="A949" s="320"/>
    </row>
    <row r="950">
      <c r="A950" s="320"/>
    </row>
    <row r="951">
      <c r="A951" s="320"/>
    </row>
    <row r="952">
      <c r="A952" s="320"/>
    </row>
    <row r="953">
      <c r="A953" s="320"/>
    </row>
    <row r="954">
      <c r="A954" s="320"/>
    </row>
    <row r="955">
      <c r="A955" s="320"/>
    </row>
    <row r="956">
      <c r="A956" s="320"/>
    </row>
    <row r="957">
      <c r="A957" s="320"/>
    </row>
    <row r="958">
      <c r="A958" s="320"/>
    </row>
    <row r="959">
      <c r="A959" s="320"/>
    </row>
    <row r="960">
      <c r="A960" s="320"/>
    </row>
    <row r="961">
      <c r="A961" s="320"/>
    </row>
    <row r="962">
      <c r="A962" s="320"/>
    </row>
    <row r="963">
      <c r="A963" s="320"/>
    </row>
    <row r="964">
      <c r="A964" s="320"/>
    </row>
    <row r="965">
      <c r="A965" s="320"/>
    </row>
    <row r="966">
      <c r="A966" s="320"/>
    </row>
    <row r="967">
      <c r="A967" s="320"/>
    </row>
    <row r="968">
      <c r="A968" s="320"/>
    </row>
    <row r="969">
      <c r="A969" s="320"/>
    </row>
    <row r="970">
      <c r="A970" s="320"/>
    </row>
    <row r="971">
      <c r="A971" s="320"/>
    </row>
    <row r="972">
      <c r="A972" s="320"/>
    </row>
    <row r="973">
      <c r="A973" s="320"/>
    </row>
    <row r="974">
      <c r="A974" s="320"/>
    </row>
    <row r="975">
      <c r="A975" s="320"/>
    </row>
    <row r="976">
      <c r="A976" s="320"/>
    </row>
    <row r="977">
      <c r="A977" s="320"/>
    </row>
    <row r="978">
      <c r="A978" s="320"/>
    </row>
    <row r="979">
      <c r="A979" s="320"/>
    </row>
    <row r="980">
      <c r="A980" s="320"/>
    </row>
    <row r="981">
      <c r="A981" s="320"/>
    </row>
    <row r="982">
      <c r="A982" s="320"/>
    </row>
    <row r="983">
      <c r="A983" s="320"/>
    </row>
    <row r="984">
      <c r="A984" s="320"/>
    </row>
    <row r="985">
      <c r="A985" s="320"/>
    </row>
    <row r="986">
      <c r="A986" s="320"/>
    </row>
    <row r="987">
      <c r="A987" s="320"/>
    </row>
    <row r="988">
      <c r="A988" s="320"/>
    </row>
    <row r="989">
      <c r="A989" s="320"/>
    </row>
    <row r="990">
      <c r="A990" s="320"/>
    </row>
    <row r="991">
      <c r="A991" s="320"/>
    </row>
    <row r="992">
      <c r="A992" s="320"/>
    </row>
    <row r="993">
      <c r="A993" s="320"/>
    </row>
    <row r="994">
      <c r="A994" s="320"/>
    </row>
    <row r="995">
      <c r="A995" s="320"/>
    </row>
    <row r="996">
      <c r="A996" s="320"/>
    </row>
    <row r="997">
      <c r="A997" s="320"/>
    </row>
    <row r="998">
      <c r="A998" s="320"/>
    </row>
    <row r="999">
      <c r="A999" s="320"/>
    </row>
    <row r="1000">
      <c r="A1000" s="320"/>
    </row>
  </sheetData>
  <mergeCells count="1">
    <mergeCell ref="A1:D1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7.0"/>
    <col customWidth="1" min="3" max="3" width="10.38"/>
    <col customWidth="1" min="4" max="4" width="21.13"/>
  </cols>
  <sheetData>
    <row r="1">
      <c r="A1" s="325" t="s">
        <v>1495</v>
      </c>
      <c r="B1" s="272"/>
      <c r="C1" s="272"/>
      <c r="D1" s="273"/>
    </row>
    <row r="2">
      <c r="A2" s="277" t="s">
        <v>1424</v>
      </c>
      <c r="B2" s="277" t="s">
        <v>16</v>
      </c>
      <c r="C2" s="276" t="s">
        <v>1496</v>
      </c>
      <c r="D2" s="276" t="s">
        <v>17</v>
      </c>
    </row>
    <row r="3">
      <c r="A3" s="309">
        <v>1.0</v>
      </c>
      <c r="B3" s="319"/>
      <c r="C3" s="319"/>
      <c r="D3" s="280" t="str">
        <f>VLOOKUP(B3,Registrace!$A$19:$B$321,2,FALSE)</f>
        <v>#N/A</v>
      </c>
    </row>
    <row r="4">
      <c r="A4" s="309">
        <v>2.0</v>
      </c>
      <c r="B4" s="319"/>
      <c r="C4" s="317"/>
      <c r="D4" s="280" t="str">
        <f>VLOOKUP(B4,Registrace!$A$19:$B$321,2,FALSE)</f>
        <v>#N/A</v>
      </c>
    </row>
    <row r="5">
      <c r="A5" s="309">
        <v>3.0</v>
      </c>
      <c r="B5" s="319"/>
      <c r="C5" s="317"/>
      <c r="D5" s="280" t="str">
        <f>VLOOKUP(B5,Registrace!$A$19:$B$321,2,FALSE)</f>
        <v>#N/A</v>
      </c>
    </row>
    <row r="6">
      <c r="A6" s="309">
        <v>4.0</v>
      </c>
      <c r="B6" s="319"/>
      <c r="C6" s="319"/>
      <c r="D6" s="280" t="str">
        <f>VLOOKUP(B6,Registrace!$A$19:$B$321,2,FALSE)</f>
        <v>#N/A</v>
      </c>
    </row>
    <row r="7">
      <c r="A7" s="309">
        <v>5.0</v>
      </c>
      <c r="B7" s="319"/>
      <c r="C7" s="319"/>
      <c r="D7" s="280" t="str">
        <f>VLOOKUP(B7,Registrace!$A$19:$B$321,2,FALSE)</f>
        <v>#N/A</v>
      </c>
    </row>
    <row r="8">
      <c r="A8" s="309">
        <v>6.0</v>
      </c>
      <c r="B8" s="319"/>
      <c r="C8" s="319"/>
      <c r="D8" s="280" t="str">
        <f>VLOOKUP(B8,Registrace!$A$19:$B$321,2,FALSE)</f>
        <v>#N/A</v>
      </c>
    </row>
    <row r="9">
      <c r="A9" s="309">
        <v>7.0</v>
      </c>
      <c r="B9" s="319"/>
      <c r="C9" s="319"/>
      <c r="D9" s="280" t="str">
        <f>VLOOKUP(B9,Registrace!$A$19:$B$321,2,FALSE)</f>
        <v>#N/A</v>
      </c>
    </row>
    <row r="10">
      <c r="A10" s="309">
        <v>8.0</v>
      </c>
      <c r="B10" s="281"/>
      <c r="C10" s="317"/>
      <c r="D10" s="280" t="str">
        <f>VLOOKUP(B10,Registrace!$A$19:$B$321,2,FALSE)</f>
        <v>#N/A</v>
      </c>
    </row>
    <row r="11">
      <c r="A11" s="309">
        <v>9.0</v>
      </c>
      <c r="B11" s="319"/>
      <c r="C11" s="319"/>
      <c r="D11" s="280" t="str">
        <f>VLOOKUP(B11,Registrace!$A$19:$B$321,2,FALSE)</f>
        <v>#N/A</v>
      </c>
    </row>
    <row r="12">
      <c r="A12" s="309">
        <v>10.0</v>
      </c>
      <c r="B12" s="319"/>
      <c r="C12" s="319"/>
      <c r="D12" s="280" t="str">
        <f>VLOOKUP(B12,Registrace!$A$19:$B$321,2,FALSE)</f>
        <v>#N/A</v>
      </c>
    </row>
    <row r="13">
      <c r="A13" s="309">
        <v>11.0</v>
      </c>
      <c r="B13" s="319"/>
      <c r="C13" s="319"/>
      <c r="D13" s="280" t="str">
        <f>VLOOKUP(B13,Registrace!$A$19:$B$321,2,FALSE)</f>
        <v>#N/A</v>
      </c>
    </row>
    <row r="14">
      <c r="A14" s="309">
        <v>12.0</v>
      </c>
      <c r="B14" s="319"/>
      <c r="C14" s="319"/>
      <c r="D14" s="280" t="str">
        <f>VLOOKUP(B14,Registrace!$A$19:$B$321,2,FALSE)</f>
        <v>#N/A</v>
      </c>
    </row>
    <row r="15">
      <c r="A15" s="309">
        <v>13.0</v>
      </c>
      <c r="B15" s="319"/>
      <c r="C15" s="319"/>
      <c r="D15" s="280" t="str">
        <f>VLOOKUP(B15,Registrace!$A$19:$B$321,2,FALSE)</f>
        <v>#N/A</v>
      </c>
    </row>
    <row r="16">
      <c r="A16" s="309">
        <v>14.0</v>
      </c>
      <c r="B16" s="319"/>
      <c r="C16" s="319"/>
      <c r="D16" s="280" t="str">
        <f>VLOOKUP(B16,Registrace!$A$19:$B$321,2,FALSE)</f>
        <v>#N/A</v>
      </c>
    </row>
    <row r="17">
      <c r="A17" s="309">
        <v>15.0</v>
      </c>
      <c r="B17" s="279"/>
      <c r="C17" s="317"/>
      <c r="D17" s="280" t="str">
        <f>VLOOKUP(B17,Registrace!$A$19:$B$321,2,FALSE)</f>
        <v>#N/A</v>
      </c>
    </row>
    <row r="18">
      <c r="A18" s="309">
        <v>16.0</v>
      </c>
      <c r="B18" s="319"/>
      <c r="C18" s="317"/>
      <c r="D18" s="280" t="str">
        <f>VLOOKUP(B18,Registrace!$A$19:$B$321,2,FALSE)</f>
        <v>#N/A</v>
      </c>
    </row>
    <row r="19">
      <c r="A19" s="309">
        <v>17.0</v>
      </c>
      <c r="B19" s="319"/>
      <c r="C19" s="319"/>
      <c r="D19" s="280" t="str">
        <f>VLOOKUP(B19,Registrace!$A$19:$B$321,2,FALSE)</f>
        <v>#N/A</v>
      </c>
    </row>
    <row r="20">
      <c r="A20" s="309">
        <v>18.0</v>
      </c>
      <c r="B20" s="319"/>
      <c r="C20" s="319"/>
      <c r="D20" s="280" t="str">
        <f>VLOOKUP(B20,Registrace!$A$19:$B$321,2,FALSE)</f>
        <v>#N/A</v>
      </c>
    </row>
    <row r="21">
      <c r="A21" s="309">
        <v>19.0</v>
      </c>
      <c r="B21" s="319"/>
      <c r="C21" s="319"/>
      <c r="D21" s="280" t="str">
        <f>VLOOKUP(B21,Registrace!$A$19:$B$321,2,FALSE)</f>
        <v>#N/A</v>
      </c>
    </row>
    <row r="22">
      <c r="A22" s="309">
        <v>20.0</v>
      </c>
      <c r="B22" s="281"/>
      <c r="C22" s="317"/>
      <c r="D22" s="280" t="str">
        <f>VLOOKUP(B22,Registrace!$A$19:$B$321,2,FALSE)</f>
        <v>#N/A</v>
      </c>
    </row>
    <row r="23">
      <c r="A23" s="309">
        <v>21.0</v>
      </c>
      <c r="B23" s="319"/>
      <c r="C23" s="319"/>
      <c r="D23" s="280" t="str">
        <f>VLOOKUP(B23,Registrace!$A$19:$B$321,2,FALSE)</f>
        <v>#N/A</v>
      </c>
    </row>
    <row r="24">
      <c r="A24" s="309">
        <v>22.0</v>
      </c>
      <c r="B24" s="312"/>
      <c r="C24" s="319"/>
      <c r="D24" s="280" t="str">
        <f>VLOOKUP(B24,Registrace!$A$19:$B$321,2,FALSE)</f>
        <v>#N/A</v>
      </c>
    </row>
    <row r="25">
      <c r="A25" s="309">
        <v>23.0</v>
      </c>
      <c r="B25" s="319"/>
      <c r="C25" s="319"/>
      <c r="D25" s="280" t="str">
        <f>VLOOKUP(B25,Registrace!$A$19:$B$321,2,FALSE)</f>
        <v>#N/A</v>
      </c>
    </row>
    <row r="26">
      <c r="A26" s="309">
        <v>24.0</v>
      </c>
      <c r="B26" s="281"/>
      <c r="C26" s="317"/>
      <c r="D26" s="280" t="str">
        <f>VLOOKUP(B26,Registrace!$A$19:$B$321,2,FALSE)</f>
        <v>#N/A</v>
      </c>
    </row>
    <row r="27">
      <c r="A27" s="309">
        <v>25.0</v>
      </c>
      <c r="B27" s="319"/>
      <c r="C27" s="319"/>
      <c r="D27" s="280" t="str">
        <f>VLOOKUP(B27,Registrace!$A$19:$B$321,2,FALSE)</f>
        <v>#N/A</v>
      </c>
    </row>
    <row r="28">
      <c r="A28" s="309">
        <v>26.0</v>
      </c>
      <c r="B28" s="281"/>
      <c r="C28" s="317"/>
      <c r="D28" s="280" t="str">
        <f>VLOOKUP(B28,Registrace!$A$19:$B$321,2,FALSE)</f>
        <v>#N/A</v>
      </c>
    </row>
    <row r="29">
      <c r="A29" s="309">
        <v>27.0</v>
      </c>
      <c r="B29" s="319"/>
      <c r="C29" s="319"/>
      <c r="D29" s="280" t="str">
        <f>VLOOKUP(B29,Registrace!$A$19:$B$321,2,FALSE)</f>
        <v>#N/A</v>
      </c>
    </row>
    <row r="30">
      <c r="A30" s="309">
        <v>28.0</v>
      </c>
      <c r="B30" s="319"/>
      <c r="C30" s="319"/>
      <c r="D30" s="280" t="str">
        <f>VLOOKUP(B30,Registrace!$A$19:$B$321,2,FALSE)</f>
        <v>#N/A</v>
      </c>
    </row>
    <row r="31">
      <c r="A31" s="309">
        <v>29.0</v>
      </c>
      <c r="B31" s="319"/>
      <c r="C31" s="317"/>
      <c r="D31" s="280" t="str">
        <f>VLOOKUP(B31,Registrace!$A$19:$B$321,2,FALSE)</f>
        <v>#N/A</v>
      </c>
    </row>
    <row r="32">
      <c r="A32" s="309">
        <v>30.0</v>
      </c>
      <c r="B32" s="319"/>
      <c r="C32" s="319"/>
      <c r="D32" s="280" t="str">
        <f>VLOOKUP(B32,Registrace!$A$19:$B$321,2,FALSE)</f>
        <v>#N/A</v>
      </c>
    </row>
    <row r="33">
      <c r="A33" s="309">
        <v>31.0</v>
      </c>
      <c r="B33" s="319"/>
      <c r="C33" s="317"/>
      <c r="D33" s="280" t="str">
        <f>VLOOKUP(B33,Registrace!$A$19:$B$321,2,FALSE)</f>
        <v>#N/A</v>
      </c>
    </row>
    <row r="34">
      <c r="A34" s="309">
        <v>32.0</v>
      </c>
      <c r="B34" s="319"/>
      <c r="C34" s="319"/>
      <c r="D34" s="280" t="str">
        <f>VLOOKUP(B34,Registrace!$A$19:$B$321,2,FALSE)</f>
        <v>#N/A</v>
      </c>
    </row>
    <row r="35">
      <c r="A35" s="309">
        <v>33.0</v>
      </c>
      <c r="B35" s="319"/>
      <c r="C35" s="319"/>
      <c r="D35" s="280" t="str">
        <f>VLOOKUP(B35,Registrace!$A$19:$B$321,2,FALSE)</f>
        <v>#N/A</v>
      </c>
    </row>
    <row r="36">
      <c r="A36" s="309">
        <v>34.0</v>
      </c>
      <c r="B36" s="319"/>
      <c r="C36" s="319"/>
      <c r="D36" s="280" t="str">
        <f>VLOOKUP(B36,Registrace!$A$19:$B$321,2,FALSE)</f>
        <v>#N/A</v>
      </c>
    </row>
    <row r="37">
      <c r="A37" s="309">
        <v>35.0</v>
      </c>
      <c r="B37" s="312"/>
      <c r="C37" s="312"/>
      <c r="D37" s="280" t="str">
        <f>VLOOKUP(B37,Registrace!$A$19:$B$321,2,FALSE)</f>
        <v>#N/A</v>
      </c>
    </row>
    <row r="38">
      <c r="A38" s="309">
        <v>36.0</v>
      </c>
      <c r="B38" s="312"/>
      <c r="C38" s="312"/>
      <c r="D38" s="280" t="str">
        <f>VLOOKUP(B38,Registrace!$A$19:$B$321,2,FALSE)</f>
        <v>#N/A</v>
      </c>
    </row>
    <row r="39">
      <c r="A39" s="309">
        <v>37.0</v>
      </c>
      <c r="B39" s="312"/>
      <c r="C39" s="312"/>
      <c r="D39" s="280" t="str">
        <f>VLOOKUP(B39,Registrace!$A$19:$B$321,2,FALSE)</f>
        <v>#N/A</v>
      </c>
    </row>
    <row r="40">
      <c r="A40" s="309">
        <v>38.0</v>
      </c>
      <c r="B40" s="312"/>
      <c r="C40" s="312"/>
      <c r="D40" s="280" t="str">
        <f>VLOOKUP(B40,Registrace!$A$19:$B$321,2,FALSE)</f>
        <v>#N/A</v>
      </c>
    </row>
    <row r="41">
      <c r="A41" s="309">
        <v>39.0</v>
      </c>
      <c r="B41" s="312"/>
      <c r="C41" s="312"/>
      <c r="D41" s="280" t="str">
        <f>VLOOKUP(B41,Registrace!$A$19:$B$321,2,FALSE)</f>
        <v>#N/A</v>
      </c>
    </row>
    <row r="42">
      <c r="A42" s="309">
        <v>40.0</v>
      </c>
      <c r="B42" s="312"/>
      <c r="C42" s="312"/>
      <c r="D42" s="280" t="str">
        <f>VLOOKUP(B42,Registrace!$A$19:$B$321,2,FALSE)</f>
        <v>#N/A</v>
      </c>
    </row>
    <row r="43">
      <c r="A43" s="309">
        <v>41.0</v>
      </c>
      <c r="B43" s="312"/>
      <c r="C43" s="312"/>
      <c r="D43" s="280" t="str">
        <f>VLOOKUP(B43,Registrace!$A$19:$B$321,2,FALSE)</f>
        <v>#N/A</v>
      </c>
    </row>
    <row r="44">
      <c r="A44" s="309">
        <v>42.0</v>
      </c>
      <c r="B44" s="312"/>
      <c r="C44" s="312"/>
      <c r="D44" s="280" t="str">
        <f>VLOOKUP(B44,Registrace!$A$19:$B$321,2,FALSE)</f>
        <v>#N/A</v>
      </c>
    </row>
    <row r="45">
      <c r="A45" s="309">
        <v>43.0</v>
      </c>
      <c r="B45" s="312"/>
      <c r="C45" s="312"/>
      <c r="D45" s="280" t="str">
        <f>VLOOKUP(B45,Registrace!$A$19:$B$321,2,FALSE)</f>
        <v>#N/A</v>
      </c>
    </row>
    <row r="46">
      <c r="A46" s="309">
        <v>44.0</v>
      </c>
      <c r="B46" s="312"/>
      <c r="C46" s="312"/>
      <c r="D46" s="280" t="str">
        <f>VLOOKUP(B46,Registrace!$A$19:$B$321,2,FALSE)</f>
        <v>#N/A</v>
      </c>
    </row>
    <row r="47">
      <c r="A47" s="309">
        <v>45.0</v>
      </c>
      <c r="B47" s="312"/>
      <c r="C47" s="312"/>
      <c r="D47" s="280" t="str">
        <f>VLOOKUP(B47,Registrace!$A$19:$B$321,2,FALSE)</f>
        <v>#N/A</v>
      </c>
    </row>
    <row r="48">
      <c r="A48" s="309">
        <v>46.0</v>
      </c>
      <c r="B48" s="312"/>
      <c r="C48" s="312"/>
      <c r="D48" s="280" t="str">
        <f>VLOOKUP(B48,Registrace!$A$19:$B$321,2,FALSE)</f>
        <v>#N/A</v>
      </c>
    </row>
    <row r="49">
      <c r="A49" s="309">
        <v>47.0</v>
      </c>
      <c r="B49" s="312"/>
      <c r="C49" s="312"/>
      <c r="D49" s="280" t="str">
        <f>VLOOKUP(B49,Registrace!$A$19:$B$321,2,FALSE)</f>
        <v>#N/A</v>
      </c>
    </row>
    <row r="50">
      <c r="A50" s="309">
        <v>48.0</v>
      </c>
      <c r="B50" s="312"/>
      <c r="C50" s="312"/>
      <c r="D50" s="280" t="str">
        <f>VLOOKUP(B50,Registrace!$A$19:$B$321,2,FALSE)</f>
        <v>#N/A</v>
      </c>
    </row>
    <row r="51">
      <c r="A51" s="309">
        <v>49.0</v>
      </c>
      <c r="B51" s="312"/>
      <c r="C51" s="312"/>
      <c r="D51" s="280" t="str">
        <f>VLOOKUP(B51,Registrace!$A$19:$B$321,2,FALSE)</f>
        <v>#N/A</v>
      </c>
    </row>
    <row r="52">
      <c r="A52" s="309">
        <v>50.0</v>
      </c>
      <c r="B52" s="312"/>
      <c r="C52" s="312"/>
      <c r="D52" s="280" t="str">
        <f>VLOOKUP(B52,Registrace!$A$19:$B$321,2,FALSE)</f>
        <v>#N/A</v>
      </c>
    </row>
    <row r="53">
      <c r="A53" s="320"/>
    </row>
    <row r="54">
      <c r="A54" s="320"/>
    </row>
    <row r="55">
      <c r="A55" s="320"/>
    </row>
    <row r="56">
      <c r="A56" s="320"/>
    </row>
    <row r="57">
      <c r="A57" s="320"/>
    </row>
    <row r="58">
      <c r="A58" s="320"/>
    </row>
    <row r="59">
      <c r="A59" s="320"/>
    </row>
    <row r="60">
      <c r="A60" s="320"/>
    </row>
    <row r="61">
      <c r="A61" s="320"/>
    </row>
    <row r="62">
      <c r="A62" s="320"/>
    </row>
    <row r="63">
      <c r="A63" s="320"/>
    </row>
    <row r="64">
      <c r="A64" s="320"/>
    </row>
    <row r="65">
      <c r="A65" s="320"/>
    </row>
    <row r="66">
      <c r="A66" s="320"/>
    </row>
    <row r="67">
      <c r="A67" s="320"/>
    </row>
    <row r="68">
      <c r="A68" s="320"/>
    </row>
    <row r="69">
      <c r="A69" s="320"/>
    </row>
    <row r="70">
      <c r="A70" s="320"/>
    </row>
    <row r="71">
      <c r="A71" s="320"/>
    </row>
    <row r="72">
      <c r="A72" s="320"/>
    </row>
    <row r="73">
      <c r="A73" s="320"/>
    </row>
    <row r="74">
      <c r="A74" s="320"/>
    </row>
    <row r="75">
      <c r="A75" s="320"/>
    </row>
    <row r="76">
      <c r="A76" s="320"/>
    </row>
    <row r="77">
      <c r="A77" s="320"/>
    </row>
    <row r="78">
      <c r="A78" s="320"/>
    </row>
    <row r="79">
      <c r="A79" s="320"/>
    </row>
    <row r="80">
      <c r="A80" s="320"/>
    </row>
    <row r="81">
      <c r="A81" s="320"/>
    </row>
    <row r="82">
      <c r="A82" s="320"/>
    </row>
    <row r="83">
      <c r="A83" s="320"/>
    </row>
    <row r="84">
      <c r="A84" s="320"/>
    </row>
    <row r="85">
      <c r="A85" s="320"/>
    </row>
    <row r="86">
      <c r="A86" s="320"/>
    </row>
    <row r="87">
      <c r="A87" s="320"/>
    </row>
    <row r="88">
      <c r="A88" s="320"/>
    </row>
    <row r="89">
      <c r="A89" s="320"/>
    </row>
    <row r="90">
      <c r="A90" s="320"/>
    </row>
    <row r="91">
      <c r="A91" s="320"/>
    </row>
    <row r="92">
      <c r="A92" s="320"/>
    </row>
    <row r="93">
      <c r="A93" s="320"/>
    </row>
    <row r="94">
      <c r="A94" s="320"/>
    </row>
    <row r="95">
      <c r="A95" s="320"/>
    </row>
    <row r="96">
      <c r="A96" s="320"/>
    </row>
    <row r="97">
      <c r="A97" s="320"/>
    </row>
    <row r="98">
      <c r="A98" s="320"/>
    </row>
    <row r="99">
      <c r="A99" s="320"/>
    </row>
    <row r="100">
      <c r="A100" s="320"/>
    </row>
    <row r="101">
      <c r="A101" s="320"/>
    </row>
    <row r="102">
      <c r="A102" s="320"/>
    </row>
    <row r="103">
      <c r="A103" s="320"/>
    </row>
    <row r="104">
      <c r="A104" s="320"/>
    </row>
    <row r="105">
      <c r="A105" s="320"/>
    </row>
    <row r="106">
      <c r="A106" s="320"/>
    </row>
    <row r="107">
      <c r="A107" s="320"/>
    </row>
    <row r="108">
      <c r="A108" s="320"/>
    </row>
    <row r="109">
      <c r="A109" s="320"/>
    </row>
    <row r="110">
      <c r="A110" s="320"/>
    </row>
    <row r="111">
      <c r="A111" s="320"/>
    </row>
    <row r="112">
      <c r="A112" s="320"/>
    </row>
    <row r="113">
      <c r="A113" s="320"/>
    </row>
    <row r="114">
      <c r="A114" s="320"/>
    </row>
    <row r="115">
      <c r="A115" s="320"/>
    </row>
    <row r="116">
      <c r="A116" s="320"/>
    </row>
    <row r="117">
      <c r="A117" s="320"/>
    </row>
    <row r="118">
      <c r="A118" s="320"/>
    </row>
    <row r="119">
      <c r="A119" s="320"/>
    </row>
    <row r="120">
      <c r="A120" s="320"/>
    </row>
    <row r="121">
      <c r="A121" s="320"/>
    </row>
    <row r="122">
      <c r="A122" s="320"/>
    </row>
    <row r="123">
      <c r="A123" s="320"/>
    </row>
    <row r="124">
      <c r="A124" s="320"/>
    </row>
    <row r="125">
      <c r="A125" s="320"/>
    </row>
    <row r="126">
      <c r="A126" s="320"/>
    </row>
    <row r="127">
      <c r="A127" s="320"/>
    </row>
    <row r="128">
      <c r="A128" s="320"/>
    </row>
    <row r="129">
      <c r="A129" s="320"/>
    </row>
    <row r="130">
      <c r="A130" s="320"/>
    </row>
    <row r="131">
      <c r="A131" s="320"/>
    </row>
    <row r="132">
      <c r="A132" s="320"/>
    </row>
    <row r="133">
      <c r="A133" s="320"/>
    </row>
    <row r="134">
      <c r="A134" s="320"/>
    </row>
    <row r="135">
      <c r="A135" s="320"/>
    </row>
    <row r="136">
      <c r="A136" s="320"/>
    </row>
    <row r="137">
      <c r="A137" s="320"/>
    </row>
    <row r="138">
      <c r="A138" s="320"/>
    </row>
    <row r="139">
      <c r="A139" s="320"/>
    </row>
    <row r="140">
      <c r="A140" s="320"/>
    </row>
    <row r="141">
      <c r="A141" s="320"/>
    </row>
    <row r="142">
      <c r="A142" s="320"/>
    </row>
    <row r="143">
      <c r="A143" s="320"/>
    </row>
    <row r="144">
      <c r="A144" s="320"/>
    </row>
    <row r="145">
      <c r="A145" s="320"/>
    </row>
    <row r="146">
      <c r="A146" s="320"/>
    </row>
    <row r="147">
      <c r="A147" s="320"/>
    </row>
    <row r="148">
      <c r="A148" s="320"/>
    </row>
    <row r="149">
      <c r="A149" s="320"/>
    </row>
    <row r="150">
      <c r="A150" s="320"/>
    </row>
    <row r="151">
      <c r="A151" s="320"/>
    </row>
    <row r="152">
      <c r="A152" s="320"/>
    </row>
    <row r="153">
      <c r="A153" s="320"/>
    </row>
    <row r="154">
      <c r="A154" s="320"/>
    </row>
    <row r="155">
      <c r="A155" s="320"/>
    </row>
    <row r="156">
      <c r="A156" s="320"/>
    </row>
    <row r="157">
      <c r="A157" s="320"/>
    </row>
    <row r="158">
      <c r="A158" s="320"/>
    </row>
    <row r="159">
      <c r="A159" s="320"/>
    </row>
    <row r="160">
      <c r="A160" s="320"/>
    </row>
    <row r="161">
      <c r="A161" s="320"/>
    </row>
    <row r="162">
      <c r="A162" s="320"/>
    </row>
    <row r="163">
      <c r="A163" s="320"/>
    </row>
    <row r="164">
      <c r="A164" s="320"/>
    </row>
    <row r="165">
      <c r="A165" s="320"/>
    </row>
    <row r="166">
      <c r="A166" s="320"/>
    </row>
    <row r="167">
      <c r="A167" s="320"/>
    </row>
    <row r="168">
      <c r="A168" s="320"/>
    </row>
    <row r="169">
      <c r="A169" s="320"/>
    </row>
    <row r="170">
      <c r="A170" s="320"/>
    </row>
    <row r="171">
      <c r="A171" s="320"/>
    </row>
    <row r="172">
      <c r="A172" s="320"/>
    </row>
    <row r="173">
      <c r="A173" s="320"/>
    </row>
    <row r="174">
      <c r="A174" s="320"/>
    </row>
    <row r="175">
      <c r="A175" s="320"/>
    </row>
    <row r="176">
      <c r="A176" s="320"/>
    </row>
    <row r="177">
      <c r="A177" s="320"/>
    </row>
    <row r="178">
      <c r="A178" s="320"/>
    </row>
    <row r="179">
      <c r="A179" s="320"/>
    </row>
    <row r="180">
      <c r="A180" s="320"/>
    </row>
    <row r="181">
      <c r="A181" s="320"/>
    </row>
    <row r="182">
      <c r="A182" s="320"/>
    </row>
    <row r="183">
      <c r="A183" s="320"/>
    </row>
    <row r="184">
      <c r="A184" s="320"/>
    </row>
    <row r="185">
      <c r="A185" s="320"/>
    </row>
    <row r="186">
      <c r="A186" s="320"/>
    </row>
    <row r="187">
      <c r="A187" s="320"/>
    </row>
    <row r="188">
      <c r="A188" s="320"/>
    </row>
    <row r="189">
      <c r="A189" s="320"/>
    </row>
    <row r="190">
      <c r="A190" s="320"/>
    </row>
    <row r="191">
      <c r="A191" s="320"/>
    </row>
    <row r="192">
      <c r="A192" s="320"/>
    </row>
    <row r="193">
      <c r="A193" s="320"/>
    </row>
    <row r="194">
      <c r="A194" s="320"/>
    </row>
    <row r="195">
      <c r="A195" s="320"/>
    </row>
    <row r="196">
      <c r="A196" s="320"/>
    </row>
    <row r="197">
      <c r="A197" s="320"/>
    </row>
    <row r="198">
      <c r="A198" s="320"/>
    </row>
    <row r="199">
      <c r="A199" s="320"/>
    </row>
    <row r="200">
      <c r="A200" s="320"/>
    </row>
    <row r="201">
      <c r="A201" s="320"/>
    </row>
    <row r="202">
      <c r="A202" s="320"/>
    </row>
    <row r="203">
      <c r="A203" s="320"/>
    </row>
    <row r="204">
      <c r="A204" s="320"/>
    </row>
    <row r="205">
      <c r="A205" s="320"/>
    </row>
    <row r="206">
      <c r="A206" s="320"/>
    </row>
    <row r="207">
      <c r="A207" s="320"/>
    </row>
    <row r="208">
      <c r="A208" s="320"/>
    </row>
    <row r="209">
      <c r="A209" s="320"/>
    </row>
    <row r="210">
      <c r="A210" s="320"/>
    </row>
    <row r="211">
      <c r="A211" s="320"/>
    </row>
    <row r="212">
      <c r="A212" s="320"/>
    </row>
    <row r="213">
      <c r="A213" s="320"/>
    </row>
    <row r="214">
      <c r="A214" s="320"/>
    </row>
    <row r="215">
      <c r="A215" s="320"/>
    </row>
    <row r="216">
      <c r="A216" s="320"/>
    </row>
    <row r="217">
      <c r="A217" s="320"/>
    </row>
    <row r="218">
      <c r="A218" s="320"/>
    </row>
    <row r="219">
      <c r="A219" s="320"/>
    </row>
    <row r="220">
      <c r="A220" s="320"/>
    </row>
    <row r="221">
      <c r="A221" s="320"/>
    </row>
    <row r="222">
      <c r="A222" s="320"/>
    </row>
    <row r="223">
      <c r="A223" s="320"/>
    </row>
    <row r="224">
      <c r="A224" s="320"/>
    </row>
    <row r="225">
      <c r="A225" s="320"/>
    </row>
    <row r="226">
      <c r="A226" s="320"/>
    </row>
    <row r="227">
      <c r="A227" s="320"/>
    </row>
    <row r="228">
      <c r="A228" s="320"/>
    </row>
    <row r="229">
      <c r="A229" s="320"/>
    </row>
    <row r="230">
      <c r="A230" s="320"/>
    </row>
    <row r="231">
      <c r="A231" s="320"/>
    </row>
    <row r="232">
      <c r="A232" s="320"/>
    </row>
    <row r="233">
      <c r="A233" s="320"/>
    </row>
    <row r="234">
      <c r="A234" s="320"/>
    </row>
    <row r="235">
      <c r="A235" s="320"/>
    </row>
    <row r="236">
      <c r="A236" s="320"/>
    </row>
    <row r="237">
      <c r="A237" s="320"/>
    </row>
    <row r="238">
      <c r="A238" s="320"/>
    </row>
    <row r="239">
      <c r="A239" s="320"/>
    </row>
    <row r="240">
      <c r="A240" s="320"/>
    </row>
    <row r="241">
      <c r="A241" s="320"/>
    </row>
    <row r="242">
      <c r="A242" s="320"/>
    </row>
    <row r="243">
      <c r="A243" s="320"/>
    </row>
    <row r="244">
      <c r="A244" s="320"/>
    </row>
    <row r="245">
      <c r="A245" s="320"/>
    </row>
    <row r="246">
      <c r="A246" s="320"/>
    </row>
    <row r="247">
      <c r="A247" s="320"/>
    </row>
    <row r="248">
      <c r="A248" s="320"/>
    </row>
    <row r="249">
      <c r="A249" s="320"/>
    </row>
    <row r="250">
      <c r="A250" s="320"/>
    </row>
    <row r="251">
      <c r="A251" s="320"/>
    </row>
    <row r="252">
      <c r="A252" s="320"/>
    </row>
    <row r="253">
      <c r="A253" s="320"/>
    </row>
    <row r="254">
      <c r="A254" s="320"/>
    </row>
    <row r="255">
      <c r="A255" s="320"/>
    </row>
    <row r="256">
      <c r="A256" s="320"/>
    </row>
    <row r="257">
      <c r="A257" s="320"/>
    </row>
    <row r="258">
      <c r="A258" s="320"/>
    </row>
    <row r="259">
      <c r="A259" s="320"/>
    </row>
    <row r="260">
      <c r="A260" s="320"/>
    </row>
    <row r="261">
      <c r="A261" s="320"/>
    </row>
    <row r="262">
      <c r="A262" s="320"/>
    </row>
    <row r="263">
      <c r="A263" s="320"/>
    </row>
    <row r="264">
      <c r="A264" s="320"/>
    </row>
    <row r="265">
      <c r="A265" s="320"/>
    </row>
    <row r="266">
      <c r="A266" s="320"/>
    </row>
    <row r="267">
      <c r="A267" s="320"/>
    </row>
    <row r="268">
      <c r="A268" s="320"/>
    </row>
    <row r="269">
      <c r="A269" s="320"/>
    </row>
    <row r="270">
      <c r="A270" s="320"/>
    </row>
    <row r="271">
      <c r="A271" s="320"/>
    </row>
    <row r="272">
      <c r="A272" s="320"/>
    </row>
    <row r="273">
      <c r="A273" s="320"/>
    </row>
    <row r="274">
      <c r="A274" s="320"/>
    </row>
    <row r="275">
      <c r="A275" s="320"/>
    </row>
    <row r="276">
      <c r="A276" s="320"/>
    </row>
    <row r="277">
      <c r="A277" s="320"/>
    </row>
    <row r="278">
      <c r="A278" s="320"/>
    </row>
    <row r="279">
      <c r="A279" s="320"/>
    </row>
    <row r="280">
      <c r="A280" s="320"/>
    </row>
    <row r="281">
      <c r="A281" s="320"/>
    </row>
    <row r="282">
      <c r="A282" s="320"/>
    </row>
    <row r="283">
      <c r="A283" s="320"/>
    </row>
    <row r="284">
      <c r="A284" s="320"/>
    </row>
    <row r="285">
      <c r="A285" s="320"/>
    </row>
    <row r="286">
      <c r="A286" s="320"/>
    </row>
    <row r="287">
      <c r="A287" s="320"/>
    </row>
    <row r="288">
      <c r="A288" s="320"/>
    </row>
    <row r="289">
      <c r="A289" s="320"/>
    </row>
    <row r="290">
      <c r="A290" s="320"/>
    </row>
    <row r="291">
      <c r="A291" s="320"/>
    </row>
    <row r="292">
      <c r="A292" s="320"/>
    </row>
    <row r="293">
      <c r="A293" s="320"/>
    </row>
    <row r="294">
      <c r="A294" s="320"/>
    </row>
    <row r="295">
      <c r="A295" s="320"/>
    </row>
    <row r="296">
      <c r="A296" s="320"/>
    </row>
    <row r="297">
      <c r="A297" s="320"/>
    </row>
    <row r="298">
      <c r="A298" s="320"/>
    </row>
    <row r="299">
      <c r="A299" s="320"/>
    </row>
    <row r="300">
      <c r="A300" s="320"/>
    </row>
    <row r="301">
      <c r="A301" s="320"/>
    </row>
    <row r="302">
      <c r="A302" s="320"/>
    </row>
    <row r="303">
      <c r="A303" s="320"/>
    </row>
    <row r="304">
      <c r="A304" s="320"/>
    </row>
    <row r="305">
      <c r="A305" s="320"/>
    </row>
    <row r="306">
      <c r="A306" s="320"/>
    </row>
    <row r="307">
      <c r="A307" s="320"/>
    </row>
    <row r="308">
      <c r="A308" s="320"/>
    </row>
    <row r="309">
      <c r="A309" s="320"/>
    </row>
    <row r="310">
      <c r="A310" s="320"/>
    </row>
    <row r="311">
      <c r="A311" s="320"/>
    </row>
    <row r="312">
      <c r="A312" s="320"/>
    </row>
    <row r="313">
      <c r="A313" s="320"/>
    </row>
    <row r="314">
      <c r="A314" s="320"/>
    </row>
    <row r="315">
      <c r="A315" s="320"/>
    </row>
    <row r="316">
      <c r="A316" s="320"/>
    </row>
    <row r="317">
      <c r="A317" s="320"/>
    </row>
    <row r="318">
      <c r="A318" s="320"/>
    </row>
    <row r="319">
      <c r="A319" s="320"/>
    </row>
    <row r="320">
      <c r="A320" s="320"/>
    </row>
    <row r="321">
      <c r="A321" s="320"/>
    </row>
    <row r="322">
      <c r="A322" s="320"/>
    </row>
    <row r="323">
      <c r="A323" s="320"/>
    </row>
    <row r="324">
      <c r="A324" s="320"/>
    </row>
    <row r="325">
      <c r="A325" s="320"/>
    </row>
    <row r="326">
      <c r="A326" s="320"/>
    </row>
    <row r="327">
      <c r="A327" s="320"/>
    </row>
    <row r="328">
      <c r="A328" s="320"/>
    </row>
    <row r="329">
      <c r="A329" s="320"/>
    </row>
    <row r="330">
      <c r="A330" s="320"/>
    </row>
    <row r="331">
      <c r="A331" s="320"/>
    </row>
    <row r="332">
      <c r="A332" s="320"/>
    </row>
    <row r="333">
      <c r="A333" s="320"/>
    </row>
    <row r="334">
      <c r="A334" s="320"/>
    </row>
    <row r="335">
      <c r="A335" s="320"/>
    </row>
    <row r="336">
      <c r="A336" s="320"/>
    </row>
    <row r="337">
      <c r="A337" s="320"/>
    </row>
    <row r="338">
      <c r="A338" s="320"/>
    </row>
    <row r="339">
      <c r="A339" s="320"/>
    </row>
    <row r="340">
      <c r="A340" s="320"/>
    </row>
    <row r="341">
      <c r="A341" s="320"/>
    </row>
    <row r="342">
      <c r="A342" s="320"/>
    </row>
    <row r="343">
      <c r="A343" s="320"/>
    </row>
    <row r="344">
      <c r="A344" s="320"/>
    </row>
    <row r="345">
      <c r="A345" s="320"/>
    </row>
    <row r="346">
      <c r="A346" s="320"/>
    </row>
    <row r="347">
      <c r="A347" s="320"/>
    </row>
    <row r="348">
      <c r="A348" s="320"/>
    </row>
    <row r="349">
      <c r="A349" s="320"/>
    </row>
    <row r="350">
      <c r="A350" s="320"/>
    </row>
    <row r="351">
      <c r="A351" s="320"/>
    </row>
    <row r="352">
      <c r="A352" s="320"/>
    </row>
    <row r="353">
      <c r="A353" s="320"/>
    </row>
    <row r="354">
      <c r="A354" s="320"/>
    </row>
    <row r="355">
      <c r="A355" s="320"/>
    </row>
    <row r="356">
      <c r="A356" s="320"/>
    </row>
    <row r="357">
      <c r="A357" s="320"/>
    </row>
    <row r="358">
      <c r="A358" s="320"/>
    </row>
    <row r="359">
      <c r="A359" s="320"/>
    </row>
    <row r="360">
      <c r="A360" s="320"/>
    </row>
    <row r="361">
      <c r="A361" s="320"/>
    </row>
    <row r="362">
      <c r="A362" s="320"/>
    </row>
    <row r="363">
      <c r="A363" s="320"/>
    </row>
    <row r="364">
      <c r="A364" s="320"/>
    </row>
    <row r="365">
      <c r="A365" s="320"/>
    </row>
    <row r="366">
      <c r="A366" s="320"/>
    </row>
    <row r="367">
      <c r="A367" s="320"/>
    </row>
    <row r="368">
      <c r="A368" s="320"/>
    </row>
    <row r="369">
      <c r="A369" s="320"/>
    </row>
    <row r="370">
      <c r="A370" s="320"/>
    </row>
    <row r="371">
      <c r="A371" s="320"/>
    </row>
    <row r="372">
      <c r="A372" s="320"/>
    </row>
    <row r="373">
      <c r="A373" s="320"/>
    </row>
    <row r="374">
      <c r="A374" s="320"/>
    </row>
    <row r="375">
      <c r="A375" s="320"/>
    </row>
    <row r="376">
      <c r="A376" s="320"/>
    </row>
    <row r="377">
      <c r="A377" s="320"/>
    </row>
    <row r="378">
      <c r="A378" s="320"/>
    </row>
    <row r="379">
      <c r="A379" s="320"/>
    </row>
    <row r="380">
      <c r="A380" s="320"/>
    </row>
    <row r="381">
      <c r="A381" s="320"/>
    </row>
    <row r="382">
      <c r="A382" s="320"/>
    </row>
    <row r="383">
      <c r="A383" s="320"/>
    </row>
    <row r="384">
      <c r="A384" s="320"/>
    </row>
    <row r="385">
      <c r="A385" s="320"/>
    </row>
    <row r="386">
      <c r="A386" s="320"/>
    </row>
    <row r="387">
      <c r="A387" s="320"/>
    </row>
    <row r="388">
      <c r="A388" s="320"/>
    </row>
    <row r="389">
      <c r="A389" s="320"/>
    </row>
    <row r="390">
      <c r="A390" s="320"/>
    </row>
    <row r="391">
      <c r="A391" s="320"/>
    </row>
    <row r="392">
      <c r="A392" s="320"/>
    </row>
    <row r="393">
      <c r="A393" s="320"/>
    </row>
    <row r="394">
      <c r="A394" s="320"/>
    </row>
    <row r="395">
      <c r="A395" s="320"/>
    </row>
    <row r="396">
      <c r="A396" s="320"/>
    </row>
    <row r="397">
      <c r="A397" s="320"/>
    </row>
    <row r="398">
      <c r="A398" s="320"/>
    </row>
    <row r="399">
      <c r="A399" s="320"/>
    </row>
    <row r="400">
      <c r="A400" s="320"/>
    </row>
    <row r="401">
      <c r="A401" s="320"/>
    </row>
    <row r="402">
      <c r="A402" s="320"/>
    </row>
    <row r="403">
      <c r="A403" s="320"/>
    </row>
    <row r="404">
      <c r="A404" s="320"/>
    </row>
    <row r="405">
      <c r="A405" s="320"/>
    </row>
    <row r="406">
      <c r="A406" s="320"/>
    </row>
    <row r="407">
      <c r="A407" s="320"/>
    </row>
    <row r="408">
      <c r="A408" s="320"/>
    </row>
    <row r="409">
      <c r="A409" s="320"/>
    </row>
    <row r="410">
      <c r="A410" s="320"/>
    </row>
    <row r="411">
      <c r="A411" s="320"/>
    </row>
    <row r="412">
      <c r="A412" s="320"/>
    </row>
    <row r="413">
      <c r="A413" s="320"/>
    </row>
    <row r="414">
      <c r="A414" s="320"/>
    </row>
    <row r="415">
      <c r="A415" s="320"/>
    </row>
    <row r="416">
      <c r="A416" s="320"/>
    </row>
    <row r="417">
      <c r="A417" s="320"/>
    </row>
    <row r="418">
      <c r="A418" s="320"/>
    </row>
    <row r="419">
      <c r="A419" s="320"/>
    </row>
    <row r="420">
      <c r="A420" s="320"/>
    </row>
    <row r="421">
      <c r="A421" s="320"/>
    </row>
    <row r="422">
      <c r="A422" s="320"/>
    </row>
    <row r="423">
      <c r="A423" s="320"/>
    </row>
    <row r="424">
      <c r="A424" s="320"/>
    </row>
    <row r="425">
      <c r="A425" s="320"/>
    </row>
    <row r="426">
      <c r="A426" s="320"/>
    </row>
    <row r="427">
      <c r="A427" s="320"/>
    </row>
    <row r="428">
      <c r="A428" s="320"/>
    </row>
    <row r="429">
      <c r="A429" s="320"/>
    </row>
    <row r="430">
      <c r="A430" s="320"/>
    </row>
    <row r="431">
      <c r="A431" s="320"/>
    </row>
    <row r="432">
      <c r="A432" s="320"/>
    </row>
    <row r="433">
      <c r="A433" s="320"/>
    </row>
    <row r="434">
      <c r="A434" s="320"/>
    </row>
    <row r="435">
      <c r="A435" s="320"/>
    </row>
    <row r="436">
      <c r="A436" s="320"/>
    </row>
    <row r="437">
      <c r="A437" s="320"/>
    </row>
    <row r="438">
      <c r="A438" s="320"/>
    </row>
    <row r="439">
      <c r="A439" s="320"/>
    </row>
    <row r="440">
      <c r="A440" s="320"/>
    </row>
    <row r="441">
      <c r="A441" s="320"/>
    </row>
    <row r="442">
      <c r="A442" s="320"/>
    </row>
    <row r="443">
      <c r="A443" s="320"/>
    </row>
    <row r="444">
      <c r="A444" s="320"/>
    </row>
    <row r="445">
      <c r="A445" s="320"/>
    </row>
    <row r="446">
      <c r="A446" s="320"/>
    </row>
    <row r="447">
      <c r="A447" s="320"/>
    </row>
    <row r="448">
      <c r="A448" s="320"/>
    </row>
    <row r="449">
      <c r="A449" s="320"/>
    </row>
    <row r="450">
      <c r="A450" s="320"/>
    </row>
    <row r="451">
      <c r="A451" s="320"/>
    </row>
    <row r="452">
      <c r="A452" s="320"/>
    </row>
    <row r="453">
      <c r="A453" s="320"/>
    </row>
    <row r="454">
      <c r="A454" s="320"/>
    </row>
    <row r="455">
      <c r="A455" s="320"/>
    </row>
    <row r="456">
      <c r="A456" s="320"/>
    </row>
    <row r="457">
      <c r="A457" s="320"/>
    </row>
    <row r="458">
      <c r="A458" s="320"/>
    </row>
    <row r="459">
      <c r="A459" s="320"/>
    </row>
    <row r="460">
      <c r="A460" s="320"/>
    </row>
    <row r="461">
      <c r="A461" s="320"/>
    </row>
    <row r="462">
      <c r="A462" s="320"/>
    </row>
    <row r="463">
      <c r="A463" s="320"/>
    </row>
    <row r="464">
      <c r="A464" s="320"/>
    </row>
    <row r="465">
      <c r="A465" s="320"/>
    </row>
    <row r="466">
      <c r="A466" s="320"/>
    </row>
    <row r="467">
      <c r="A467" s="320"/>
    </row>
    <row r="468">
      <c r="A468" s="320"/>
    </row>
    <row r="469">
      <c r="A469" s="320"/>
    </row>
    <row r="470">
      <c r="A470" s="320"/>
    </row>
    <row r="471">
      <c r="A471" s="320"/>
    </row>
    <row r="472">
      <c r="A472" s="320"/>
    </row>
    <row r="473">
      <c r="A473" s="320"/>
    </row>
    <row r="474">
      <c r="A474" s="320"/>
    </row>
    <row r="475">
      <c r="A475" s="320"/>
    </row>
    <row r="476">
      <c r="A476" s="320"/>
    </row>
    <row r="477">
      <c r="A477" s="320"/>
    </row>
    <row r="478">
      <c r="A478" s="320"/>
    </row>
    <row r="479">
      <c r="A479" s="320"/>
    </row>
    <row r="480">
      <c r="A480" s="320"/>
    </row>
    <row r="481">
      <c r="A481" s="320"/>
    </row>
    <row r="482">
      <c r="A482" s="320"/>
    </row>
    <row r="483">
      <c r="A483" s="320"/>
    </row>
    <row r="484">
      <c r="A484" s="320"/>
    </row>
    <row r="485">
      <c r="A485" s="320"/>
    </row>
    <row r="486">
      <c r="A486" s="320"/>
    </row>
    <row r="487">
      <c r="A487" s="320"/>
    </row>
    <row r="488">
      <c r="A488" s="320"/>
    </row>
    <row r="489">
      <c r="A489" s="320"/>
    </row>
    <row r="490">
      <c r="A490" s="320"/>
    </row>
    <row r="491">
      <c r="A491" s="320"/>
    </row>
    <row r="492">
      <c r="A492" s="320"/>
    </row>
    <row r="493">
      <c r="A493" s="320"/>
    </row>
    <row r="494">
      <c r="A494" s="320"/>
    </row>
    <row r="495">
      <c r="A495" s="320"/>
    </row>
    <row r="496">
      <c r="A496" s="320"/>
    </row>
    <row r="497">
      <c r="A497" s="320"/>
    </row>
    <row r="498">
      <c r="A498" s="320"/>
    </row>
    <row r="499">
      <c r="A499" s="320"/>
    </row>
    <row r="500">
      <c r="A500" s="320"/>
    </row>
    <row r="501">
      <c r="A501" s="320"/>
    </row>
    <row r="502">
      <c r="A502" s="320"/>
    </row>
    <row r="503">
      <c r="A503" s="320"/>
    </row>
    <row r="504">
      <c r="A504" s="320"/>
    </row>
    <row r="505">
      <c r="A505" s="320"/>
    </row>
    <row r="506">
      <c r="A506" s="320"/>
    </row>
    <row r="507">
      <c r="A507" s="320"/>
    </row>
    <row r="508">
      <c r="A508" s="320"/>
    </row>
    <row r="509">
      <c r="A509" s="320"/>
    </row>
    <row r="510">
      <c r="A510" s="320"/>
    </row>
    <row r="511">
      <c r="A511" s="320"/>
    </row>
    <row r="512">
      <c r="A512" s="320"/>
    </row>
    <row r="513">
      <c r="A513" s="320"/>
    </row>
    <row r="514">
      <c r="A514" s="320"/>
    </row>
    <row r="515">
      <c r="A515" s="320"/>
    </row>
    <row r="516">
      <c r="A516" s="320"/>
    </row>
    <row r="517">
      <c r="A517" s="320"/>
    </row>
    <row r="518">
      <c r="A518" s="320"/>
    </row>
    <row r="519">
      <c r="A519" s="320"/>
    </row>
    <row r="520">
      <c r="A520" s="320"/>
    </row>
    <row r="521">
      <c r="A521" s="320"/>
    </row>
    <row r="522">
      <c r="A522" s="320"/>
    </row>
    <row r="523">
      <c r="A523" s="320"/>
    </row>
    <row r="524">
      <c r="A524" s="320"/>
    </row>
    <row r="525">
      <c r="A525" s="320"/>
    </row>
    <row r="526">
      <c r="A526" s="320"/>
    </row>
    <row r="527">
      <c r="A527" s="320"/>
    </row>
    <row r="528">
      <c r="A528" s="320"/>
    </row>
    <row r="529">
      <c r="A529" s="320"/>
    </row>
    <row r="530">
      <c r="A530" s="320"/>
    </row>
    <row r="531">
      <c r="A531" s="320"/>
    </row>
    <row r="532">
      <c r="A532" s="320"/>
    </row>
    <row r="533">
      <c r="A533" s="320"/>
    </row>
    <row r="534">
      <c r="A534" s="320"/>
    </row>
    <row r="535">
      <c r="A535" s="320"/>
    </row>
    <row r="536">
      <c r="A536" s="320"/>
    </row>
    <row r="537">
      <c r="A537" s="320"/>
    </row>
    <row r="538">
      <c r="A538" s="320"/>
    </row>
    <row r="539">
      <c r="A539" s="320"/>
    </row>
    <row r="540">
      <c r="A540" s="320"/>
    </row>
    <row r="541">
      <c r="A541" s="320"/>
    </row>
    <row r="542">
      <c r="A542" s="320"/>
    </row>
    <row r="543">
      <c r="A543" s="320"/>
    </row>
    <row r="544">
      <c r="A544" s="320"/>
    </row>
    <row r="545">
      <c r="A545" s="320"/>
    </row>
    <row r="546">
      <c r="A546" s="320"/>
    </row>
    <row r="547">
      <c r="A547" s="320"/>
    </row>
    <row r="548">
      <c r="A548" s="320"/>
    </row>
    <row r="549">
      <c r="A549" s="320"/>
    </row>
    <row r="550">
      <c r="A550" s="320"/>
    </row>
    <row r="551">
      <c r="A551" s="320"/>
    </row>
    <row r="552">
      <c r="A552" s="320"/>
    </row>
    <row r="553">
      <c r="A553" s="320"/>
    </row>
    <row r="554">
      <c r="A554" s="320"/>
    </row>
    <row r="555">
      <c r="A555" s="320"/>
    </row>
    <row r="556">
      <c r="A556" s="320"/>
    </row>
    <row r="557">
      <c r="A557" s="320"/>
    </row>
    <row r="558">
      <c r="A558" s="320"/>
    </row>
    <row r="559">
      <c r="A559" s="320"/>
    </row>
    <row r="560">
      <c r="A560" s="320"/>
    </row>
    <row r="561">
      <c r="A561" s="320"/>
    </row>
    <row r="562">
      <c r="A562" s="320"/>
    </row>
    <row r="563">
      <c r="A563" s="320"/>
    </row>
    <row r="564">
      <c r="A564" s="320"/>
    </row>
    <row r="565">
      <c r="A565" s="320"/>
    </row>
    <row r="566">
      <c r="A566" s="320"/>
    </row>
    <row r="567">
      <c r="A567" s="320"/>
    </row>
    <row r="568">
      <c r="A568" s="320"/>
    </row>
    <row r="569">
      <c r="A569" s="320"/>
    </row>
    <row r="570">
      <c r="A570" s="320"/>
    </row>
    <row r="571">
      <c r="A571" s="320"/>
    </row>
    <row r="572">
      <c r="A572" s="320"/>
    </row>
    <row r="573">
      <c r="A573" s="320"/>
    </row>
    <row r="574">
      <c r="A574" s="320"/>
    </row>
    <row r="575">
      <c r="A575" s="320"/>
    </row>
    <row r="576">
      <c r="A576" s="320"/>
    </row>
    <row r="577">
      <c r="A577" s="320"/>
    </row>
    <row r="578">
      <c r="A578" s="320"/>
    </row>
    <row r="579">
      <c r="A579" s="320"/>
    </row>
    <row r="580">
      <c r="A580" s="320"/>
    </row>
    <row r="581">
      <c r="A581" s="320"/>
    </row>
    <row r="582">
      <c r="A582" s="320"/>
    </row>
    <row r="583">
      <c r="A583" s="320"/>
    </row>
    <row r="584">
      <c r="A584" s="320"/>
    </row>
    <row r="585">
      <c r="A585" s="320"/>
    </row>
    <row r="586">
      <c r="A586" s="320"/>
    </row>
    <row r="587">
      <c r="A587" s="320"/>
    </row>
    <row r="588">
      <c r="A588" s="320"/>
    </row>
    <row r="589">
      <c r="A589" s="320"/>
    </row>
    <row r="590">
      <c r="A590" s="320"/>
    </row>
    <row r="591">
      <c r="A591" s="320"/>
    </row>
    <row r="592">
      <c r="A592" s="320"/>
    </row>
    <row r="593">
      <c r="A593" s="320"/>
    </row>
    <row r="594">
      <c r="A594" s="320"/>
    </row>
    <row r="595">
      <c r="A595" s="320"/>
    </row>
    <row r="596">
      <c r="A596" s="320"/>
    </row>
    <row r="597">
      <c r="A597" s="320"/>
    </row>
    <row r="598">
      <c r="A598" s="320"/>
    </row>
    <row r="599">
      <c r="A599" s="320"/>
    </row>
    <row r="600">
      <c r="A600" s="320"/>
    </row>
    <row r="601">
      <c r="A601" s="320"/>
    </row>
    <row r="602">
      <c r="A602" s="320"/>
    </row>
    <row r="603">
      <c r="A603" s="320"/>
    </row>
    <row r="604">
      <c r="A604" s="320"/>
    </row>
    <row r="605">
      <c r="A605" s="320"/>
    </row>
    <row r="606">
      <c r="A606" s="320"/>
    </row>
    <row r="607">
      <c r="A607" s="320"/>
    </row>
    <row r="608">
      <c r="A608" s="320"/>
    </row>
    <row r="609">
      <c r="A609" s="320"/>
    </row>
    <row r="610">
      <c r="A610" s="320"/>
    </row>
    <row r="611">
      <c r="A611" s="320"/>
    </row>
    <row r="612">
      <c r="A612" s="320"/>
    </row>
    <row r="613">
      <c r="A613" s="320"/>
    </row>
    <row r="614">
      <c r="A614" s="320"/>
    </row>
    <row r="615">
      <c r="A615" s="320"/>
    </row>
    <row r="616">
      <c r="A616" s="320"/>
    </row>
    <row r="617">
      <c r="A617" s="320"/>
    </row>
    <row r="618">
      <c r="A618" s="320"/>
    </row>
    <row r="619">
      <c r="A619" s="320"/>
    </row>
    <row r="620">
      <c r="A620" s="320"/>
    </row>
    <row r="621">
      <c r="A621" s="320"/>
    </row>
    <row r="622">
      <c r="A622" s="320"/>
    </row>
    <row r="623">
      <c r="A623" s="320"/>
    </row>
    <row r="624">
      <c r="A624" s="320"/>
    </row>
    <row r="625">
      <c r="A625" s="320"/>
    </row>
    <row r="626">
      <c r="A626" s="320"/>
    </row>
    <row r="627">
      <c r="A627" s="320"/>
    </row>
    <row r="628">
      <c r="A628" s="320"/>
    </row>
    <row r="629">
      <c r="A629" s="320"/>
    </row>
    <row r="630">
      <c r="A630" s="320"/>
    </row>
    <row r="631">
      <c r="A631" s="320"/>
    </row>
    <row r="632">
      <c r="A632" s="320"/>
    </row>
    <row r="633">
      <c r="A633" s="320"/>
    </row>
    <row r="634">
      <c r="A634" s="320"/>
    </row>
    <row r="635">
      <c r="A635" s="320"/>
    </row>
    <row r="636">
      <c r="A636" s="320"/>
    </row>
    <row r="637">
      <c r="A637" s="320"/>
    </row>
    <row r="638">
      <c r="A638" s="320"/>
    </row>
    <row r="639">
      <c r="A639" s="320"/>
    </row>
    <row r="640">
      <c r="A640" s="320"/>
    </row>
    <row r="641">
      <c r="A641" s="320"/>
    </row>
    <row r="642">
      <c r="A642" s="320"/>
    </row>
    <row r="643">
      <c r="A643" s="320"/>
    </row>
    <row r="644">
      <c r="A644" s="320"/>
    </row>
    <row r="645">
      <c r="A645" s="320"/>
    </row>
    <row r="646">
      <c r="A646" s="320"/>
    </row>
    <row r="647">
      <c r="A647" s="320"/>
    </row>
    <row r="648">
      <c r="A648" s="320"/>
    </row>
    <row r="649">
      <c r="A649" s="320"/>
    </row>
    <row r="650">
      <c r="A650" s="320"/>
    </row>
    <row r="651">
      <c r="A651" s="320"/>
    </row>
    <row r="652">
      <c r="A652" s="320"/>
    </row>
    <row r="653">
      <c r="A653" s="320"/>
    </row>
    <row r="654">
      <c r="A654" s="320"/>
    </row>
    <row r="655">
      <c r="A655" s="320"/>
    </row>
    <row r="656">
      <c r="A656" s="320"/>
    </row>
    <row r="657">
      <c r="A657" s="320"/>
    </row>
    <row r="658">
      <c r="A658" s="320"/>
    </row>
    <row r="659">
      <c r="A659" s="320"/>
    </row>
    <row r="660">
      <c r="A660" s="320"/>
    </row>
    <row r="661">
      <c r="A661" s="320"/>
    </row>
    <row r="662">
      <c r="A662" s="320"/>
    </row>
    <row r="663">
      <c r="A663" s="320"/>
    </row>
    <row r="664">
      <c r="A664" s="320"/>
    </row>
    <row r="665">
      <c r="A665" s="320"/>
    </row>
    <row r="666">
      <c r="A666" s="320"/>
    </row>
    <row r="667">
      <c r="A667" s="320"/>
    </row>
    <row r="668">
      <c r="A668" s="320"/>
    </row>
    <row r="669">
      <c r="A669" s="320"/>
    </row>
    <row r="670">
      <c r="A670" s="320"/>
    </row>
    <row r="671">
      <c r="A671" s="320"/>
    </row>
    <row r="672">
      <c r="A672" s="320"/>
    </row>
    <row r="673">
      <c r="A673" s="320"/>
    </row>
    <row r="674">
      <c r="A674" s="320"/>
    </row>
    <row r="675">
      <c r="A675" s="320"/>
    </row>
    <row r="676">
      <c r="A676" s="320"/>
    </row>
    <row r="677">
      <c r="A677" s="320"/>
    </row>
    <row r="678">
      <c r="A678" s="320"/>
    </row>
    <row r="679">
      <c r="A679" s="320"/>
    </row>
    <row r="680">
      <c r="A680" s="320"/>
    </row>
    <row r="681">
      <c r="A681" s="320"/>
    </row>
    <row r="682">
      <c r="A682" s="320"/>
    </row>
    <row r="683">
      <c r="A683" s="320"/>
    </row>
    <row r="684">
      <c r="A684" s="320"/>
    </row>
    <row r="685">
      <c r="A685" s="320"/>
    </row>
    <row r="686">
      <c r="A686" s="320"/>
    </row>
    <row r="687">
      <c r="A687" s="320"/>
    </row>
    <row r="688">
      <c r="A688" s="320"/>
    </row>
    <row r="689">
      <c r="A689" s="320"/>
    </row>
    <row r="690">
      <c r="A690" s="320"/>
    </row>
    <row r="691">
      <c r="A691" s="320"/>
    </row>
    <row r="692">
      <c r="A692" s="320"/>
    </row>
    <row r="693">
      <c r="A693" s="320"/>
    </row>
    <row r="694">
      <c r="A694" s="320"/>
    </row>
    <row r="695">
      <c r="A695" s="320"/>
    </row>
    <row r="696">
      <c r="A696" s="320"/>
    </row>
    <row r="697">
      <c r="A697" s="320"/>
    </row>
    <row r="698">
      <c r="A698" s="320"/>
    </row>
    <row r="699">
      <c r="A699" s="320"/>
    </row>
    <row r="700">
      <c r="A700" s="320"/>
    </row>
    <row r="701">
      <c r="A701" s="320"/>
    </row>
    <row r="702">
      <c r="A702" s="320"/>
    </row>
    <row r="703">
      <c r="A703" s="320"/>
    </row>
    <row r="704">
      <c r="A704" s="320"/>
    </row>
    <row r="705">
      <c r="A705" s="320"/>
    </row>
    <row r="706">
      <c r="A706" s="320"/>
    </row>
    <row r="707">
      <c r="A707" s="320"/>
    </row>
    <row r="708">
      <c r="A708" s="320"/>
    </row>
    <row r="709">
      <c r="A709" s="320"/>
    </row>
    <row r="710">
      <c r="A710" s="320"/>
    </row>
    <row r="711">
      <c r="A711" s="320"/>
    </row>
    <row r="712">
      <c r="A712" s="320"/>
    </row>
    <row r="713">
      <c r="A713" s="320"/>
    </row>
    <row r="714">
      <c r="A714" s="320"/>
    </row>
    <row r="715">
      <c r="A715" s="320"/>
    </row>
    <row r="716">
      <c r="A716" s="320"/>
    </row>
    <row r="717">
      <c r="A717" s="320"/>
    </row>
    <row r="718">
      <c r="A718" s="320"/>
    </row>
    <row r="719">
      <c r="A719" s="320"/>
    </row>
    <row r="720">
      <c r="A720" s="320"/>
    </row>
    <row r="721">
      <c r="A721" s="320"/>
    </row>
    <row r="722">
      <c r="A722" s="320"/>
    </row>
    <row r="723">
      <c r="A723" s="320"/>
    </row>
    <row r="724">
      <c r="A724" s="320"/>
    </row>
    <row r="725">
      <c r="A725" s="320"/>
    </row>
    <row r="726">
      <c r="A726" s="320"/>
    </row>
    <row r="727">
      <c r="A727" s="320"/>
    </row>
    <row r="728">
      <c r="A728" s="320"/>
    </row>
    <row r="729">
      <c r="A729" s="320"/>
    </row>
    <row r="730">
      <c r="A730" s="320"/>
    </row>
    <row r="731">
      <c r="A731" s="320"/>
    </row>
    <row r="732">
      <c r="A732" s="320"/>
    </row>
    <row r="733">
      <c r="A733" s="320"/>
    </row>
    <row r="734">
      <c r="A734" s="320"/>
    </row>
    <row r="735">
      <c r="A735" s="320"/>
    </row>
    <row r="736">
      <c r="A736" s="320"/>
    </row>
    <row r="737">
      <c r="A737" s="320"/>
    </row>
    <row r="738">
      <c r="A738" s="320"/>
    </row>
    <row r="739">
      <c r="A739" s="320"/>
    </row>
    <row r="740">
      <c r="A740" s="320"/>
    </row>
    <row r="741">
      <c r="A741" s="320"/>
    </row>
    <row r="742">
      <c r="A742" s="320"/>
    </row>
    <row r="743">
      <c r="A743" s="320"/>
    </row>
    <row r="744">
      <c r="A744" s="320"/>
    </row>
    <row r="745">
      <c r="A745" s="320"/>
    </row>
    <row r="746">
      <c r="A746" s="320"/>
    </row>
    <row r="747">
      <c r="A747" s="320"/>
    </row>
    <row r="748">
      <c r="A748" s="320"/>
    </row>
    <row r="749">
      <c r="A749" s="320"/>
    </row>
    <row r="750">
      <c r="A750" s="320"/>
    </row>
    <row r="751">
      <c r="A751" s="320"/>
    </row>
    <row r="752">
      <c r="A752" s="320"/>
    </row>
    <row r="753">
      <c r="A753" s="320"/>
    </row>
    <row r="754">
      <c r="A754" s="320"/>
    </row>
    <row r="755">
      <c r="A755" s="320"/>
    </row>
    <row r="756">
      <c r="A756" s="320"/>
    </row>
    <row r="757">
      <c r="A757" s="320"/>
    </row>
    <row r="758">
      <c r="A758" s="320"/>
    </row>
    <row r="759">
      <c r="A759" s="320"/>
    </row>
    <row r="760">
      <c r="A760" s="320"/>
    </row>
    <row r="761">
      <c r="A761" s="320"/>
    </row>
    <row r="762">
      <c r="A762" s="320"/>
    </row>
    <row r="763">
      <c r="A763" s="320"/>
    </row>
    <row r="764">
      <c r="A764" s="320"/>
    </row>
    <row r="765">
      <c r="A765" s="320"/>
    </row>
    <row r="766">
      <c r="A766" s="320"/>
    </row>
    <row r="767">
      <c r="A767" s="320"/>
    </row>
    <row r="768">
      <c r="A768" s="320"/>
    </row>
    <row r="769">
      <c r="A769" s="320"/>
    </row>
    <row r="770">
      <c r="A770" s="320"/>
    </row>
    <row r="771">
      <c r="A771" s="320"/>
    </row>
    <row r="772">
      <c r="A772" s="320"/>
    </row>
    <row r="773">
      <c r="A773" s="320"/>
    </row>
    <row r="774">
      <c r="A774" s="320"/>
    </row>
    <row r="775">
      <c r="A775" s="320"/>
    </row>
    <row r="776">
      <c r="A776" s="320"/>
    </row>
    <row r="777">
      <c r="A777" s="320"/>
    </row>
    <row r="778">
      <c r="A778" s="320"/>
    </row>
    <row r="779">
      <c r="A779" s="320"/>
    </row>
    <row r="780">
      <c r="A780" s="320"/>
    </row>
    <row r="781">
      <c r="A781" s="320"/>
    </row>
    <row r="782">
      <c r="A782" s="320"/>
    </row>
    <row r="783">
      <c r="A783" s="320"/>
    </row>
    <row r="784">
      <c r="A784" s="320"/>
    </row>
    <row r="785">
      <c r="A785" s="320"/>
    </row>
    <row r="786">
      <c r="A786" s="320"/>
    </row>
    <row r="787">
      <c r="A787" s="320"/>
    </row>
    <row r="788">
      <c r="A788" s="320"/>
    </row>
    <row r="789">
      <c r="A789" s="320"/>
    </row>
    <row r="790">
      <c r="A790" s="320"/>
    </row>
    <row r="791">
      <c r="A791" s="320"/>
    </row>
    <row r="792">
      <c r="A792" s="320"/>
    </row>
    <row r="793">
      <c r="A793" s="320"/>
    </row>
    <row r="794">
      <c r="A794" s="320"/>
    </row>
    <row r="795">
      <c r="A795" s="320"/>
    </row>
    <row r="796">
      <c r="A796" s="320"/>
    </row>
    <row r="797">
      <c r="A797" s="320"/>
    </row>
    <row r="798">
      <c r="A798" s="320"/>
    </row>
    <row r="799">
      <c r="A799" s="320"/>
    </row>
    <row r="800">
      <c r="A800" s="320"/>
    </row>
    <row r="801">
      <c r="A801" s="320"/>
    </row>
    <row r="802">
      <c r="A802" s="320"/>
    </row>
    <row r="803">
      <c r="A803" s="320"/>
    </row>
    <row r="804">
      <c r="A804" s="320"/>
    </row>
    <row r="805">
      <c r="A805" s="320"/>
    </row>
    <row r="806">
      <c r="A806" s="320"/>
    </row>
    <row r="807">
      <c r="A807" s="320"/>
    </row>
    <row r="808">
      <c r="A808" s="320"/>
    </row>
    <row r="809">
      <c r="A809" s="320"/>
    </row>
    <row r="810">
      <c r="A810" s="320"/>
    </row>
    <row r="811">
      <c r="A811" s="320"/>
    </row>
    <row r="812">
      <c r="A812" s="320"/>
    </row>
    <row r="813">
      <c r="A813" s="320"/>
    </row>
    <row r="814">
      <c r="A814" s="320"/>
    </row>
    <row r="815">
      <c r="A815" s="320"/>
    </row>
    <row r="816">
      <c r="A816" s="320"/>
    </row>
    <row r="817">
      <c r="A817" s="320"/>
    </row>
    <row r="818">
      <c r="A818" s="320"/>
    </row>
    <row r="819">
      <c r="A819" s="320"/>
    </row>
    <row r="820">
      <c r="A820" s="320"/>
    </row>
    <row r="821">
      <c r="A821" s="320"/>
    </row>
    <row r="822">
      <c r="A822" s="320"/>
    </row>
    <row r="823">
      <c r="A823" s="320"/>
    </row>
    <row r="824">
      <c r="A824" s="320"/>
    </row>
    <row r="825">
      <c r="A825" s="320"/>
    </row>
    <row r="826">
      <c r="A826" s="320"/>
    </row>
    <row r="827">
      <c r="A827" s="320"/>
    </row>
    <row r="828">
      <c r="A828" s="320"/>
    </row>
    <row r="829">
      <c r="A829" s="320"/>
    </row>
    <row r="830">
      <c r="A830" s="320"/>
    </row>
    <row r="831">
      <c r="A831" s="320"/>
    </row>
    <row r="832">
      <c r="A832" s="320"/>
    </row>
    <row r="833">
      <c r="A833" s="320"/>
    </row>
    <row r="834">
      <c r="A834" s="320"/>
    </row>
    <row r="835">
      <c r="A835" s="320"/>
    </row>
    <row r="836">
      <c r="A836" s="320"/>
    </row>
    <row r="837">
      <c r="A837" s="320"/>
    </row>
    <row r="838">
      <c r="A838" s="320"/>
    </row>
    <row r="839">
      <c r="A839" s="320"/>
    </row>
    <row r="840">
      <c r="A840" s="320"/>
    </row>
    <row r="841">
      <c r="A841" s="320"/>
    </row>
    <row r="842">
      <c r="A842" s="320"/>
    </row>
    <row r="843">
      <c r="A843" s="320"/>
    </row>
    <row r="844">
      <c r="A844" s="320"/>
    </row>
    <row r="845">
      <c r="A845" s="320"/>
    </row>
    <row r="846">
      <c r="A846" s="320"/>
    </row>
    <row r="847">
      <c r="A847" s="320"/>
    </row>
    <row r="848">
      <c r="A848" s="320"/>
    </row>
    <row r="849">
      <c r="A849" s="320"/>
    </row>
    <row r="850">
      <c r="A850" s="320"/>
    </row>
    <row r="851">
      <c r="A851" s="320"/>
    </row>
    <row r="852">
      <c r="A852" s="320"/>
    </row>
    <row r="853">
      <c r="A853" s="320"/>
    </row>
    <row r="854">
      <c r="A854" s="320"/>
    </row>
    <row r="855">
      <c r="A855" s="320"/>
    </row>
    <row r="856">
      <c r="A856" s="320"/>
    </row>
    <row r="857">
      <c r="A857" s="320"/>
    </row>
    <row r="858">
      <c r="A858" s="320"/>
    </row>
    <row r="859">
      <c r="A859" s="320"/>
    </row>
    <row r="860">
      <c r="A860" s="320"/>
    </row>
    <row r="861">
      <c r="A861" s="320"/>
    </row>
    <row r="862">
      <c r="A862" s="320"/>
    </row>
    <row r="863">
      <c r="A863" s="320"/>
    </row>
    <row r="864">
      <c r="A864" s="320"/>
    </row>
    <row r="865">
      <c r="A865" s="320"/>
    </row>
    <row r="866">
      <c r="A866" s="320"/>
    </row>
    <row r="867">
      <c r="A867" s="320"/>
    </row>
    <row r="868">
      <c r="A868" s="320"/>
    </row>
    <row r="869">
      <c r="A869" s="320"/>
    </row>
    <row r="870">
      <c r="A870" s="320"/>
    </row>
    <row r="871">
      <c r="A871" s="320"/>
    </row>
    <row r="872">
      <c r="A872" s="320"/>
    </row>
    <row r="873">
      <c r="A873" s="320"/>
    </row>
    <row r="874">
      <c r="A874" s="320"/>
    </row>
    <row r="875">
      <c r="A875" s="320"/>
    </row>
    <row r="876">
      <c r="A876" s="320"/>
    </row>
    <row r="877">
      <c r="A877" s="320"/>
    </row>
    <row r="878">
      <c r="A878" s="320"/>
    </row>
    <row r="879">
      <c r="A879" s="320"/>
    </row>
    <row r="880">
      <c r="A880" s="320"/>
    </row>
    <row r="881">
      <c r="A881" s="320"/>
    </row>
    <row r="882">
      <c r="A882" s="320"/>
    </row>
    <row r="883">
      <c r="A883" s="320"/>
    </row>
    <row r="884">
      <c r="A884" s="320"/>
    </row>
    <row r="885">
      <c r="A885" s="320"/>
    </row>
    <row r="886">
      <c r="A886" s="320"/>
    </row>
    <row r="887">
      <c r="A887" s="320"/>
    </row>
    <row r="888">
      <c r="A888" s="320"/>
    </row>
    <row r="889">
      <c r="A889" s="320"/>
    </row>
    <row r="890">
      <c r="A890" s="320"/>
    </row>
    <row r="891">
      <c r="A891" s="320"/>
    </row>
    <row r="892">
      <c r="A892" s="320"/>
    </row>
    <row r="893">
      <c r="A893" s="320"/>
    </row>
    <row r="894">
      <c r="A894" s="320"/>
    </row>
    <row r="895">
      <c r="A895" s="320"/>
    </row>
    <row r="896">
      <c r="A896" s="320"/>
    </row>
    <row r="897">
      <c r="A897" s="320"/>
    </row>
    <row r="898">
      <c r="A898" s="320"/>
    </row>
    <row r="899">
      <c r="A899" s="320"/>
    </row>
    <row r="900">
      <c r="A900" s="320"/>
    </row>
    <row r="901">
      <c r="A901" s="320"/>
    </row>
    <row r="902">
      <c r="A902" s="320"/>
    </row>
    <row r="903">
      <c r="A903" s="320"/>
    </row>
    <row r="904">
      <c r="A904" s="320"/>
    </row>
    <row r="905">
      <c r="A905" s="320"/>
    </row>
    <row r="906">
      <c r="A906" s="320"/>
    </row>
    <row r="907">
      <c r="A907" s="320"/>
    </row>
    <row r="908">
      <c r="A908" s="320"/>
    </row>
    <row r="909">
      <c r="A909" s="320"/>
    </row>
    <row r="910">
      <c r="A910" s="320"/>
    </row>
    <row r="911">
      <c r="A911" s="320"/>
    </row>
    <row r="912">
      <c r="A912" s="320"/>
    </row>
    <row r="913">
      <c r="A913" s="320"/>
    </row>
    <row r="914">
      <c r="A914" s="320"/>
    </row>
    <row r="915">
      <c r="A915" s="320"/>
    </row>
    <row r="916">
      <c r="A916" s="320"/>
    </row>
    <row r="917">
      <c r="A917" s="320"/>
    </row>
    <row r="918">
      <c r="A918" s="320"/>
    </row>
    <row r="919">
      <c r="A919" s="320"/>
    </row>
    <row r="920">
      <c r="A920" s="320"/>
    </row>
    <row r="921">
      <c r="A921" s="320"/>
    </row>
    <row r="922">
      <c r="A922" s="320"/>
    </row>
    <row r="923">
      <c r="A923" s="320"/>
    </row>
    <row r="924">
      <c r="A924" s="320"/>
    </row>
    <row r="925">
      <c r="A925" s="320"/>
    </row>
    <row r="926">
      <c r="A926" s="320"/>
    </row>
    <row r="927">
      <c r="A927" s="320"/>
    </row>
    <row r="928">
      <c r="A928" s="320"/>
    </row>
    <row r="929">
      <c r="A929" s="320"/>
    </row>
    <row r="930">
      <c r="A930" s="320"/>
    </row>
    <row r="931">
      <c r="A931" s="320"/>
    </row>
    <row r="932">
      <c r="A932" s="320"/>
    </row>
    <row r="933">
      <c r="A933" s="320"/>
    </row>
    <row r="934">
      <c r="A934" s="320"/>
    </row>
    <row r="935">
      <c r="A935" s="320"/>
    </row>
    <row r="936">
      <c r="A936" s="320"/>
    </row>
    <row r="937">
      <c r="A937" s="320"/>
    </row>
    <row r="938">
      <c r="A938" s="320"/>
    </row>
    <row r="939">
      <c r="A939" s="320"/>
    </row>
    <row r="940">
      <c r="A940" s="320"/>
    </row>
    <row r="941">
      <c r="A941" s="320"/>
    </row>
    <row r="942">
      <c r="A942" s="320"/>
    </row>
    <row r="943">
      <c r="A943" s="320"/>
    </row>
    <row r="944">
      <c r="A944" s="320"/>
    </row>
    <row r="945">
      <c r="A945" s="320"/>
    </row>
    <row r="946">
      <c r="A946" s="320"/>
    </row>
    <row r="947">
      <c r="A947" s="320"/>
    </row>
    <row r="948">
      <c r="A948" s="320"/>
    </row>
    <row r="949">
      <c r="A949" s="320"/>
    </row>
    <row r="950">
      <c r="A950" s="320"/>
    </row>
    <row r="951">
      <c r="A951" s="320"/>
    </row>
    <row r="952">
      <c r="A952" s="320"/>
    </row>
    <row r="953">
      <c r="A953" s="320"/>
    </row>
    <row r="954">
      <c r="A954" s="320"/>
    </row>
    <row r="955">
      <c r="A955" s="320"/>
    </row>
    <row r="956">
      <c r="A956" s="320"/>
    </row>
    <row r="957">
      <c r="A957" s="320"/>
    </row>
    <row r="958">
      <c r="A958" s="320"/>
    </row>
    <row r="959">
      <c r="A959" s="320"/>
    </row>
    <row r="960">
      <c r="A960" s="320"/>
    </row>
    <row r="961">
      <c r="A961" s="320"/>
    </row>
    <row r="962">
      <c r="A962" s="320"/>
    </row>
    <row r="963">
      <c r="A963" s="320"/>
    </row>
    <row r="964">
      <c r="A964" s="320"/>
    </row>
    <row r="965">
      <c r="A965" s="320"/>
    </row>
    <row r="966">
      <c r="A966" s="320"/>
    </row>
    <row r="967">
      <c r="A967" s="320"/>
    </row>
    <row r="968">
      <c r="A968" s="320"/>
    </row>
    <row r="969">
      <c r="A969" s="320"/>
    </row>
    <row r="970">
      <c r="A970" s="320"/>
    </row>
    <row r="971">
      <c r="A971" s="320"/>
    </row>
    <row r="972">
      <c r="A972" s="320"/>
    </row>
    <row r="973">
      <c r="A973" s="320"/>
    </row>
    <row r="974">
      <c r="A974" s="320"/>
    </row>
    <row r="975">
      <c r="A975" s="320"/>
    </row>
    <row r="976">
      <c r="A976" s="320"/>
    </row>
    <row r="977">
      <c r="A977" s="320"/>
    </row>
    <row r="978">
      <c r="A978" s="320"/>
    </row>
    <row r="979">
      <c r="A979" s="320"/>
    </row>
    <row r="980">
      <c r="A980" s="320"/>
    </row>
    <row r="981">
      <c r="A981" s="320"/>
    </row>
    <row r="982">
      <c r="A982" s="320"/>
    </row>
    <row r="983">
      <c r="A983" s="320"/>
    </row>
    <row r="984">
      <c r="A984" s="320"/>
    </row>
    <row r="985">
      <c r="A985" s="320"/>
    </row>
    <row r="986">
      <c r="A986" s="320"/>
    </row>
    <row r="987">
      <c r="A987" s="320"/>
    </row>
    <row r="988">
      <c r="A988" s="320"/>
    </row>
    <row r="989">
      <c r="A989" s="320"/>
    </row>
    <row r="990">
      <c r="A990" s="320"/>
    </row>
    <row r="991">
      <c r="A991" s="320"/>
    </row>
    <row r="992">
      <c r="A992" s="320"/>
    </row>
    <row r="993">
      <c r="A993" s="320"/>
    </row>
    <row r="994">
      <c r="A994" s="320"/>
    </row>
    <row r="995">
      <c r="A995" s="320"/>
    </row>
    <row r="996">
      <c r="A996" s="320"/>
    </row>
    <row r="997">
      <c r="A997" s="320"/>
    </row>
    <row r="998">
      <c r="A998" s="320"/>
    </row>
    <row r="999">
      <c r="A999" s="320"/>
    </row>
    <row r="1000">
      <c r="A1000" s="320"/>
    </row>
  </sheetData>
  <mergeCells count="1">
    <mergeCell ref="A1:D1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38"/>
    <col customWidth="1" hidden="1" min="2" max="2" width="6.25"/>
    <col customWidth="1" hidden="1" min="3" max="3" width="8.75"/>
    <col customWidth="1" hidden="1" min="4" max="4" width="8.25"/>
    <col customWidth="1" hidden="1" min="5" max="5" width="8.75"/>
    <col customWidth="1" hidden="1" min="6" max="6" width="5.75"/>
    <col customWidth="1" hidden="1" min="7" max="7" width="8.63"/>
    <col customWidth="1" hidden="1" min="8" max="8" width="4.38"/>
    <col customWidth="1" hidden="1" min="9" max="9" width="4.5"/>
    <col customWidth="1" hidden="1" min="10" max="10" width="2.75"/>
    <col customWidth="1" hidden="1" min="11" max="11" width="6.0"/>
    <col customWidth="1" hidden="1" min="12" max="12" width="8.75"/>
    <col customWidth="1" hidden="1" min="13" max="15" width="5.75"/>
    <col customWidth="1" hidden="1" min="16" max="17" width="6.25"/>
    <col customWidth="1" hidden="1" min="18" max="18" width="5.25"/>
    <col customWidth="1" hidden="1" min="19" max="19" width="6.25"/>
    <col customWidth="1" min="20" max="20" width="7.5"/>
    <col customWidth="1" min="21" max="23" width="16.0"/>
    <col customWidth="1" min="24" max="24" width="7.63"/>
    <col customWidth="1" min="25" max="25" width="9.63"/>
    <col customWidth="1" min="26" max="26" width="15.0"/>
  </cols>
  <sheetData>
    <row r="1">
      <c r="A1" s="326" t="s">
        <v>1497</v>
      </c>
      <c r="B1" s="327"/>
      <c r="C1" s="326"/>
      <c r="D1" s="328"/>
      <c r="E1" s="328"/>
      <c r="F1" s="328"/>
      <c r="G1" s="328"/>
      <c r="H1" s="329"/>
      <c r="I1" s="272"/>
      <c r="J1" s="272"/>
      <c r="K1" s="273"/>
      <c r="L1" s="330"/>
      <c r="M1" s="330"/>
      <c r="N1" s="330"/>
      <c r="O1" s="330"/>
      <c r="P1" s="331"/>
      <c r="T1" s="332"/>
      <c r="U1" s="272"/>
      <c r="V1" s="272"/>
      <c r="W1" s="272"/>
      <c r="X1" s="272"/>
      <c r="Y1" s="273"/>
      <c r="Z1" s="333"/>
    </row>
    <row r="2">
      <c r="A2" s="334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3"/>
      <c r="Z2" s="335"/>
    </row>
    <row r="3">
      <c r="A3" s="336" t="s">
        <v>1498</v>
      </c>
      <c r="B3" s="272"/>
      <c r="C3" s="272"/>
      <c r="D3" s="272"/>
      <c r="E3" s="337"/>
      <c r="F3" s="338" t="s">
        <v>1499</v>
      </c>
      <c r="G3" s="272"/>
      <c r="H3" s="272"/>
      <c r="I3" s="272"/>
      <c r="J3" s="272"/>
      <c r="K3" s="273"/>
      <c r="L3" s="339"/>
      <c r="M3" s="340" t="s">
        <v>1500</v>
      </c>
      <c r="N3" s="272"/>
      <c r="O3" s="272"/>
      <c r="P3" s="272"/>
      <c r="Q3" s="272"/>
      <c r="R3" s="272"/>
      <c r="S3" s="272"/>
      <c r="T3" s="341" t="s">
        <v>1501</v>
      </c>
      <c r="U3" s="272"/>
      <c r="V3" s="272"/>
      <c r="W3" s="272"/>
      <c r="X3" s="272"/>
      <c r="Y3" s="273"/>
      <c r="Z3" s="342"/>
    </row>
    <row r="4">
      <c r="A4" s="343" t="s">
        <v>16</v>
      </c>
      <c r="B4" s="344" t="s">
        <v>1502</v>
      </c>
      <c r="C4" s="343" t="s">
        <v>1503</v>
      </c>
      <c r="D4" s="345" t="s">
        <v>1504</v>
      </c>
      <c r="E4" s="345" t="s">
        <v>1505</v>
      </c>
      <c r="F4" s="346" t="s">
        <v>1506</v>
      </c>
      <c r="G4" s="345" t="s">
        <v>1507</v>
      </c>
      <c r="H4" s="347" t="s">
        <v>1508</v>
      </c>
      <c r="I4" s="347" t="s">
        <v>1509</v>
      </c>
      <c r="J4" s="347" t="s">
        <v>1510</v>
      </c>
      <c r="K4" s="347" t="s">
        <v>1511</v>
      </c>
      <c r="L4" s="343" t="s">
        <v>1512</v>
      </c>
      <c r="M4" s="348" t="s">
        <v>1513</v>
      </c>
      <c r="N4" s="272"/>
      <c r="O4" s="273"/>
      <c r="P4" s="349" t="s">
        <v>1514</v>
      </c>
      <c r="Q4" s="349" t="s">
        <v>1509</v>
      </c>
      <c r="R4" s="349" t="s">
        <v>1510</v>
      </c>
      <c r="S4" s="349" t="s">
        <v>1515</v>
      </c>
      <c r="T4" s="350" t="s">
        <v>16</v>
      </c>
      <c r="U4" s="351" t="s">
        <v>17</v>
      </c>
      <c r="V4" s="351" t="s">
        <v>11</v>
      </c>
      <c r="W4" s="352" t="s">
        <v>1516</v>
      </c>
      <c r="X4" s="353" t="s">
        <v>1517</v>
      </c>
      <c r="Y4" s="353" t="s">
        <v>1518</v>
      </c>
      <c r="Z4" s="354" t="s">
        <v>7</v>
      </c>
    </row>
    <row r="5">
      <c r="A5" s="355">
        <v>129.0</v>
      </c>
      <c r="B5" s="356"/>
      <c r="C5" s="357">
        <v>0.041666666666666664</v>
      </c>
      <c r="D5" s="355"/>
      <c r="E5" s="355">
        <v>33.0</v>
      </c>
      <c r="F5" s="358"/>
      <c r="G5" s="359"/>
      <c r="H5" s="359">
        <v>0.0</v>
      </c>
      <c r="I5" s="359">
        <v>0.0</v>
      </c>
      <c r="J5" s="359">
        <v>0.0</v>
      </c>
      <c r="K5" s="359">
        <v>0.0</v>
      </c>
      <c r="L5" s="360">
        <f t="shared" ref="L5:L70" si="1">G5-(D5+E5)</f>
        <v>-33</v>
      </c>
      <c r="M5" s="361">
        <f t="shared" ref="M5:M70" si="2">IF(L5 &lt; 0,L5*-1,"")</f>
        <v>33</v>
      </c>
      <c r="N5" s="361">
        <v>5.0</v>
      </c>
      <c r="O5" s="361">
        <f t="shared" ref="O5:O70" si="3">L5*-M5*N5</f>
        <v>5445</v>
      </c>
      <c r="P5" s="362">
        <v>2.0</v>
      </c>
      <c r="Q5" s="362">
        <v>10.0</v>
      </c>
      <c r="R5" s="362">
        <v>8.0</v>
      </c>
      <c r="S5" s="362">
        <v>7.0</v>
      </c>
      <c r="T5" s="363">
        <f>VLOOKUP(A5,Registrace!$A$2:$A$321,1,FALSE)</f>
        <v>129</v>
      </c>
      <c r="U5" s="364" t="str">
        <f>VLOOKUP(A5,Registrace!$A$2:$B$321,2,FALSE)</f>
        <v>Vladimír Němec</v>
      </c>
      <c r="V5" s="365" t="str">
        <f>VLOOKUP(A5,Registrace!$A$2:$C$321,3,FALSE)</f>
        <v>vladaGLS</v>
      </c>
      <c r="W5" s="364" t="str">
        <f>VLOOKUP(A5,Registrace!$A$2:$E$321,5,FALSE)</f>
        <v>škoda Felicia 1960</v>
      </c>
      <c r="X5" s="366">
        <f t="shared" ref="X5:X70" si="4">(H5*P5)+(I5*Q5)+(J5*R5)+(K5*S5)-O5-L5-N5</f>
        <v>-5417</v>
      </c>
      <c r="Y5" s="367">
        <f t="shared" ref="Y5:Y70" si="5">F5-(B5+C5)</f>
        <v>-0.04166666667</v>
      </c>
      <c r="Z5" s="368"/>
    </row>
    <row r="6">
      <c r="A6" s="355">
        <v>42.0</v>
      </c>
      <c r="B6" s="356"/>
      <c r="C6" s="357">
        <v>0.041666666666666664</v>
      </c>
      <c r="D6" s="355"/>
      <c r="E6" s="355">
        <v>33.0</v>
      </c>
      <c r="F6" s="358"/>
      <c r="G6" s="359"/>
      <c r="H6" s="359">
        <v>0.0</v>
      </c>
      <c r="I6" s="359">
        <v>0.0</v>
      </c>
      <c r="J6" s="359">
        <v>0.0</v>
      </c>
      <c r="K6" s="359">
        <v>0.0</v>
      </c>
      <c r="L6" s="360">
        <f t="shared" si="1"/>
        <v>-33</v>
      </c>
      <c r="M6" s="361">
        <f t="shared" si="2"/>
        <v>33</v>
      </c>
      <c r="N6" s="361">
        <v>5.0</v>
      </c>
      <c r="O6" s="361">
        <f t="shared" si="3"/>
        <v>5445</v>
      </c>
      <c r="P6" s="362">
        <v>2.0</v>
      </c>
      <c r="Q6" s="362">
        <v>10.0</v>
      </c>
      <c r="R6" s="362">
        <v>8.0</v>
      </c>
      <c r="S6" s="362">
        <v>7.0</v>
      </c>
      <c r="T6" s="363">
        <f>VLOOKUP(A6,Registrace!$A$2:$A$321,1,FALSE)</f>
        <v>42</v>
      </c>
      <c r="U6" s="364" t="str">
        <f>VLOOKUP(A6,Registrace!$A$2:$B$321,2,FALSE)</f>
        <v>Jakub Bílek</v>
      </c>
      <c r="V6" s="365" t="str">
        <f>VLOOKUP(A6,Registrace!$A$2:$C$321,3,FALSE)</f>
        <v>Škoda z Pejru</v>
      </c>
      <c r="W6" s="364" t="str">
        <f>VLOOKUP(A6,Registrace!$A$2:$E$321,5,FALSE)</f>
        <v>Škoda Octavia iV RS 2.0TDi 4x4</v>
      </c>
      <c r="X6" s="366">
        <f t="shared" si="4"/>
        <v>-5417</v>
      </c>
      <c r="Y6" s="367">
        <f t="shared" si="5"/>
        <v>-0.04166666667</v>
      </c>
      <c r="Z6" s="369"/>
    </row>
    <row r="7">
      <c r="A7" s="355">
        <v>61.0</v>
      </c>
      <c r="B7" s="356"/>
      <c r="C7" s="357">
        <v>0.041666666666666664</v>
      </c>
      <c r="D7" s="355"/>
      <c r="E7" s="355">
        <v>33.0</v>
      </c>
      <c r="F7" s="358"/>
      <c r="G7" s="359"/>
      <c r="H7" s="359">
        <v>0.0</v>
      </c>
      <c r="I7" s="359">
        <v>0.0</v>
      </c>
      <c r="J7" s="359">
        <v>0.0</v>
      </c>
      <c r="K7" s="359">
        <v>0.0</v>
      </c>
      <c r="L7" s="360">
        <f t="shared" si="1"/>
        <v>-33</v>
      </c>
      <c r="M7" s="361">
        <f t="shared" si="2"/>
        <v>33</v>
      </c>
      <c r="N7" s="361">
        <v>5.0</v>
      </c>
      <c r="O7" s="361">
        <f t="shared" si="3"/>
        <v>5445</v>
      </c>
      <c r="P7" s="362">
        <v>2.0</v>
      </c>
      <c r="Q7" s="362">
        <v>10.0</v>
      </c>
      <c r="R7" s="362">
        <v>8.0</v>
      </c>
      <c r="S7" s="362">
        <v>7.0</v>
      </c>
      <c r="T7" s="363">
        <f>VLOOKUP(A7,Registrace!$A$2:$A$321,1,FALSE)</f>
        <v>61</v>
      </c>
      <c r="U7" s="364" t="str">
        <f>VLOOKUP(A7,Registrace!$A$2:$B$321,2,FALSE)</f>
        <v>Patrik Štefek</v>
      </c>
      <c r="V7" s="365" t="str">
        <f>VLOOKUP(A7,Registrace!$A$2:$C$321,3,FALSE)</f>
        <v>Štefi</v>
      </c>
      <c r="W7" s="364" t="str">
        <f>VLOOKUP(A7,Registrace!$A$2:$E$321,5,FALSE)</f>
        <v>Škoda 105l</v>
      </c>
      <c r="X7" s="366">
        <f t="shared" si="4"/>
        <v>-5417</v>
      </c>
      <c r="Y7" s="367">
        <f t="shared" si="5"/>
        <v>-0.04166666667</v>
      </c>
      <c r="Z7" s="369"/>
    </row>
    <row r="8">
      <c r="A8" s="355">
        <v>117.0</v>
      </c>
      <c r="B8" s="356"/>
      <c r="C8" s="357">
        <v>0.041666666666666664</v>
      </c>
      <c r="D8" s="355"/>
      <c r="E8" s="355">
        <v>33.0</v>
      </c>
      <c r="F8" s="358"/>
      <c r="G8" s="359"/>
      <c r="H8" s="359">
        <v>0.0</v>
      </c>
      <c r="I8" s="359">
        <v>0.0</v>
      </c>
      <c r="J8" s="359">
        <v>0.0</v>
      </c>
      <c r="K8" s="359">
        <v>0.0</v>
      </c>
      <c r="L8" s="360">
        <f t="shared" si="1"/>
        <v>-33</v>
      </c>
      <c r="M8" s="361">
        <f t="shared" si="2"/>
        <v>33</v>
      </c>
      <c r="N8" s="361">
        <v>5.0</v>
      </c>
      <c r="O8" s="361">
        <f t="shared" si="3"/>
        <v>5445</v>
      </c>
      <c r="P8" s="362">
        <v>2.0</v>
      </c>
      <c r="Q8" s="362">
        <v>10.0</v>
      </c>
      <c r="R8" s="362">
        <v>8.0</v>
      </c>
      <c r="S8" s="362">
        <v>7.0</v>
      </c>
      <c r="T8" s="363">
        <f>VLOOKUP(A8,Registrace!$A$2:$A$321,1,FALSE)</f>
        <v>117</v>
      </c>
      <c r="U8" s="364" t="str">
        <f>VLOOKUP(A8,Registrace!$A$2:$B$321,2,FALSE)</f>
        <v>Jan Vaněk</v>
      </c>
      <c r="V8" s="365" t="str">
        <f>VLOOKUP(A8,Registrace!$A$2:$C$321,3,FALSE)</f>
        <v>johnny</v>
      </c>
      <c r="W8" s="364" t="str">
        <f>VLOOKUP(A8,Registrace!$A$2:$E$321,5,FALSE)</f>
        <v>Škoda Fabia 2.0MPI</v>
      </c>
      <c r="X8" s="366">
        <f t="shared" si="4"/>
        <v>-5417</v>
      </c>
      <c r="Y8" s="367">
        <f t="shared" si="5"/>
        <v>-0.04166666667</v>
      </c>
      <c r="Z8" s="369"/>
    </row>
    <row r="9">
      <c r="A9" s="355">
        <v>123.0</v>
      </c>
      <c r="B9" s="356"/>
      <c r="C9" s="357">
        <v>0.041666666666666664</v>
      </c>
      <c r="D9" s="355"/>
      <c r="E9" s="355">
        <v>33.0</v>
      </c>
      <c r="F9" s="358"/>
      <c r="G9" s="359"/>
      <c r="H9" s="359">
        <v>0.0</v>
      </c>
      <c r="I9" s="359">
        <v>0.0</v>
      </c>
      <c r="J9" s="359">
        <v>0.0</v>
      </c>
      <c r="K9" s="359">
        <v>0.0</v>
      </c>
      <c r="L9" s="360">
        <f t="shared" si="1"/>
        <v>-33</v>
      </c>
      <c r="M9" s="361">
        <f t="shared" si="2"/>
        <v>33</v>
      </c>
      <c r="N9" s="361">
        <v>5.0</v>
      </c>
      <c r="O9" s="361">
        <f t="shared" si="3"/>
        <v>5445</v>
      </c>
      <c r="P9" s="362">
        <v>2.0</v>
      </c>
      <c r="Q9" s="362">
        <v>10.0</v>
      </c>
      <c r="R9" s="362">
        <v>8.0</v>
      </c>
      <c r="S9" s="362">
        <v>7.0</v>
      </c>
      <c r="T9" s="363">
        <f>VLOOKUP(A9,Registrace!$A$2:$A$321,1,FALSE)</f>
        <v>123</v>
      </c>
      <c r="U9" s="364" t="str">
        <f>VLOOKUP(A9,Registrace!$A$2:$B$321,2,FALSE)</f>
        <v>Tomáš Oškrdal</v>
      </c>
      <c r="V9" s="365" t="str">
        <f>VLOOKUP(A9,Registrace!$A$2:$C$321,3,FALSE)</f>
        <v>nééé</v>
      </c>
      <c r="W9" s="364" t="str">
        <f>VLOOKUP(A9,Registrace!$A$2:$E$321,5,FALSE)</f>
        <v>Felicia</v>
      </c>
      <c r="X9" s="366">
        <f t="shared" si="4"/>
        <v>-5417</v>
      </c>
      <c r="Y9" s="367">
        <f t="shared" si="5"/>
        <v>-0.04166666667</v>
      </c>
      <c r="Z9" s="369"/>
    </row>
    <row r="10">
      <c r="A10" s="355">
        <v>194.0</v>
      </c>
      <c r="B10" s="356"/>
      <c r="C10" s="357">
        <v>0.041666666666666664</v>
      </c>
      <c r="D10" s="355"/>
      <c r="E10" s="355">
        <v>33.0</v>
      </c>
      <c r="F10" s="358"/>
      <c r="G10" s="359"/>
      <c r="H10" s="359">
        <v>0.0</v>
      </c>
      <c r="I10" s="359">
        <v>0.0</v>
      </c>
      <c r="J10" s="359">
        <v>0.0</v>
      </c>
      <c r="K10" s="359">
        <v>0.0</v>
      </c>
      <c r="L10" s="360">
        <f t="shared" si="1"/>
        <v>-33</v>
      </c>
      <c r="M10" s="361">
        <f t="shared" si="2"/>
        <v>33</v>
      </c>
      <c r="N10" s="361">
        <v>5.0</v>
      </c>
      <c r="O10" s="361">
        <f t="shared" si="3"/>
        <v>5445</v>
      </c>
      <c r="P10" s="362">
        <v>2.0</v>
      </c>
      <c r="Q10" s="362">
        <v>10.0</v>
      </c>
      <c r="R10" s="362">
        <v>8.0</v>
      </c>
      <c r="S10" s="362">
        <v>7.0</v>
      </c>
      <c r="T10" s="363">
        <f>VLOOKUP(A10,Registrace!$A$2:$A$321,1,FALSE)</f>
        <v>194</v>
      </c>
      <c r="U10" s="364" t="str">
        <f>VLOOKUP(A10,Registrace!$A$2:$B$321,2,FALSE)</f>
        <v>Michal Bednář</v>
      </c>
      <c r="V10" s="365" t="str">
        <f>VLOOKUP(A10,Registrace!$A$2:$C$321,3,FALSE)</f>
        <v>dna69</v>
      </c>
      <c r="W10" s="364" t="str">
        <f>VLOOKUP(A10,Registrace!$A$2:$E$321,5,FALSE)</f>
        <v>785.135</v>
      </c>
      <c r="X10" s="366">
        <f t="shared" si="4"/>
        <v>-5417</v>
      </c>
      <c r="Y10" s="367">
        <f t="shared" si="5"/>
        <v>-0.04166666667</v>
      </c>
      <c r="Z10" s="369"/>
    </row>
    <row r="11">
      <c r="A11" s="355" t="s">
        <v>94</v>
      </c>
      <c r="B11" s="356"/>
      <c r="C11" s="357">
        <v>0.041666666666666664</v>
      </c>
      <c r="D11" s="355"/>
      <c r="E11" s="355">
        <v>33.0</v>
      </c>
      <c r="F11" s="358"/>
      <c r="G11" s="359"/>
      <c r="H11" s="359">
        <v>0.0</v>
      </c>
      <c r="I11" s="359">
        <v>0.0</v>
      </c>
      <c r="J11" s="359">
        <v>0.0</v>
      </c>
      <c r="K11" s="359">
        <v>0.0</v>
      </c>
      <c r="L11" s="360">
        <f t="shared" si="1"/>
        <v>-33</v>
      </c>
      <c r="M11" s="361">
        <f t="shared" si="2"/>
        <v>33</v>
      </c>
      <c r="N11" s="361">
        <v>5.0</v>
      </c>
      <c r="O11" s="361">
        <f t="shared" si="3"/>
        <v>5445</v>
      </c>
      <c r="P11" s="362">
        <v>2.0</v>
      </c>
      <c r="Q11" s="362">
        <v>10.0</v>
      </c>
      <c r="R11" s="362">
        <v>8.0</v>
      </c>
      <c r="S11" s="362">
        <v>7.0</v>
      </c>
      <c r="T11" s="363" t="str">
        <f>VLOOKUP(A11,Registrace!$A$2:$A$321,1,FALSE)</f>
        <v>P14</v>
      </c>
      <c r="U11" s="364" t="str">
        <f>VLOOKUP(A11,Registrace!$A$2:$B$321,2,FALSE)</f>
        <v>ALeš Jedlička</v>
      </c>
      <c r="V11" s="365" t="str">
        <f>VLOOKUP(A11,Registrace!$A$2:$C$321,3,FALSE)</f>
        <v>Yelimán</v>
      </c>
      <c r="W11" s="364" t="str">
        <f>VLOOKUP(A11,Registrace!$A$2:$E$321,5,FALSE)</f>
        <v>š136</v>
      </c>
      <c r="X11" s="366">
        <f t="shared" si="4"/>
        <v>-5417</v>
      </c>
      <c r="Y11" s="367">
        <f t="shared" si="5"/>
        <v>-0.04166666667</v>
      </c>
      <c r="Z11" s="369"/>
    </row>
    <row r="12">
      <c r="A12" s="355">
        <v>50.0</v>
      </c>
      <c r="B12" s="356"/>
      <c r="C12" s="357">
        <v>0.041666666666666664</v>
      </c>
      <c r="D12" s="355"/>
      <c r="E12" s="355">
        <v>33.0</v>
      </c>
      <c r="F12" s="358"/>
      <c r="G12" s="359"/>
      <c r="H12" s="359">
        <v>0.0</v>
      </c>
      <c r="I12" s="359">
        <v>0.0</v>
      </c>
      <c r="J12" s="359">
        <v>0.0</v>
      </c>
      <c r="K12" s="359">
        <v>0.0</v>
      </c>
      <c r="L12" s="360">
        <f t="shared" si="1"/>
        <v>-33</v>
      </c>
      <c r="M12" s="361">
        <f t="shared" si="2"/>
        <v>33</v>
      </c>
      <c r="N12" s="361">
        <v>5.0</v>
      </c>
      <c r="O12" s="361">
        <f t="shared" si="3"/>
        <v>5445</v>
      </c>
      <c r="P12" s="362">
        <v>2.0</v>
      </c>
      <c r="Q12" s="362">
        <v>10.0</v>
      </c>
      <c r="R12" s="362">
        <v>8.0</v>
      </c>
      <c r="S12" s="362">
        <v>7.0</v>
      </c>
      <c r="T12" s="363">
        <f>VLOOKUP(A12,Registrace!$A$2:$A$321,1,FALSE)</f>
        <v>50</v>
      </c>
      <c r="U12" s="364" t="str">
        <f>VLOOKUP(A12,Registrace!$A$2:$B$321,2,FALSE)</f>
        <v>Jaroslav Spáčil</v>
      </c>
      <c r="V12" s="365" t="str">
        <f>VLOOKUP(A12,Registrace!$A$2:$C$321,3,FALSE)</f>
        <v>Jarda 130</v>
      </c>
      <c r="W12" s="364" t="str">
        <f>VLOOKUP(A12,Registrace!$A$2:$E$321,5,FALSE)</f>
        <v>Škoda 130 GL</v>
      </c>
      <c r="X12" s="366">
        <f t="shared" si="4"/>
        <v>-5417</v>
      </c>
      <c r="Y12" s="367">
        <f t="shared" si="5"/>
        <v>-0.04166666667</v>
      </c>
      <c r="Z12" s="369"/>
    </row>
    <row r="13">
      <c r="A13" s="355">
        <v>148.0</v>
      </c>
      <c r="B13" s="356"/>
      <c r="C13" s="357">
        <v>0.041666666666666664</v>
      </c>
      <c r="D13" s="355"/>
      <c r="E13" s="355">
        <v>33.0</v>
      </c>
      <c r="F13" s="358"/>
      <c r="G13" s="359"/>
      <c r="H13" s="359">
        <v>0.0</v>
      </c>
      <c r="I13" s="359">
        <v>0.0</v>
      </c>
      <c r="J13" s="359">
        <v>0.0</v>
      </c>
      <c r="K13" s="359">
        <v>0.0</v>
      </c>
      <c r="L13" s="360">
        <f t="shared" si="1"/>
        <v>-33</v>
      </c>
      <c r="M13" s="361">
        <f t="shared" si="2"/>
        <v>33</v>
      </c>
      <c r="N13" s="361">
        <v>5.0</v>
      </c>
      <c r="O13" s="361">
        <f t="shared" si="3"/>
        <v>5445</v>
      </c>
      <c r="P13" s="362">
        <v>2.0</v>
      </c>
      <c r="Q13" s="362">
        <v>10.0</v>
      </c>
      <c r="R13" s="362">
        <v>8.0</v>
      </c>
      <c r="S13" s="362">
        <v>7.0</v>
      </c>
      <c r="T13" s="363">
        <f>VLOOKUP(A13,Registrace!$A$2:$A$321,1,FALSE)</f>
        <v>148</v>
      </c>
      <c r="U13" s="364" t="str">
        <f>VLOOKUP(A13,Registrace!$A$2:$B$321,2,FALSE)</f>
        <v>Štěpán Petráš</v>
      </c>
      <c r="V13" s="365" t="str">
        <f>VLOOKUP(A13,Registrace!$A$2:$C$321,3,FALSE)</f>
        <v>Zdeba</v>
      </c>
      <c r="W13" s="364" t="str">
        <f>VLOOKUP(A13,Registrace!$A$2:$E$321,5,FALSE)</f>
        <v>Škoda 120LS</v>
      </c>
      <c r="X13" s="366">
        <f t="shared" si="4"/>
        <v>-5417</v>
      </c>
      <c r="Y13" s="367">
        <f t="shared" si="5"/>
        <v>-0.04166666667</v>
      </c>
      <c r="Z13" s="368"/>
    </row>
    <row r="14">
      <c r="A14" s="355">
        <v>100.0</v>
      </c>
      <c r="B14" s="356"/>
      <c r="C14" s="357">
        <v>0.041666666666666664</v>
      </c>
      <c r="D14" s="355"/>
      <c r="E14" s="355">
        <v>33.0</v>
      </c>
      <c r="F14" s="358"/>
      <c r="G14" s="359"/>
      <c r="H14" s="359">
        <v>0.0</v>
      </c>
      <c r="I14" s="359">
        <v>0.0</v>
      </c>
      <c r="J14" s="359">
        <v>0.0</v>
      </c>
      <c r="K14" s="359">
        <v>0.0</v>
      </c>
      <c r="L14" s="360">
        <f t="shared" si="1"/>
        <v>-33</v>
      </c>
      <c r="M14" s="361">
        <f t="shared" si="2"/>
        <v>33</v>
      </c>
      <c r="N14" s="361">
        <v>5.0</v>
      </c>
      <c r="O14" s="361">
        <f t="shared" si="3"/>
        <v>5445</v>
      </c>
      <c r="P14" s="362">
        <v>2.0</v>
      </c>
      <c r="Q14" s="362">
        <v>10.0</v>
      </c>
      <c r="R14" s="362">
        <v>8.0</v>
      </c>
      <c r="S14" s="362">
        <v>7.0</v>
      </c>
      <c r="T14" s="363">
        <f>VLOOKUP(A14,Registrace!$A$2:$A$321,1,FALSE)</f>
        <v>100</v>
      </c>
      <c r="U14" s="364" t="str">
        <f>VLOOKUP(A14,Registrace!$A$2:$B$321,2,FALSE)</f>
        <v>Ondřej Krejčí</v>
      </c>
      <c r="V14" s="365" t="str">
        <f>VLOOKUP(A14,Registrace!$A$2:$C$321,3,FALSE)</f>
        <v>Barbie a Ken</v>
      </c>
      <c r="W14" s="364" t="str">
        <f>VLOOKUP(A14,Registrace!$A$2:$E$321,5,FALSE)</f>
        <v>Škoda Octavia 2.0 MPi</v>
      </c>
      <c r="X14" s="366">
        <f t="shared" si="4"/>
        <v>-5417</v>
      </c>
      <c r="Y14" s="367">
        <f t="shared" si="5"/>
        <v>-0.04166666667</v>
      </c>
      <c r="Z14" s="369"/>
    </row>
    <row r="15">
      <c r="A15" s="355">
        <v>121.0</v>
      </c>
      <c r="B15" s="356"/>
      <c r="C15" s="357">
        <v>0.041666666666666664</v>
      </c>
      <c r="D15" s="355"/>
      <c r="E15" s="355">
        <v>33.0</v>
      </c>
      <c r="F15" s="358"/>
      <c r="G15" s="359"/>
      <c r="H15" s="359">
        <v>0.0</v>
      </c>
      <c r="I15" s="359">
        <v>0.0</v>
      </c>
      <c r="J15" s="359">
        <v>0.0</v>
      </c>
      <c r="K15" s="359">
        <v>0.0</v>
      </c>
      <c r="L15" s="360">
        <f t="shared" si="1"/>
        <v>-33</v>
      </c>
      <c r="M15" s="361">
        <f t="shared" si="2"/>
        <v>33</v>
      </c>
      <c r="N15" s="361">
        <v>5.0</v>
      </c>
      <c r="O15" s="361">
        <f t="shared" si="3"/>
        <v>5445</v>
      </c>
      <c r="P15" s="362">
        <v>2.0</v>
      </c>
      <c r="Q15" s="362">
        <v>10.0</v>
      </c>
      <c r="R15" s="362">
        <v>8.0</v>
      </c>
      <c r="S15" s="362">
        <v>7.0</v>
      </c>
      <c r="T15" s="363">
        <f>VLOOKUP(A15,Registrace!$A$2:$A$321,1,FALSE)</f>
        <v>121</v>
      </c>
      <c r="U15" s="364" t="str">
        <f>VLOOKUP(A15,Registrace!$A$2:$B$321,2,FALSE)</f>
        <v>petr liďák</v>
      </c>
      <c r="V15" s="365" t="str">
        <f>VLOOKUP(A15,Registrace!$A$2:$C$321,3,FALSE)</f>
        <v>Laděný</v>
      </c>
      <c r="W15" s="364">
        <f>VLOOKUP(A15,Registrace!$A$2:$E$321,5,FALSE)</f>
        <v>105</v>
      </c>
      <c r="X15" s="366">
        <f t="shared" si="4"/>
        <v>-5417</v>
      </c>
      <c r="Y15" s="367">
        <f t="shared" si="5"/>
        <v>-0.04166666667</v>
      </c>
      <c r="Z15" s="369"/>
    </row>
    <row r="16">
      <c r="A16" s="355">
        <v>9.0</v>
      </c>
      <c r="B16" s="356"/>
      <c r="C16" s="357">
        <v>0.041666666666666664</v>
      </c>
      <c r="D16" s="355"/>
      <c r="E16" s="355">
        <v>33.0</v>
      </c>
      <c r="F16" s="358"/>
      <c r="G16" s="359"/>
      <c r="H16" s="359">
        <v>0.0</v>
      </c>
      <c r="I16" s="359">
        <v>0.0</v>
      </c>
      <c r="J16" s="359">
        <v>0.0</v>
      </c>
      <c r="K16" s="359">
        <v>0.0</v>
      </c>
      <c r="L16" s="360">
        <f t="shared" si="1"/>
        <v>-33</v>
      </c>
      <c r="M16" s="361">
        <f t="shared" si="2"/>
        <v>33</v>
      </c>
      <c r="N16" s="361">
        <v>5.0</v>
      </c>
      <c r="O16" s="361">
        <f t="shared" si="3"/>
        <v>5445</v>
      </c>
      <c r="P16" s="362">
        <v>2.0</v>
      </c>
      <c r="Q16" s="362">
        <v>10.0</v>
      </c>
      <c r="R16" s="362">
        <v>8.0</v>
      </c>
      <c r="S16" s="362">
        <v>7.0</v>
      </c>
      <c r="T16" s="363">
        <f>VLOOKUP(A16,Registrace!$A$2:$A$321,1,FALSE)</f>
        <v>9</v>
      </c>
      <c r="U16" s="364" t="str">
        <f>VLOOKUP(A16,Registrace!$A$2:$B$321,2,FALSE)</f>
        <v>Marek Hasík</v>
      </c>
      <c r="V16" s="365" t="str">
        <f>VLOOKUP(A16,Registrace!$A$2:$C$321,3,FALSE)</f>
        <v>Mára</v>
      </c>
      <c r="W16" s="364" t="str">
        <f>VLOOKUP(A16,Registrace!$A$2:$E$321,5,FALSE)</f>
        <v>Škoda Felicia combi</v>
      </c>
      <c r="X16" s="366">
        <f t="shared" si="4"/>
        <v>-5417</v>
      </c>
      <c r="Y16" s="367">
        <f t="shared" si="5"/>
        <v>-0.04166666667</v>
      </c>
      <c r="Z16" s="369"/>
    </row>
    <row r="17">
      <c r="A17" s="355">
        <v>78.0</v>
      </c>
      <c r="B17" s="356"/>
      <c r="C17" s="357">
        <v>0.041666666666666664</v>
      </c>
      <c r="D17" s="355"/>
      <c r="E17" s="355">
        <v>33.0</v>
      </c>
      <c r="F17" s="358"/>
      <c r="G17" s="359"/>
      <c r="H17" s="359">
        <v>0.0</v>
      </c>
      <c r="I17" s="359">
        <v>0.0</v>
      </c>
      <c r="J17" s="359">
        <v>0.0</v>
      </c>
      <c r="K17" s="359">
        <v>0.0</v>
      </c>
      <c r="L17" s="360">
        <f t="shared" si="1"/>
        <v>-33</v>
      </c>
      <c r="M17" s="361">
        <f t="shared" si="2"/>
        <v>33</v>
      </c>
      <c r="N17" s="361">
        <v>5.0</v>
      </c>
      <c r="O17" s="361">
        <f t="shared" si="3"/>
        <v>5445</v>
      </c>
      <c r="P17" s="362">
        <v>2.0</v>
      </c>
      <c r="Q17" s="362">
        <v>10.0</v>
      </c>
      <c r="R17" s="362">
        <v>8.0</v>
      </c>
      <c r="S17" s="362">
        <v>7.0</v>
      </c>
      <c r="T17" s="363">
        <f>VLOOKUP(A17,Registrace!$A$2:$A$321,1,FALSE)</f>
        <v>78</v>
      </c>
      <c r="U17" s="364" t="str">
        <f>VLOOKUP(A17,Registrace!$A$2:$B$321,2,FALSE)</f>
        <v>Lukáš Pernica</v>
      </c>
      <c r="V17" s="365" t="str">
        <f>VLOOKUP(A17,Registrace!$A$2:$C$321,3,FALSE)</f>
        <v>lukáš</v>
      </c>
      <c r="W17" s="364" t="str">
        <f>VLOOKUP(A17,Registrace!$A$2:$E$321,5,FALSE)</f>
        <v>Škoda Forman</v>
      </c>
      <c r="X17" s="366">
        <f t="shared" si="4"/>
        <v>-5417</v>
      </c>
      <c r="Y17" s="367">
        <f t="shared" si="5"/>
        <v>-0.04166666667</v>
      </c>
      <c r="Z17" s="368"/>
    </row>
    <row r="18">
      <c r="A18" s="355">
        <v>79.0</v>
      </c>
      <c r="B18" s="356"/>
      <c r="C18" s="357">
        <v>0.041666666666666664</v>
      </c>
      <c r="D18" s="355"/>
      <c r="E18" s="355">
        <v>33.0</v>
      </c>
      <c r="F18" s="358"/>
      <c r="G18" s="359"/>
      <c r="H18" s="359">
        <v>0.0</v>
      </c>
      <c r="I18" s="359">
        <v>0.0</v>
      </c>
      <c r="J18" s="359">
        <v>0.0</v>
      </c>
      <c r="K18" s="359">
        <v>0.0</v>
      </c>
      <c r="L18" s="360">
        <f t="shared" si="1"/>
        <v>-33</v>
      </c>
      <c r="M18" s="361">
        <f t="shared" si="2"/>
        <v>33</v>
      </c>
      <c r="N18" s="361">
        <v>5.0</v>
      </c>
      <c r="O18" s="361">
        <f t="shared" si="3"/>
        <v>5445</v>
      </c>
      <c r="P18" s="362">
        <v>2.0</v>
      </c>
      <c r="Q18" s="362">
        <v>10.0</v>
      </c>
      <c r="R18" s="362">
        <v>8.0</v>
      </c>
      <c r="S18" s="362">
        <v>7.0</v>
      </c>
      <c r="T18" s="363">
        <f>VLOOKUP(A18,Registrace!$A$2:$A$321,1,FALSE)</f>
        <v>79</v>
      </c>
      <c r="U18" s="364" t="str">
        <f>VLOOKUP(A18,Registrace!$A$2:$B$321,2,FALSE)</f>
        <v>Ondřej Náhončík</v>
      </c>
      <c r="V18" s="365" t="str">
        <f>VLOOKUP(A18,Registrace!$A$2:$C$321,3,FALSE)</f>
        <v>náhon</v>
      </c>
      <c r="W18" s="364" t="str">
        <f>VLOOKUP(A18,Registrace!$A$2:$E$321,5,FALSE)</f>
        <v>Favorit</v>
      </c>
      <c r="X18" s="366">
        <f t="shared" si="4"/>
        <v>-5417</v>
      </c>
      <c r="Y18" s="367">
        <f t="shared" si="5"/>
        <v>-0.04166666667</v>
      </c>
      <c r="Z18" s="370"/>
    </row>
    <row r="19">
      <c r="A19" s="355">
        <v>88.0</v>
      </c>
      <c r="B19" s="356"/>
      <c r="C19" s="357">
        <v>0.041666666666666664</v>
      </c>
      <c r="D19" s="355"/>
      <c r="E19" s="355">
        <v>33.0</v>
      </c>
      <c r="F19" s="358"/>
      <c r="G19" s="359"/>
      <c r="H19" s="359">
        <v>0.0</v>
      </c>
      <c r="I19" s="359">
        <v>0.0</v>
      </c>
      <c r="J19" s="359">
        <v>0.0</v>
      </c>
      <c r="K19" s="359">
        <v>0.0</v>
      </c>
      <c r="L19" s="360">
        <f t="shared" si="1"/>
        <v>-33</v>
      </c>
      <c r="M19" s="361">
        <f t="shared" si="2"/>
        <v>33</v>
      </c>
      <c r="N19" s="361">
        <v>5.0</v>
      </c>
      <c r="O19" s="361">
        <f t="shared" si="3"/>
        <v>5445</v>
      </c>
      <c r="P19" s="362">
        <v>2.0</v>
      </c>
      <c r="Q19" s="362">
        <v>10.0</v>
      </c>
      <c r="R19" s="362">
        <v>8.0</v>
      </c>
      <c r="S19" s="362">
        <v>7.0</v>
      </c>
      <c r="T19" s="363">
        <f>VLOOKUP(A19,Registrace!$A$2:$A$321,1,FALSE)</f>
        <v>88</v>
      </c>
      <c r="U19" s="364" t="str">
        <f>VLOOKUP(A19,Registrace!$A$2:$B$321,2,FALSE)</f>
        <v>Jakub Mrnka</v>
      </c>
      <c r="V19" s="365" t="str">
        <f>VLOOKUP(A19,Registrace!$A$2:$C$321,3,FALSE)</f>
        <v>Bukaj</v>
      </c>
      <c r="W19" s="364" t="str">
        <f>VLOOKUP(A19,Registrace!$A$2:$E$321,5,FALSE)</f>
        <v>Škoda 130L</v>
      </c>
      <c r="X19" s="366">
        <f t="shared" si="4"/>
        <v>-5417</v>
      </c>
      <c r="Y19" s="367">
        <f t="shared" si="5"/>
        <v>-0.04166666667</v>
      </c>
      <c r="Z19" s="369"/>
    </row>
    <row r="20">
      <c r="A20" s="355">
        <v>208.0</v>
      </c>
      <c r="B20" s="356"/>
      <c r="C20" s="357">
        <v>0.041666666666666664</v>
      </c>
      <c r="D20" s="355"/>
      <c r="E20" s="355">
        <v>33.0</v>
      </c>
      <c r="F20" s="358"/>
      <c r="G20" s="359"/>
      <c r="H20" s="359">
        <v>0.0</v>
      </c>
      <c r="I20" s="359">
        <v>0.0</v>
      </c>
      <c r="J20" s="359">
        <v>0.0</v>
      </c>
      <c r="K20" s="359">
        <v>0.0</v>
      </c>
      <c r="L20" s="360">
        <f t="shared" si="1"/>
        <v>-33</v>
      </c>
      <c r="M20" s="361">
        <f t="shared" si="2"/>
        <v>33</v>
      </c>
      <c r="N20" s="361">
        <v>5.0</v>
      </c>
      <c r="O20" s="361">
        <f t="shared" si="3"/>
        <v>5445</v>
      </c>
      <c r="P20" s="362">
        <v>2.0</v>
      </c>
      <c r="Q20" s="362">
        <v>10.0</v>
      </c>
      <c r="R20" s="362">
        <v>8.0</v>
      </c>
      <c r="S20" s="362">
        <v>7.0</v>
      </c>
      <c r="T20" s="363">
        <f>VLOOKUP(A20,Registrace!$A$2:$A$321,1,FALSE)</f>
        <v>208</v>
      </c>
      <c r="U20" s="364" t="str">
        <f>VLOOKUP(A20,Registrace!$A$2:$B$321,2,FALSE)</f>
        <v>Michal Sindelka</v>
      </c>
      <c r="V20" s="365" t="str">
        <f>VLOOKUP(A20,Registrace!$A$2:$C$321,3,FALSE)</f>
        <v>col</v>
      </c>
      <c r="W20" s="364" t="str">
        <f>VLOOKUP(A20,Registrace!$A$2:$E$321,5,FALSE)</f>
        <v>Rapid</v>
      </c>
      <c r="X20" s="366">
        <f t="shared" si="4"/>
        <v>-5417</v>
      </c>
      <c r="Y20" s="367">
        <f t="shared" si="5"/>
        <v>-0.04166666667</v>
      </c>
      <c r="Z20" s="370"/>
    </row>
    <row r="21">
      <c r="A21" s="355">
        <v>104.0</v>
      </c>
      <c r="B21" s="356"/>
      <c r="C21" s="357">
        <v>0.041666666666666664</v>
      </c>
      <c r="D21" s="355"/>
      <c r="E21" s="355">
        <v>33.0</v>
      </c>
      <c r="F21" s="358"/>
      <c r="G21" s="359"/>
      <c r="H21" s="359">
        <v>0.0</v>
      </c>
      <c r="I21" s="359">
        <v>0.0</v>
      </c>
      <c r="J21" s="359">
        <v>0.0</v>
      </c>
      <c r="K21" s="359">
        <v>0.0</v>
      </c>
      <c r="L21" s="360">
        <f t="shared" si="1"/>
        <v>-33</v>
      </c>
      <c r="M21" s="361">
        <f t="shared" si="2"/>
        <v>33</v>
      </c>
      <c r="N21" s="361">
        <v>5.0</v>
      </c>
      <c r="O21" s="361">
        <f t="shared" si="3"/>
        <v>5445</v>
      </c>
      <c r="P21" s="362">
        <v>2.0</v>
      </c>
      <c r="Q21" s="362">
        <v>10.0</v>
      </c>
      <c r="R21" s="362">
        <v>8.0</v>
      </c>
      <c r="S21" s="362">
        <v>7.0</v>
      </c>
      <c r="T21" s="363">
        <f>VLOOKUP(A21,Registrace!$A$2:$A$321,1,FALSE)</f>
        <v>104</v>
      </c>
      <c r="U21" s="364" t="str">
        <f>VLOOKUP(A21,Registrace!$A$2:$B$321,2,FALSE)</f>
        <v>Vojtěch Kuba</v>
      </c>
      <c r="V21" s="365" t="str">
        <f>VLOOKUP(A21,Registrace!$A$2:$C$321,3,FALSE)</f>
        <v>Pavucina</v>
      </c>
      <c r="W21" s="364" t="str">
        <f>VLOOKUP(A21,Registrace!$A$2:$E$321,5,FALSE)</f>
        <v>Turborit</v>
      </c>
      <c r="X21" s="366">
        <f t="shared" si="4"/>
        <v>-5417</v>
      </c>
      <c r="Y21" s="367">
        <f t="shared" si="5"/>
        <v>-0.04166666667</v>
      </c>
      <c r="Z21" s="369"/>
    </row>
    <row r="22">
      <c r="A22" s="355">
        <v>194.0</v>
      </c>
      <c r="B22" s="356"/>
      <c r="C22" s="357">
        <v>0.041666666666666664</v>
      </c>
      <c r="D22" s="355"/>
      <c r="E22" s="355">
        <v>33.0</v>
      </c>
      <c r="F22" s="358"/>
      <c r="G22" s="359"/>
      <c r="H22" s="359">
        <v>0.0</v>
      </c>
      <c r="I22" s="359">
        <v>0.0</v>
      </c>
      <c r="J22" s="359">
        <v>0.0</v>
      </c>
      <c r="K22" s="359">
        <v>0.0</v>
      </c>
      <c r="L22" s="360">
        <f t="shared" si="1"/>
        <v>-33</v>
      </c>
      <c r="M22" s="361">
        <f t="shared" si="2"/>
        <v>33</v>
      </c>
      <c r="N22" s="361">
        <v>5.0</v>
      </c>
      <c r="O22" s="361">
        <f t="shared" si="3"/>
        <v>5445</v>
      </c>
      <c r="P22" s="362">
        <v>2.0</v>
      </c>
      <c r="Q22" s="362">
        <v>10.0</v>
      </c>
      <c r="R22" s="362">
        <v>8.0</v>
      </c>
      <c r="S22" s="362">
        <v>7.0</v>
      </c>
      <c r="T22" s="363">
        <f>VLOOKUP(A22,Registrace!$A$2:$A$321,1,FALSE)</f>
        <v>194</v>
      </c>
      <c r="U22" s="364" t="str">
        <f>VLOOKUP(A22,Registrace!$A$2:$B$321,2,FALSE)</f>
        <v>Michal Bednář</v>
      </c>
      <c r="V22" s="365" t="str">
        <f>VLOOKUP(A22,Registrace!$A$2:$C$321,3,FALSE)</f>
        <v>dna69</v>
      </c>
      <c r="W22" s="364" t="str">
        <f>VLOOKUP(A22,Registrace!$A$2:$E$321,5,FALSE)</f>
        <v>785.135</v>
      </c>
      <c r="X22" s="366">
        <f t="shared" si="4"/>
        <v>-5417</v>
      </c>
      <c r="Y22" s="367">
        <f t="shared" si="5"/>
        <v>-0.04166666667</v>
      </c>
      <c r="Z22" s="369"/>
    </row>
    <row r="23">
      <c r="A23" s="355"/>
      <c r="B23" s="356"/>
      <c r="C23" s="357">
        <v>0.041666666666666664</v>
      </c>
      <c r="D23" s="355"/>
      <c r="E23" s="355">
        <v>33.0</v>
      </c>
      <c r="F23" s="358"/>
      <c r="G23" s="359"/>
      <c r="H23" s="359">
        <v>0.0</v>
      </c>
      <c r="I23" s="359">
        <v>0.0</v>
      </c>
      <c r="J23" s="359">
        <v>0.0</v>
      </c>
      <c r="K23" s="359">
        <v>0.0</v>
      </c>
      <c r="L23" s="360">
        <f t="shared" si="1"/>
        <v>-33</v>
      </c>
      <c r="M23" s="361">
        <f t="shared" si="2"/>
        <v>33</v>
      </c>
      <c r="N23" s="361">
        <v>5.0</v>
      </c>
      <c r="O23" s="361">
        <f t="shared" si="3"/>
        <v>5445</v>
      </c>
      <c r="P23" s="362">
        <v>2.0</v>
      </c>
      <c r="Q23" s="362">
        <v>10.0</v>
      </c>
      <c r="R23" s="362">
        <v>8.0</v>
      </c>
      <c r="S23" s="362">
        <v>7.0</v>
      </c>
      <c r="T23" s="363" t="str">
        <f>VLOOKUP(A23,Registrace!$A$2:$A$321,1,FALSE)</f>
        <v>#N/A</v>
      </c>
      <c r="U23" s="364" t="str">
        <f>VLOOKUP(A23,Registrace!$A$2:$B$321,2,FALSE)</f>
        <v>#N/A</v>
      </c>
      <c r="V23" s="365" t="str">
        <f>VLOOKUP(A23,Registrace!$A$2:$C$321,3,FALSE)</f>
        <v>#N/A</v>
      </c>
      <c r="W23" s="364" t="str">
        <f>VLOOKUP(A23,Registrace!$A$2:$E$321,5,FALSE)</f>
        <v>#N/A</v>
      </c>
      <c r="X23" s="366">
        <f t="shared" si="4"/>
        <v>-5417</v>
      </c>
      <c r="Y23" s="367">
        <f t="shared" si="5"/>
        <v>-0.04166666667</v>
      </c>
      <c r="Z23" s="369"/>
    </row>
    <row r="24">
      <c r="A24" s="355"/>
      <c r="B24" s="356"/>
      <c r="C24" s="357">
        <v>0.041666666666666664</v>
      </c>
      <c r="D24" s="355"/>
      <c r="E24" s="355">
        <v>33.0</v>
      </c>
      <c r="F24" s="358"/>
      <c r="G24" s="359"/>
      <c r="H24" s="359">
        <v>0.0</v>
      </c>
      <c r="I24" s="359">
        <v>0.0</v>
      </c>
      <c r="J24" s="359">
        <v>0.0</v>
      </c>
      <c r="K24" s="359">
        <v>0.0</v>
      </c>
      <c r="L24" s="360">
        <f t="shared" si="1"/>
        <v>-33</v>
      </c>
      <c r="M24" s="361">
        <f t="shared" si="2"/>
        <v>33</v>
      </c>
      <c r="N24" s="361">
        <v>5.0</v>
      </c>
      <c r="O24" s="361">
        <f t="shared" si="3"/>
        <v>5445</v>
      </c>
      <c r="P24" s="362">
        <v>2.0</v>
      </c>
      <c r="Q24" s="362">
        <v>10.0</v>
      </c>
      <c r="R24" s="362">
        <v>8.0</v>
      </c>
      <c r="S24" s="362">
        <v>7.0</v>
      </c>
      <c r="T24" s="363" t="str">
        <f>VLOOKUP(A24,Registrace!$A$2:$A$321,1,FALSE)</f>
        <v>#N/A</v>
      </c>
      <c r="U24" s="364" t="str">
        <f>VLOOKUP(A24,Registrace!$A$2:$B$321,2,FALSE)</f>
        <v>#N/A</v>
      </c>
      <c r="V24" s="365" t="str">
        <f>VLOOKUP(A24,Registrace!$A$2:$C$321,3,FALSE)</f>
        <v>#N/A</v>
      </c>
      <c r="W24" s="364" t="str">
        <f>VLOOKUP(A24,Registrace!$A$2:$E$321,5,FALSE)</f>
        <v>#N/A</v>
      </c>
      <c r="X24" s="366">
        <f t="shared" si="4"/>
        <v>-5417</v>
      </c>
      <c r="Y24" s="367">
        <f t="shared" si="5"/>
        <v>-0.04166666667</v>
      </c>
      <c r="Z24" s="369"/>
    </row>
    <row r="25">
      <c r="A25" s="355"/>
      <c r="B25" s="356"/>
      <c r="C25" s="357">
        <v>0.041666666666666664</v>
      </c>
      <c r="D25" s="355"/>
      <c r="E25" s="355">
        <v>33.0</v>
      </c>
      <c r="F25" s="358"/>
      <c r="G25" s="359"/>
      <c r="H25" s="359">
        <v>0.0</v>
      </c>
      <c r="I25" s="359">
        <v>0.0</v>
      </c>
      <c r="J25" s="359">
        <v>0.0</v>
      </c>
      <c r="K25" s="359">
        <v>0.0</v>
      </c>
      <c r="L25" s="360">
        <f t="shared" si="1"/>
        <v>-33</v>
      </c>
      <c r="M25" s="361">
        <f t="shared" si="2"/>
        <v>33</v>
      </c>
      <c r="N25" s="361">
        <v>5.0</v>
      </c>
      <c r="O25" s="361">
        <f t="shared" si="3"/>
        <v>5445</v>
      </c>
      <c r="P25" s="362">
        <v>2.0</v>
      </c>
      <c r="Q25" s="362">
        <v>10.0</v>
      </c>
      <c r="R25" s="362">
        <v>8.0</v>
      </c>
      <c r="S25" s="362">
        <v>7.0</v>
      </c>
      <c r="T25" s="363" t="str">
        <f>VLOOKUP(A25,Registrace!$A$2:$A$321,1,FALSE)</f>
        <v>#N/A</v>
      </c>
      <c r="U25" s="364" t="str">
        <f>VLOOKUP(A25,Registrace!$A$2:$B$321,2,FALSE)</f>
        <v>#N/A</v>
      </c>
      <c r="V25" s="365" t="str">
        <f>VLOOKUP(A25,Registrace!$A$2:$C$321,3,FALSE)</f>
        <v>#N/A</v>
      </c>
      <c r="W25" s="364" t="str">
        <f>VLOOKUP(A25,Registrace!$A$2:$E$321,5,FALSE)</f>
        <v>#N/A</v>
      </c>
      <c r="X25" s="366">
        <f t="shared" si="4"/>
        <v>-5417</v>
      </c>
      <c r="Y25" s="367">
        <f t="shared" si="5"/>
        <v>-0.04166666667</v>
      </c>
      <c r="Z25" s="370"/>
    </row>
    <row r="26">
      <c r="A26" s="355"/>
      <c r="B26" s="356"/>
      <c r="C26" s="357">
        <v>0.041666666666666664</v>
      </c>
      <c r="D26" s="355"/>
      <c r="E26" s="355">
        <v>33.0</v>
      </c>
      <c r="F26" s="358"/>
      <c r="G26" s="359"/>
      <c r="H26" s="359">
        <v>0.0</v>
      </c>
      <c r="I26" s="359">
        <v>0.0</v>
      </c>
      <c r="J26" s="359">
        <v>0.0</v>
      </c>
      <c r="K26" s="359">
        <v>0.0</v>
      </c>
      <c r="L26" s="360">
        <f t="shared" si="1"/>
        <v>-33</v>
      </c>
      <c r="M26" s="361">
        <f t="shared" si="2"/>
        <v>33</v>
      </c>
      <c r="N26" s="361">
        <v>5.0</v>
      </c>
      <c r="O26" s="361">
        <f t="shared" si="3"/>
        <v>5445</v>
      </c>
      <c r="P26" s="362">
        <v>2.0</v>
      </c>
      <c r="Q26" s="362">
        <v>10.0</v>
      </c>
      <c r="R26" s="362">
        <v>8.0</v>
      </c>
      <c r="S26" s="362">
        <v>7.0</v>
      </c>
      <c r="T26" s="363" t="str">
        <f>VLOOKUP(A26,Registrace!$A$2:$A$321,1,FALSE)</f>
        <v>#N/A</v>
      </c>
      <c r="U26" s="364" t="str">
        <f>VLOOKUP(A26,Registrace!$A$2:$B$321,2,FALSE)</f>
        <v>#N/A</v>
      </c>
      <c r="V26" s="365" t="str">
        <f>VLOOKUP(A26,Registrace!$A$2:$C$321,3,FALSE)</f>
        <v>#N/A</v>
      </c>
      <c r="W26" s="364" t="str">
        <f>VLOOKUP(A26,Registrace!$A$2:$E$321,5,FALSE)</f>
        <v>#N/A</v>
      </c>
      <c r="X26" s="366">
        <f t="shared" si="4"/>
        <v>-5417</v>
      </c>
      <c r="Y26" s="367">
        <f t="shared" si="5"/>
        <v>-0.04166666667</v>
      </c>
      <c r="Z26" s="370"/>
    </row>
    <row r="27">
      <c r="A27" s="355"/>
      <c r="B27" s="356"/>
      <c r="C27" s="357">
        <v>0.041666666666666664</v>
      </c>
      <c r="D27" s="355"/>
      <c r="E27" s="355">
        <v>33.0</v>
      </c>
      <c r="F27" s="358"/>
      <c r="G27" s="359"/>
      <c r="H27" s="359">
        <v>0.0</v>
      </c>
      <c r="I27" s="359">
        <v>0.0</v>
      </c>
      <c r="J27" s="359">
        <v>0.0</v>
      </c>
      <c r="K27" s="359">
        <v>0.0</v>
      </c>
      <c r="L27" s="360">
        <f t="shared" si="1"/>
        <v>-33</v>
      </c>
      <c r="M27" s="361">
        <f t="shared" si="2"/>
        <v>33</v>
      </c>
      <c r="N27" s="361">
        <v>5.0</v>
      </c>
      <c r="O27" s="361">
        <f t="shared" si="3"/>
        <v>5445</v>
      </c>
      <c r="P27" s="362">
        <v>2.0</v>
      </c>
      <c r="Q27" s="362">
        <v>10.0</v>
      </c>
      <c r="R27" s="362">
        <v>8.0</v>
      </c>
      <c r="S27" s="362">
        <v>7.0</v>
      </c>
      <c r="T27" s="363" t="str">
        <f>VLOOKUP(A27,Registrace!$A$2:$A$321,1,FALSE)</f>
        <v>#N/A</v>
      </c>
      <c r="U27" s="364" t="str">
        <f>VLOOKUP(A27,Registrace!$A$2:$B$321,2,FALSE)</f>
        <v>#N/A</v>
      </c>
      <c r="V27" s="365" t="str">
        <f>VLOOKUP(A27,Registrace!$A$2:$C$321,3,FALSE)</f>
        <v>#N/A</v>
      </c>
      <c r="W27" s="364" t="str">
        <f>VLOOKUP(A27,Registrace!$A$2:$E$321,5,FALSE)</f>
        <v>#N/A</v>
      </c>
      <c r="X27" s="366">
        <f t="shared" si="4"/>
        <v>-5417</v>
      </c>
      <c r="Y27" s="367">
        <f t="shared" si="5"/>
        <v>-0.04166666667</v>
      </c>
      <c r="Z27" s="369"/>
    </row>
    <row r="28">
      <c r="A28" s="355"/>
      <c r="B28" s="356"/>
      <c r="C28" s="357">
        <v>0.041666666666666664</v>
      </c>
      <c r="D28" s="355"/>
      <c r="E28" s="355">
        <v>33.0</v>
      </c>
      <c r="F28" s="358"/>
      <c r="G28" s="359"/>
      <c r="H28" s="359">
        <v>0.0</v>
      </c>
      <c r="I28" s="359">
        <v>0.0</v>
      </c>
      <c r="J28" s="359">
        <v>0.0</v>
      </c>
      <c r="K28" s="359">
        <v>0.0</v>
      </c>
      <c r="L28" s="360">
        <f t="shared" si="1"/>
        <v>-33</v>
      </c>
      <c r="M28" s="361">
        <f t="shared" si="2"/>
        <v>33</v>
      </c>
      <c r="N28" s="361">
        <v>5.0</v>
      </c>
      <c r="O28" s="361">
        <f t="shared" si="3"/>
        <v>5445</v>
      </c>
      <c r="P28" s="362">
        <v>2.0</v>
      </c>
      <c r="Q28" s="362">
        <v>10.0</v>
      </c>
      <c r="R28" s="362">
        <v>8.0</v>
      </c>
      <c r="S28" s="362">
        <v>7.0</v>
      </c>
      <c r="T28" s="363" t="str">
        <f>VLOOKUP(A28,Registrace!$A$2:$A$321,1,FALSE)</f>
        <v>#N/A</v>
      </c>
      <c r="U28" s="364" t="str">
        <f>VLOOKUP(A28,Registrace!$A$2:$B$321,2,FALSE)</f>
        <v>#N/A</v>
      </c>
      <c r="V28" s="365" t="str">
        <f>VLOOKUP(A28,Registrace!$A$2:$C$321,3,FALSE)</f>
        <v>#N/A</v>
      </c>
      <c r="W28" s="364" t="str">
        <f>VLOOKUP(A28,Registrace!$A$2:$E$321,5,FALSE)</f>
        <v>#N/A</v>
      </c>
      <c r="X28" s="366">
        <f t="shared" si="4"/>
        <v>-5417</v>
      </c>
      <c r="Y28" s="367">
        <f t="shared" si="5"/>
        <v>-0.04166666667</v>
      </c>
      <c r="Z28" s="369"/>
    </row>
    <row r="29">
      <c r="A29" s="355"/>
      <c r="B29" s="356"/>
      <c r="C29" s="357">
        <v>0.041666666666666664</v>
      </c>
      <c r="D29" s="355"/>
      <c r="E29" s="355">
        <v>33.0</v>
      </c>
      <c r="F29" s="358"/>
      <c r="G29" s="359"/>
      <c r="H29" s="359">
        <v>0.0</v>
      </c>
      <c r="I29" s="359">
        <v>0.0</v>
      </c>
      <c r="J29" s="359">
        <v>0.0</v>
      </c>
      <c r="K29" s="359">
        <v>0.0</v>
      </c>
      <c r="L29" s="360">
        <f t="shared" si="1"/>
        <v>-33</v>
      </c>
      <c r="M29" s="361">
        <f t="shared" si="2"/>
        <v>33</v>
      </c>
      <c r="N29" s="361">
        <v>5.0</v>
      </c>
      <c r="O29" s="361">
        <f t="shared" si="3"/>
        <v>5445</v>
      </c>
      <c r="P29" s="362">
        <v>2.0</v>
      </c>
      <c r="Q29" s="362">
        <v>10.0</v>
      </c>
      <c r="R29" s="362">
        <v>8.0</v>
      </c>
      <c r="S29" s="362">
        <v>7.0</v>
      </c>
      <c r="T29" s="363" t="str">
        <f>VLOOKUP(A29,Registrace!$A$2:$A$321,1,FALSE)</f>
        <v>#N/A</v>
      </c>
      <c r="U29" s="364" t="str">
        <f>VLOOKUP(A29,Registrace!$A$2:$B$321,2,FALSE)</f>
        <v>#N/A</v>
      </c>
      <c r="V29" s="365" t="str">
        <f>VLOOKUP(A29,Registrace!$A$2:$C$321,3,FALSE)</f>
        <v>#N/A</v>
      </c>
      <c r="W29" s="364" t="str">
        <f>VLOOKUP(A29,Registrace!$A$2:$E$321,5,FALSE)</f>
        <v>#N/A</v>
      </c>
      <c r="X29" s="366">
        <f t="shared" si="4"/>
        <v>-5417</v>
      </c>
      <c r="Y29" s="367">
        <f t="shared" si="5"/>
        <v>-0.04166666667</v>
      </c>
      <c r="Z29" s="369"/>
    </row>
    <row r="30">
      <c r="A30" s="355"/>
      <c r="B30" s="356"/>
      <c r="C30" s="357">
        <v>0.041666666666666664</v>
      </c>
      <c r="D30" s="355"/>
      <c r="E30" s="355">
        <v>33.0</v>
      </c>
      <c r="F30" s="358"/>
      <c r="G30" s="359"/>
      <c r="H30" s="359">
        <v>0.0</v>
      </c>
      <c r="I30" s="359">
        <v>0.0</v>
      </c>
      <c r="J30" s="359">
        <v>0.0</v>
      </c>
      <c r="K30" s="359">
        <v>0.0</v>
      </c>
      <c r="L30" s="360">
        <f t="shared" si="1"/>
        <v>-33</v>
      </c>
      <c r="M30" s="361">
        <f t="shared" si="2"/>
        <v>33</v>
      </c>
      <c r="N30" s="361">
        <v>5.0</v>
      </c>
      <c r="O30" s="361">
        <f t="shared" si="3"/>
        <v>5445</v>
      </c>
      <c r="P30" s="362">
        <v>2.0</v>
      </c>
      <c r="Q30" s="362">
        <v>10.0</v>
      </c>
      <c r="R30" s="362">
        <v>8.0</v>
      </c>
      <c r="S30" s="362">
        <v>7.0</v>
      </c>
      <c r="T30" s="363" t="str">
        <f>VLOOKUP(A30,Registrace!$A$2:$A$321,1,FALSE)</f>
        <v>#N/A</v>
      </c>
      <c r="U30" s="364" t="str">
        <f>VLOOKUP(A30,Registrace!$A$2:$B$321,2,FALSE)</f>
        <v>#N/A</v>
      </c>
      <c r="V30" s="365" t="str">
        <f>VLOOKUP(A30,Registrace!$A$2:$C$321,3,FALSE)</f>
        <v>#N/A</v>
      </c>
      <c r="W30" s="364" t="str">
        <f>VLOOKUP(A30,Registrace!$A$2:$E$321,5,FALSE)</f>
        <v>#N/A</v>
      </c>
      <c r="X30" s="366">
        <f t="shared" si="4"/>
        <v>-5417</v>
      </c>
      <c r="Y30" s="367">
        <f t="shared" si="5"/>
        <v>-0.04166666667</v>
      </c>
      <c r="Z30" s="370"/>
    </row>
    <row r="31">
      <c r="A31" s="355"/>
      <c r="B31" s="356"/>
      <c r="C31" s="357">
        <v>0.041666666666666664</v>
      </c>
      <c r="D31" s="355"/>
      <c r="E31" s="355">
        <v>33.0</v>
      </c>
      <c r="F31" s="358"/>
      <c r="G31" s="359"/>
      <c r="H31" s="359">
        <v>0.0</v>
      </c>
      <c r="I31" s="359">
        <v>0.0</v>
      </c>
      <c r="J31" s="359">
        <v>0.0</v>
      </c>
      <c r="K31" s="359">
        <v>0.0</v>
      </c>
      <c r="L31" s="360">
        <f t="shared" si="1"/>
        <v>-33</v>
      </c>
      <c r="M31" s="361">
        <f t="shared" si="2"/>
        <v>33</v>
      </c>
      <c r="N31" s="361">
        <v>5.0</v>
      </c>
      <c r="O31" s="361">
        <f t="shared" si="3"/>
        <v>5445</v>
      </c>
      <c r="P31" s="362">
        <v>2.0</v>
      </c>
      <c r="Q31" s="362">
        <v>10.0</v>
      </c>
      <c r="R31" s="362">
        <v>8.0</v>
      </c>
      <c r="S31" s="362">
        <v>7.0</v>
      </c>
      <c r="T31" s="363" t="str">
        <f>VLOOKUP(A31,Registrace!$A$2:$A$321,1,FALSE)</f>
        <v>#N/A</v>
      </c>
      <c r="U31" s="364" t="str">
        <f>VLOOKUP(A31,Registrace!$A$2:$B$321,2,FALSE)</f>
        <v>#N/A</v>
      </c>
      <c r="V31" s="365" t="str">
        <f>VLOOKUP(A31,Registrace!$A$2:$C$321,3,FALSE)</f>
        <v>#N/A</v>
      </c>
      <c r="W31" s="364" t="str">
        <f>VLOOKUP(A31,Registrace!$A$2:$E$321,5,FALSE)</f>
        <v>#N/A</v>
      </c>
      <c r="X31" s="366">
        <f t="shared" si="4"/>
        <v>-5417</v>
      </c>
      <c r="Y31" s="367">
        <f t="shared" si="5"/>
        <v>-0.04166666667</v>
      </c>
      <c r="Z31" s="370"/>
    </row>
    <row r="32">
      <c r="A32" s="355"/>
      <c r="B32" s="356"/>
      <c r="C32" s="357">
        <v>0.041666666666666664</v>
      </c>
      <c r="D32" s="355"/>
      <c r="E32" s="355">
        <v>33.0</v>
      </c>
      <c r="F32" s="358"/>
      <c r="G32" s="359"/>
      <c r="H32" s="359">
        <v>0.0</v>
      </c>
      <c r="I32" s="359">
        <v>0.0</v>
      </c>
      <c r="J32" s="359">
        <v>0.0</v>
      </c>
      <c r="K32" s="359">
        <v>0.0</v>
      </c>
      <c r="L32" s="360">
        <f t="shared" si="1"/>
        <v>-33</v>
      </c>
      <c r="M32" s="361">
        <f t="shared" si="2"/>
        <v>33</v>
      </c>
      <c r="N32" s="361">
        <v>5.0</v>
      </c>
      <c r="O32" s="361">
        <f t="shared" si="3"/>
        <v>5445</v>
      </c>
      <c r="P32" s="362">
        <v>2.0</v>
      </c>
      <c r="Q32" s="362">
        <v>10.0</v>
      </c>
      <c r="R32" s="362">
        <v>8.0</v>
      </c>
      <c r="S32" s="362">
        <v>7.0</v>
      </c>
      <c r="T32" s="363" t="str">
        <f>VLOOKUP(A32,Registrace!$A$2:$A$321,1,FALSE)</f>
        <v>#N/A</v>
      </c>
      <c r="U32" s="364" t="str">
        <f>VLOOKUP(A32,Registrace!$A$2:$B$321,2,FALSE)</f>
        <v>#N/A</v>
      </c>
      <c r="V32" s="365" t="str">
        <f>VLOOKUP(A32,Registrace!$A$2:$C$321,3,FALSE)</f>
        <v>#N/A</v>
      </c>
      <c r="W32" s="364" t="str">
        <f>VLOOKUP(A32,Registrace!$A$2:$E$321,5,FALSE)</f>
        <v>#N/A</v>
      </c>
      <c r="X32" s="366">
        <f t="shared" si="4"/>
        <v>-5417</v>
      </c>
      <c r="Y32" s="367">
        <f t="shared" si="5"/>
        <v>-0.04166666667</v>
      </c>
      <c r="Z32" s="369"/>
    </row>
    <row r="33">
      <c r="A33" s="355"/>
      <c r="B33" s="356"/>
      <c r="C33" s="357">
        <v>0.041666666666666664</v>
      </c>
      <c r="D33" s="355"/>
      <c r="E33" s="355">
        <v>33.0</v>
      </c>
      <c r="F33" s="358"/>
      <c r="G33" s="359"/>
      <c r="H33" s="359">
        <v>0.0</v>
      </c>
      <c r="I33" s="359">
        <v>0.0</v>
      </c>
      <c r="J33" s="359">
        <v>0.0</v>
      </c>
      <c r="K33" s="359">
        <v>0.0</v>
      </c>
      <c r="L33" s="360">
        <f t="shared" si="1"/>
        <v>-33</v>
      </c>
      <c r="M33" s="361">
        <f t="shared" si="2"/>
        <v>33</v>
      </c>
      <c r="N33" s="361">
        <v>5.0</v>
      </c>
      <c r="O33" s="361">
        <f t="shared" si="3"/>
        <v>5445</v>
      </c>
      <c r="P33" s="362">
        <v>2.0</v>
      </c>
      <c r="Q33" s="362">
        <v>10.0</v>
      </c>
      <c r="R33" s="362">
        <v>8.0</v>
      </c>
      <c r="S33" s="362">
        <v>7.0</v>
      </c>
      <c r="T33" s="363" t="str">
        <f>VLOOKUP(A33,Registrace!$A$2:$A$321,1,FALSE)</f>
        <v>#N/A</v>
      </c>
      <c r="U33" s="364" t="str">
        <f>VLOOKUP(A33,Registrace!$A$2:$B$321,2,FALSE)</f>
        <v>#N/A</v>
      </c>
      <c r="V33" s="365" t="str">
        <f>VLOOKUP(A33,Registrace!$A$2:$C$321,3,FALSE)</f>
        <v>#N/A</v>
      </c>
      <c r="W33" s="364" t="str">
        <f>VLOOKUP(A33,Registrace!$A$2:$E$321,5,FALSE)</f>
        <v>#N/A</v>
      </c>
      <c r="X33" s="366">
        <f t="shared" si="4"/>
        <v>-5417</v>
      </c>
      <c r="Y33" s="367">
        <f t="shared" si="5"/>
        <v>-0.04166666667</v>
      </c>
      <c r="Z33" s="369"/>
    </row>
    <row r="34">
      <c r="A34" s="355"/>
      <c r="B34" s="356"/>
      <c r="C34" s="357">
        <v>0.041666666666666664</v>
      </c>
      <c r="D34" s="355"/>
      <c r="E34" s="355">
        <v>33.0</v>
      </c>
      <c r="F34" s="358"/>
      <c r="G34" s="359"/>
      <c r="H34" s="359">
        <v>0.0</v>
      </c>
      <c r="I34" s="359">
        <v>0.0</v>
      </c>
      <c r="J34" s="359">
        <v>0.0</v>
      </c>
      <c r="K34" s="359">
        <v>0.0</v>
      </c>
      <c r="L34" s="360">
        <f t="shared" si="1"/>
        <v>-33</v>
      </c>
      <c r="M34" s="361">
        <f t="shared" si="2"/>
        <v>33</v>
      </c>
      <c r="N34" s="361">
        <v>5.0</v>
      </c>
      <c r="O34" s="361">
        <f t="shared" si="3"/>
        <v>5445</v>
      </c>
      <c r="P34" s="362">
        <v>2.0</v>
      </c>
      <c r="Q34" s="362">
        <v>10.0</v>
      </c>
      <c r="R34" s="362">
        <v>8.0</v>
      </c>
      <c r="S34" s="362">
        <v>7.0</v>
      </c>
      <c r="T34" s="363" t="str">
        <f>VLOOKUP(A34,Registrace!$A$2:$A$321,1,FALSE)</f>
        <v>#N/A</v>
      </c>
      <c r="U34" s="364" t="str">
        <f>VLOOKUP(A34,Registrace!$A$2:$B$321,2,FALSE)</f>
        <v>#N/A</v>
      </c>
      <c r="V34" s="365" t="str">
        <f>VLOOKUP(A34,Registrace!$A$2:$C$321,3,FALSE)</f>
        <v>#N/A</v>
      </c>
      <c r="W34" s="364" t="str">
        <f>VLOOKUP(A34,Registrace!$A$2:$E$321,5,FALSE)</f>
        <v>#N/A</v>
      </c>
      <c r="X34" s="366">
        <f t="shared" si="4"/>
        <v>-5417</v>
      </c>
      <c r="Y34" s="367">
        <f t="shared" si="5"/>
        <v>-0.04166666667</v>
      </c>
      <c r="Z34" s="369"/>
    </row>
    <row r="35">
      <c r="A35" s="355"/>
      <c r="B35" s="356"/>
      <c r="C35" s="357">
        <v>0.041666666666666664</v>
      </c>
      <c r="D35" s="355"/>
      <c r="E35" s="355">
        <v>33.0</v>
      </c>
      <c r="F35" s="358"/>
      <c r="G35" s="359"/>
      <c r="H35" s="359">
        <v>0.0</v>
      </c>
      <c r="I35" s="359">
        <v>0.0</v>
      </c>
      <c r="J35" s="359">
        <v>0.0</v>
      </c>
      <c r="K35" s="359">
        <v>0.0</v>
      </c>
      <c r="L35" s="360">
        <f t="shared" si="1"/>
        <v>-33</v>
      </c>
      <c r="M35" s="361">
        <f t="shared" si="2"/>
        <v>33</v>
      </c>
      <c r="N35" s="361">
        <v>5.0</v>
      </c>
      <c r="O35" s="361">
        <f t="shared" si="3"/>
        <v>5445</v>
      </c>
      <c r="P35" s="362">
        <v>2.0</v>
      </c>
      <c r="Q35" s="362">
        <v>10.0</v>
      </c>
      <c r="R35" s="362">
        <v>8.0</v>
      </c>
      <c r="S35" s="362">
        <v>7.0</v>
      </c>
      <c r="T35" s="363" t="str">
        <f>VLOOKUP(A35,Registrace!$A$2:$A$321,1,FALSE)</f>
        <v>#N/A</v>
      </c>
      <c r="U35" s="364" t="str">
        <f>VLOOKUP(A35,Registrace!$A$2:$B$321,2,FALSE)</f>
        <v>#N/A</v>
      </c>
      <c r="V35" s="365" t="str">
        <f>VLOOKUP(A35,Registrace!$A$2:$C$321,3,FALSE)</f>
        <v>#N/A</v>
      </c>
      <c r="W35" s="364" t="str">
        <f>VLOOKUP(A35,Registrace!$A$2:$E$321,5,FALSE)</f>
        <v>#N/A</v>
      </c>
      <c r="X35" s="366">
        <f t="shared" si="4"/>
        <v>-5417</v>
      </c>
      <c r="Y35" s="367">
        <f t="shared" si="5"/>
        <v>-0.04166666667</v>
      </c>
      <c r="Z35" s="369"/>
    </row>
    <row r="36">
      <c r="A36" s="355"/>
      <c r="B36" s="356"/>
      <c r="C36" s="357">
        <v>0.041666666666666664</v>
      </c>
      <c r="D36" s="355"/>
      <c r="E36" s="355">
        <v>33.0</v>
      </c>
      <c r="F36" s="358"/>
      <c r="G36" s="359"/>
      <c r="H36" s="359">
        <v>0.0</v>
      </c>
      <c r="I36" s="359">
        <v>0.0</v>
      </c>
      <c r="J36" s="359">
        <v>0.0</v>
      </c>
      <c r="K36" s="359">
        <v>0.0</v>
      </c>
      <c r="L36" s="360">
        <f t="shared" si="1"/>
        <v>-33</v>
      </c>
      <c r="M36" s="361">
        <f t="shared" si="2"/>
        <v>33</v>
      </c>
      <c r="N36" s="361">
        <v>5.0</v>
      </c>
      <c r="O36" s="361">
        <f t="shared" si="3"/>
        <v>5445</v>
      </c>
      <c r="P36" s="362">
        <v>2.0</v>
      </c>
      <c r="Q36" s="362">
        <v>10.0</v>
      </c>
      <c r="R36" s="362">
        <v>8.0</v>
      </c>
      <c r="S36" s="362">
        <v>7.0</v>
      </c>
      <c r="T36" s="363" t="str">
        <f>VLOOKUP(A36,Registrace!$A$2:$A$321,1,FALSE)</f>
        <v>#N/A</v>
      </c>
      <c r="U36" s="364" t="str">
        <f>VLOOKUP(A36,Registrace!$A$2:$B$321,2,FALSE)</f>
        <v>#N/A</v>
      </c>
      <c r="V36" s="365" t="str">
        <f>VLOOKUP(A36,Registrace!$A$2:$C$321,3,FALSE)</f>
        <v>#N/A</v>
      </c>
      <c r="W36" s="364" t="str">
        <f>VLOOKUP(A36,Registrace!$A$2:$E$321,5,FALSE)</f>
        <v>#N/A</v>
      </c>
      <c r="X36" s="366">
        <f t="shared" si="4"/>
        <v>-5417</v>
      </c>
      <c r="Y36" s="367">
        <f t="shared" si="5"/>
        <v>-0.04166666667</v>
      </c>
      <c r="Z36" s="369"/>
    </row>
    <row r="37">
      <c r="A37" s="355"/>
      <c r="B37" s="356"/>
      <c r="C37" s="357">
        <v>0.041666666666666664</v>
      </c>
      <c r="D37" s="355"/>
      <c r="E37" s="355">
        <v>33.0</v>
      </c>
      <c r="F37" s="358"/>
      <c r="G37" s="359"/>
      <c r="H37" s="359">
        <v>0.0</v>
      </c>
      <c r="I37" s="359">
        <v>0.0</v>
      </c>
      <c r="J37" s="359">
        <v>0.0</v>
      </c>
      <c r="K37" s="359">
        <v>0.0</v>
      </c>
      <c r="L37" s="360">
        <f t="shared" si="1"/>
        <v>-33</v>
      </c>
      <c r="M37" s="361">
        <f t="shared" si="2"/>
        <v>33</v>
      </c>
      <c r="N37" s="361">
        <v>5.0</v>
      </c>
      <c r="O37" s="361">
        <f t="shared" si="3"/>
        <v>5445</v>
      </c>
      <c r="P37" s="362">
        <v>2.0</v>
      </c>
      <c r="Q37" s="362">
        <v>10.0</v>
      </c>
      <c r="R37" s="362">
        <v>8.0</v>
      </c>
      <c r="S37" s="362">
        <v>7.0</v>
      </c>
      <c r="T37" s="363" t="str">
        <f>VLOOKUP(A37,Registrace!$A$2:$A$321,1,FALSE)</f>
        <v>#N/A</v>
      </c>
      <c r="U37" s="364" t="str">
        <f>VLOOKUP(A37,Registrace!$A$2:$B$321,2,FALSE)</f>
        <v>#N/A</v>
      </c>
      <c r="V37" s="365" t="str">
        <f>VLOOKUP(A37,Registrace!$A$2:$C$321,3,FALSE)</f>
        <v>#N/A</v>
      </c>
      <c r="W37" s="364" t="str">
        <f>VLOOKUP(A37,Registrace!$A$2:$E$321,5,FALSE)</f>
        <v>#N/A</v>
      </c>
      <c r="X37" s="366">
        <f t="shared" si="4"/>
        <v>-5417</v>
      </c>
      <c r="Y37" s="367">
        <f t="shared" si="5"/>
        <v>-0.04166666667</v>
      </c>
      <c r="Z37" s="369"/>
    </row>
    <row r="38">
      <c r="A38" s="355"/>
      <c r="B38" s="356"/>
      <c r="C38" s="357">
        <v>0.041666666666666664</v>
      </c>
      <c r="D38" s="355"/>
      <c r="E38" s="355">
        <v>33.0</v>
      </c>
      <c r="F38" s="358"/>
      <c r="G38" s="359"/>
      <c r="H38" s="359">
        <v>0.0</v>
      </c>
      <c r="I38" s="359">
        <v>0.0</v>
      </c>
      <c r="J38" s="359">
        <v>0.0</v>
      </c>
      <c r="K38" s="359">
        <v>0.0</v>
      </c>
      <c r="L38" s="360">
        <f t="shared" si="1"/>
        <v>-33</v>
      </c>
      <c r="M38" s="361">
        <f t="shared" si="2"/>
        <v>33</v>
      </c>
      <c r="N38" s="361">
        <v>5.0</v>
      </c>
      <c r="O38" s="361">
        <f t="shared" si="3"/>
        <v>5445</v>
      </c>
      <c r="P38" s="362">
        <v>2.0</v>
      </c>
      <c r="Q38" s="362">
        <v>10.0</v>
      </c>
      <c r="R38" s="362">
        <v>8.0</v>
      </c>
      <c r="S38" s="362">
        <v>7.0</v>
      </c>
      <c r="T38" s="363" t="str">
        <f>VLOOKUP(A38,Registrace!$A$2:$A$321,1,FALSE)</f>
        <v>#N/A</v>
      </c>
      <c r="U38" s="364" t="str">
        <f>VLOOKUP(A38,Registrace!$A$2:$B$321,2,FALSE)</f>
        <v>#N/A</v>
      </c>
      <c r="V38" s="365" t="str">
        <f>VLOOKUP(A38,Registrace!$A$2:$C$321,3,FALSE)</f>
        <v>#N/A</v>
      </c>
      <c r="W38" s="364" t="str">
        <f>VLOOKUP(A38,Registrace!$A$2:$E$321,5,FALSE)</f>
        <v>#N/A</v>
      </c>
      <c r="X38" s="366">
        <f t="shared" si="4"/>
        <v>-5417</v>
      </c>
      <c r="Y38" s="367">
        <f t="shared" si="5"/>
        <v>-0.04166666667</v>
      </c>
      <c r="Z38" s="369"/>
    </row>
    <row r="39">
      <c r="A39" s="355"/>
      <c r="B39" s="356"/>
      <c r="C39" s="357">
        <v>0.041666666666666664</v>
      </c>
      <c r="D39" s="355"/>
      <c r="E39" s="355">
        <v>33.0</v>
      </c>
      <c r="F39" s="358"/>
      <c r="G39" s="359"/>
      <c r="H39" s="359">
        <v>0.0</v>
      </c>
      <c r="I39" s="359">
        <v>0.0</v>
      </c>
      <c r="J39" s="359">
        <v>0.0</v>
      </c>
      <c r="K39" s="359">
        <v>0.0</v>
      </c>
      <c r="L39" s="360">
        <f t="shared" si="1"/>
        <v>-33</v>
      </c>
      <c r="M39" s="361">
        <f t="shared" si="2"/>
        <v>33</v>
      </c>
      <c r="N39" s="361">
        <v>5.0</v>
      </c>
      <c r="O39" s="361">
        <f t="shared" si="3"/>
        <v>5445</v>
      </c>
      <c r="P39" s="362">
        <v>2.0</v>
      </c>
      <c r="Q39" s="362">
        <v>10.0</v>
      </c>
      <c r="R39" s="362">
        <v>8.0</v>
      </c>
      <c r="S39" s="362">
        <v>7.0</v>
      </c>
      <c r="T39" s="363" t="str">
        <f>VLOOKUP(A39,Registrace!$A$2:$A$321,1,FALSE)</f>
        <v>#N/A</v>
      </c>
      <c r="U39" s="364" t="str">
        <f>VLOOKUP(A39,Registrace!$A$2:$B$321,2,FALSE)</f>
        <v>#N/A</v>
      </c>
      <c r="V39" s="365" t="str">
        <f>VLOOKUP(A39,Registrace!$A$2:$C$321,3,FALSE)</f>
        <v>#N/A</v>
      </c>
      <c r="W39" s="364" t="str">
        <f>VLOOKUP(A39,Registrace!$A$2:$E$321,5,FALSE)</f>
        <v>#N/A</v>
      </c>
      <c r="X39" s="366">
        <f t="shared" si="4"/>
        <v>-5417</v>
      </c>
      <c r="Y39" s="367">
        <f t="shared" si="5"/>
        <v>-0.04166666667</v>
      </c>
      <c r="Z39" s="369"/>
    </row>
    <row r="40">
      <c r="A40" s="355"/>
      <c r="B40" s="356"/>
      <c r="C40" s="357">
        <v>0.041666666666666664</v>
      </c>
      <c r="D40" s="355"/>
      <c r="E40" s="355">
        <v>33.0</v>
      </c>
      <c r="F40" s="358"/>
      <c r="G40" s="359"/>
      <c r="H40" s="359">
        <v>0.0</v>
      </c>
      <c r="I40" s="359">
        <v>0.0</v>
      </c>
      <c r="J40" s="359">
        <v>0.0</v>
      </c>
      <c r="K40" s="359">
        <v>0.0</v>
      </c>
      <c r="L40" s="360">
        <f t="shared" si="1"/>
        <v>-33</v>
      </c>
      <c r="M40" s="361">
        <f t="shared" si="2"/>
        <v>33</v>
      </c>
      <c r="N40" s="361">
        <v>5.0</v>
      </c>
      <c r="O40" s="361">
        <f t="shared" si="3"/>
        <v>5445</v>
      </c>
      <c r="P40" s="362">
        <v>2.0</v>
      </c>
      <c r="Q40" s="362">
        <v>10.0</v>
      </c>
      <c r="R40" s="362">
        <v>8.0</v>
      </c>
      <c r="S40" s="362">
        <v>7.0</v>
      </c>
      <c r="T40" s="363" t="str">
        <f>VLOOKUP(A40,Registrace!$A$2:$A$321,1,FALSE)</f>
        <v>#N/A</v>
      </c>
      <c r="U40" s="364" t="str">
        <f>VLOOKUP(A40,Registrace!$A$2:$B$321,2,FALSE)</f>
        <v>#N/A</v>
      </c>
      <c r="V40" s="365" t="str">
        <f>VLOOKUP(A40,Registrace!$A$2:$C$321,3,FALSE)</f>
        <v>#N/A</v>
      </c>
      <c r="W40" s="364" t="str">
        <f>VLOOKUP(A40,Registrace!$A$2:$E$321,5,FALSE)</f>
        <v>#N/A</v>
      </c>
      <c r="X40" s="366">
        <f t="shared" si="4"/>
        <v>-5417</v>
      </c>
      <c r="Y40" s="367">
        <f t="shared" si="5"/>
        <v>-0.04166666667</v>
      </c>
      <c r="Z40" s="369"/>
    </row>
    <row r="41">
      <c r="A41" s="355"/>
      <c r="B41" s="356"/>
      <c r="C41" s="357">
        <v>0.041666666666666664</v>
      </c>
      <c r="D41" s="355"/>
      <c r="E41" s="355">
        <v>33.0</v>
      </c>
      <c r="F41" s="358"/>
      <c r="G41" s="359"/>
      <c r="H41" s="359">
        <v>0.0</v>
      </c>
      <c r="I41" s="359">
        <v>0.0</v>
      </c>
      <c r="J41" s="359">
        <v>0.0</v>
      </c>
      <c r="K41" s="359">
        <v>0.0</v>
      </c>
      <c r="L41" s="360">
        <f t="shared" si="1"/>
        <v>-33</v>
      </c>
      <c r="M41" s="361">
        <f t="shared" si="2"/>
        <v>33</v>
      </c>
      <c r="N41" s="361">
        <v>5.0</v>
      </c>
      <c r="O41" s="361">
        <f t="shared" si="3"/>
        <v>5445</v>
      </c>
      <c r="P41" s="362">
        <v>2.0</v>
      </c>
      <c r="Q41" s="362">
        <v>10.0</v>
      </c>
      <c r="R41" s="362">
        <v>8.0</v>
      </c>
      <c r="S41" s="362">
        <v>7.0</v>
      </c>
      <c r="T41" s="363" t="str">
        <f>VLOOKUP(A41,Registrace!$A$2:$A$321,1,FALSE)</f>
        <v>#N/A</v>
      </c>
      <c r="U41" s="364" t="str">
        <f>VLOOKUP(A41,Registrace!$A$2:$B$321,2,FALSE)</f>
        <v>#N/A</v>
      </c>
      <c r="V41" s="365" t="str">
        <f>VLOOKUP(A41,Registrace!$A$2:$C$321,3,FALSE)</f>
        <v>#N/A</v>
      </c>
      <c r="W41" s="364" t="str">
        <f>VLOOKUP(A41,Registrace!$A$2:$E$321,5,FALSE)</f>
        <v>#N/A</v>
      </c>
      <c r="X41" s="366">
        <f t="shared" si="4"/>
        <v>-5417</v>
      </c>
      <c r="Y41" s="367">
        <f t="shared" si="5"/>
        <v>-0.04166666667</v>
      </c>
      <c r="Z41" s="369"/>
    </row>
    <row r="42">
      <c r="A42" s="355"/>
      <c r="B42" s="356"/>
      <c r="C42" s="357">
        <v>0.041666666666666664</v>
      </c>
      <c r="D42" s="355"/>
      <c r="E42" s="355">
        <v>33.0</v>
      </c>
      <c r="F42" s="358"/>
      <c r="G42" s="359"/>
      <c r="H42" s="359">
        <v>0.0</v>
      </c>
      <c r="I42" s="359">
        <v>0.0</v>
      </c>
      <c r="J42" s="359">
        <v>0.0</v>
      </c>
      <c r="K42" s="359">
        <v>0.0</v>
      </c>
      <c r="L42" s="360">
        <f t="shared" si="1"/>
        <v>-33</v>
      </c>
      <c r="M42" s="361">
        <f t="shared" si="2"/>
        <v>33</v>
      </c>
      <c r="N42" s="361">
        <v>5.0</v>
      </c>
      <c r="O42" s="361">
        <f t="shared" si="3"/>
        <v>5445</v>
      </c>
      <c r="P42" s="362">
        <v>2.0</v>
      </c>
      <c r="Q42" s="362">
        <v>10.0</v>
      </c>
      <c r="R42" s="362">
        <v>8.0</v>
      </c>
      <c r="S42" s="362">
        <v>7.0</v>
      </c>
      <c r="T42" s="363" t="str">
        <f>VLOOKUP(A42,Registrace!$A$2:$A$321,1,FALSE)</f>
        <v>#N/A</v>
      </c>
      <c r="U42" s="364" t="str">
        <f>VLOOKUP(A42,Registrace!$A$2:$B$321,2,FALSE)</f>
        <v>#N/A</v>
      </c>
      <c r="V42" s="365" t="str">
        <f>VLOOKUP(A42,Registrace!$A$2:$C$321,3,FALSE)</f>
        <v>#N/A</v>
      </c>
      <c r="W42" s="364" t="str">
        <f>VLOOKUP(A42,Registrace!$A$2:$E$321,5,FALSE)</f>
        <v>#N/A</v>
      </c>
      <c r="X42" s="366">
        <f t="shared" si="4"/>
        <v>-5417</v>
      </c>
      <c r="Y42" s="367">
        <f t="shared" si="5"/>
        <v>-0.04166666667</v>
      </c>
      <c r="Z42" s="370"/>
    </row>
    <row r="43">
      <c r="A43" s="355"/>
      <c r="B43" s="356"/>
      <c r="C43" s="357">
        <v>0.041666666666666664</v>
      </c>
      <c r="D43" s="355"/>
      <c r="E43" s="355">
        <v>33.0</v>
      </c>
      <c r="F43" s="358"/>
      <c r="G43" s="359"/>
      <c r="H43" s="359">
        <v>0.0</v>
      </c>
      <c r="I43" s="359">
        <v>0.0</v>
      </c>
      <c r="J43" s="359">
        <v>0.0</v>
      </c>
      <c r="K43" s="359">
        <v>0.0</v>
      </c>
      <c r="L43" s="360">
        <f t="shared" si="1"/>
        <v>-33</v>
      </c>
      <c r="M43" s="361">
        <f t="shared" si="2"/>
        <v>33</v>
      </c>
      <c r="N43" s="361">
        <v>5.0</v>
      </c>
      <c r="O43" s="361">
        <f t="shared" si="3"/>
        <v>5445</v>
      </c>
      <c r="P43" s="362">
        <v>2.0</v>
      </c>
      <c r="Q43" s="362">
        <v>10.0</v>
      </c>
      <c r="R43" s="362">
        <v>8.0</v>
      </c>
      <c r="S43" s="362">
        <v>7.0</v>
      </c>
      <c r="T43" s="363" t="str">
        <f>VLOOKUP(A43,Registrace!$A$2:$A$321,1,FALSE)</f>
        <v>#N/A</v>
      </c>
      <c r="U43" s="364" t="str">
        <f>VLOOKUP(A43,Registrace!$A$2:$B$321,2,FALSE)</f>
        <v>#N/A</v>
      </c>
      <c r="V43" s="365" t="str">
        <f>VLOOKUP(A43,Registrace!$A$2:$C$321,3,FALSE)</f>
        <v>#N/A</v>
      </c>
      <c r="W43" s="364" t="str">
        <f>VLOOKUP(A43,Registrace!$A$2:$E$321,5,FALSE)</f>
        <v>#N/A</v>
      </c>
      <c r="X43" s="366">
        <f t="shared" si="4"/>
        <v>-5417</v>
      </c>
      <c r="Y43" s="367">
        <f t="shared" si="5"/>
        <v>-0.04166666667</v>
      </c>
      <c r="Z43" s="369"/>
    </row>
    <row r="44">
      <c r="A44" s="355"/>
      <c r="B44" s="356"/>
      <c r="C44" s="357">
        <v>0.041666666666666664</v>
      </c>
      <c r="D44" s="355"/>
      <c r="E44" s="355">
        <v>33.0</v>
      </c>
      <c r="F44" s="358"/>
      <c r="G44" s="359"/>
      <c r="H44" s="359">
        <v>0.0</v>
      </c>
      <c r="I44" s="359">
        <v>0.0</v>
      </c>
      <c r="J44" s="359">
        <v>0.0</v>
      </c>
      <c r="K44" s="359">
        <v>0.0</v>
      </c>
      <c r="L44" s="360">
        <f t="shared" si="1"/>
        <v>-33</v>
      </c>
      <c r="M44" s="361">
        <f t="shared" si="2"/>
        <v>33</v>
      </c>
      <c r="N44" s="361">
        <v>5.0</v>
      </c>
      <c r="O44" s="361">
        <f t="shared" si="3"/>
        <v>5445</v>
      </c>
      <c r="P44" s="362">
        <v>2.0</v>
      </c>
      <c r="Q44" s="362">
        <v>10.0</v>
      </c>
      <c r="R44" s="362">
        <v>8.0</v>
      </c>
      <c r="S44" s="362">
        <v>7.0</v>
      </c>
      <c r="T44" s="363" t="str">
        <f>VLOOKUP(A44,Registrace!$A$2:$A$321,1,FALSE)</f>
        <v>#N/A</v>
      </c>
      <c r="U44" s="364" t="str">
        <f>VLOOKUP(A44,Registrace!$A$2:$B$321,2,FALSE)</f>
        <v>#N/A</v>
      </c>
      <c r="V44" s="365" t="str">
        <f>VLOOKUP(A44,Registrace!$A$2:$C$321,3,FALSE)</f>
        <v>#N/A</v>
      </c>
      <c r="W44" s="364" t="str">
        <f>VLOOKUP(A44,Registrace!$A$2:$E$321,5,FALSE)</f>
        <v>#N/A</v>
      </c>
      <c r="X44" s="366">
        <f t="shared" si="4"/>
        <v>-5417</v>
      </c>
      <c r="Y44" s="367">
        <f t="shared" si="5"/>
        <v>-0.04166666667</v>
      </c>
      <c r="Z44" s="369"/>
    </row>
    <row r="45">
      <c r="A45" s="355"/>
      <c r="B45" s="356"/>
      <c r="C45" s="357">
        <v>0.041666666666666664</v>
      </c>
      <c r="D45" s="355"/>
      <c r="E45" s="355">
        <v>33.0</v>
      </c>
      <c r="F45" s="358"/>
      <c r="G45" s="359"/>
      <c r="H45" s="359">
        <v>0.0</v>
      </c>
      <c r="I45" s="359">
        <v>0.0</v>
      </c>
      <c r="J45" s="359">
        <v>0.0</v>
      </c>
      <c r="K45" s="359">
        <v>0.0</v>
      </c>
      <c r="L45" s="360">
        <f t="shared" si="1"/>
        <v>-33</v>
      </c>
      <c r="M45" s="361">
        <f t="shared" si="2"/>
        <v>33</v>
      </c>
      <c r="N45" s="361">
        <v>5.0</v>
      </c>
      <c r="O45" s="361">
        <f t="shared" si="3"/>
        <v>5445</v>
      </c>
      <c r="P45" s="362">
        <v>2.0</v>
      </c>
      <c r="Q45" s="362">
        <v>10.0</v>
      </c>
      <c r="R45" s="362">
        <v>8.0</v>
      </c>
      <c r="S45" s="362">
        <v>7.0</v>
      </c>
      <c r="T45" s="363" t="str">
        <f>VLOOKUP(A45,Registrace!$A$2:$A$321,1,FALSE)</f>
        <v>#N/A</v>
      </c>
      <c r="U45" s="364" t="str">
        <f>VLOOKUP(A45,Registrace!$A$2:$B$321,2,FALSE)</f>
        <v>#N/A</v>
      </c>
      <c r="V45" s="365" t="str">
        <f>VLOOKUP(A45,Registrace!$A$2:$C$321,3,FALSE)</f>
        <v>#N/A</v>
      </c>
      <c r="W45" s="364" t="str">
        <f>VLOOKUP(A45,Registrace!$A$2:$E$321,5,FALSE)</f>
        <v>#N/A</v>
      </c>
      <c r="X45" s="366">
        <f t="shared" si="4"/>
        <v>-5417</v>
      </c>
      <c r="Y45" s="367">
        <f t="shared" si="5"/>
        <v>-0.04166666667</v>
      </c>
      <c r="Z45" s="369"/>
    </row>
    <row r="46">
      <c r="A46" s="355"/>
      <c r="B46" s="356"/>
      <c r="C46" s="357">
        <v>0.041666666666666664</v>
      </c>
      <c r="D46" s="355"/>
      <c r="E46" s="355">
        <v>33.0</v>
      </c>
      <c r="F46" s="358"/>
      <c r="G46" s="359"/>
      <c r="H46" s="359">
        <v>0.0</v>
      </c>
      <c r="I46" s="359">
        <v>0.0</v>
      </c>
      <c r="J46" s="359">
        <v>0.0</v>
      </c>
      <c r="K46" s="359">
        <v>0.0</v>
      </c>
      <c r="L46" s="360">
        <f t="shared" si="1"/>
        <v>-33</v>
      </c>
      <c r="M46" s="361">
        <f t="shared" si="2"/>
        <v>33</v>
      </c>
      <c r="N46" s="361">
        <v>5.0</v>
      </c>
      <c r="O46" s="361">
        <f t="shared" si="3"/>
        <v>5445</v>
      </c>
      <c r="P46" s="362">
        <v>2.0</v>
      </c>
      <c r="Q46" s="362">
        <v>10.0</v>
      </c>
      <c r="R46" s="362">
        <v>8.0</v>
      </c>
      <c r="S46" s="362">
        <v>7.0</v>
      </c>
      <c r="T46" s="363" t="str">
        <f>VLOOKUP(A46,Registrace!$A$2:$A$321,1,FALSE)</f>
        <v>#N/A</v>
      </c>
      <c r="U46" s="364" t="str">
        <f>VLOOKUP(A46,Registrace!$A$2:$B$321,2,FALSE)</f>
        <v>#N/A</v>
      </c>
      <c r="V46" s="365" t="str">
        <f>VLOOKUP(A46,Registrace!$A$2:$C$321,3,FALSE)</f>
        <v>#N/A</v>
      </c>
      <c r="W46" s="364" t="str">
        <f>VLOOKUP(A46,Registrace!$A$2:$E$321,5,FALSE)</f>
        <v>#N/A</v>
      </c>
      <c r="X46" s="366">
        <f t="shared" si="4"/>
        <v>-5417</v>
      </c>
      <c r="Y46" s="367">
        <f t="shared" si="5"/>
        <v>-0.04166666667</v>
      </c>
      <c r="Z46" s="370"/>
    </row>
    <row r="47">
      <c r="A47" s="355"/>
      <c r="B47" s="356"/>
      <c r="C47" s="357">
        <v>0.041666666666666664</v>
      </c>
      <c r="D47" s="355"/>
      <c r="E47" s="355">
        <v>33.0</v>
      </c>
      <c r="F47" s="358"/>
      <c r="G47" s="359"/>
      <c r="H47" s="359">
        <v>0.0</v>
      </c>
      <c r="I47" s="359">
        <v>0.0</v>
      </c>
      <c r="J47" s="359">
        <v>0.0</v>
      </c>
      <c r="K47" s="359">
        <v>0.0</v>
      </c>
      <c r="L47" s="360">
        <f t="shared" si="1"/>
        <v>-33</v>
      </c>
      <c r="M47" s="361">
        <f t="shared" si="2"/>
        <v>33</v>
      </c>
      <c r="N47" s="361">
        <v>5.0</v>
      </c>
      <c r="O47" s="361">
        <f t="shared" si="3"/>
        <v>5445</v>
      </c>
      <c r="P47" s="362">
        <v>2.0</v>
      </c>
      <c r="Q47" s="362">
        <v>10.0</v>
      </c>
      <c r="R47" s="362">
        <v>8.0</v>
      </c>
      <c r="S47" s="362">
        <v>7.0</v>
      </c>
      <c r="T47" s="363" t="str">
        <f>VLOOKUP(A47,Registrace!$A$2:$A$321,1,FALSE)</f>
        <v>#N/A</v>
      </c>
      <c r="U47" s="364" t="str">
        <f>VLOOKUP(A47,Registrace!$A$2:$B$321,2,FALSE)</f>
        <v>#N/A</v>
      </c>
      <c r="V47" s="365" t="str">
        <f>VLOOKUP(A47,Registrace!$A$2:$C$321,3,FALSE)</f>
        <v>#N/A</v>
      </c>
      <c r="W47" s="364" t="str">
        <f>VLOOKUP(A47,Registrace!$A$2:$E$321,5,FALSE)</f>
        <v>#N/A</v>
      </c>
      <c r="X47" s="366">
        <f t="shared" si="4"/>
        <v>-5417</v>
      </c>
      <c r="Y47" s="367">
        <f t="shared" si="5"/>
        <v>-0.04166666667</v>
      </c>
      <c r="Z47" s="369"/>
    </row>
    <row r="48">
      <c r="A48" s="355"/>
      <c r="B48" s="356"/>
      <c r="C48" s="357">
        <v>0.041666666666666664</v>
      </c>
      <c r="D48" s="355"/>
      <c r="E48" s="355">
        <v>33.0</v>
      </c>
      <c r="F48" s="358"/>
      <c r="G48" s="359"/>
      <c r="H48" s="359">
        <v>0.0</v>
      </c>
      <c r="I48" s="359">
        <v>0.0</v>
      </c>
      <c r="J48" s="359">
        <v>0.0</v>
      </c>
      <c r="K48" s="359">
        <v>0.0</v>
      </c>
      <c r="L48" s="360">
        <f t="shared" si="1"/>
        <v>-33</v>
      </c>
      <c r="M48" s="361">
        <f t="shared" si="2"/>
        <v>33</v>
      </c>
      <c r="N48" s="361">
        <v>5.0</v>
      </c>
      <c r="O48" s="361">
        <f t="shared" si="3"/>
        <v>5445</v>
      </c>
      <c r="P48" s="362">
        <v>2.0</v>
      </c>
      <c r="Q48" s="362">
        <v>10.0</v>
      </c>
      <c r="R48" s="362">
        <v>8.0</v>
      </c>
      <c r="S48" s="362">
        <v>7.0</v>
      </c>
      <c r="T48" s="363" t="str">
        <f>VLOOKUP(A48,Registrace!$A$2:$A$321,1,FALSE)</f>
        <v>#N/A</v>
      </c>
      <c r="U48" s="364" t="str">
        <f>VLOOKUP(A48,Registrace!$A$2:$B$321,2,FALSE)</f>
        <v>#N/A</v>
      </c>
      <c r="V48" s="365" t="str">
        <f>VLOOKUP(A48,Registrace!$A$2:$C$321,3,FALSE)</f>
        <v>#N/A</v>
      </c>
      <c r="W48" s="364" t="str">
        <f>VLOOKUP(A48,Registrace!$A$2:$E$321,5,FALSE)</f>
        <v>#N/A</v>
      </c>
      <c r="X48" s="366">
        <f t="shared" si="4"/>
        <v>-5417</v>
      </c>
      <c r="Y48" s="367">
        <f t="shared" si="5"/>
        <v>-0.04166666667</v>
      </c>
      <c r="Z48" s="369"/>
    </row>
    <row r="49">
      <c r="A49" s="355"/>
      <c r="B49" s="356"/>
      <c r="C49" s="357">
        <v>0.041666666666666664</v>
      </c>
      <c r="D49" s="355"/>
      <c r="E49" s="355">
        <v>33.0</v>
      </c>
      <c r="F49" s="358"/>
      <c r="G49" s="359"/>
      <c r="H49" s="359">
        <v>0.0</v>
      </c>
      <c r="I49" s="359">
        <v>0.0</v>
      </c>
      <c r="J49" s="359">
        <v>0.0</v>
      </c>
      <c r="K49" s="359">
        <v>0.0</v>
      </c>
      <c r="L49" s="360">
        <f t="shared" si="1"/>
        <v>-33</v>
      </c>
      <c r="M49" s="361">
        <f t="shared" si="2"/>
        <v>33</v>
      </c>
      <c r="N49" s="361">
        <v>5.0</v>
      </c>
      <c r="O49" s="361">
        <f t="shared" si="3"/>
        <v>5445</v>
      </c>
      <c r="P49" s="362">
        <v>2.0</v>
      </c>
      <c r="Q49" s="362">
        <v>10.0</v>
      </c>
      <c r="R49" s="362">
        <v>8.0</v>
      </c>
      <c r="S49" s="362">
        <v>7.0</v>
      </c>
      <c r="T49" s="363" t="str">
        <f>VLOOKUP(A49,Registrace!$A$2:$A$321,1,FALSE)</f>
        <v>#N/A</v>
      </c>
      <c r="U49" s="364" t="str">
        <f>VLOOKUP(A49,Registrace!$A$2:$B$321,2,FALSE)</f>
        <v>#N/A</v>
      </c>
      <c r="V49" s="365" t="str">
        <f>VLOOKUP(A49,Registrace!$A$2:$C$321,3,FALSE)</f>
        <v>#N/A</v>
      </c>
      <c r="W49" s="364" t="str">
        <f>VLOOKUP(A49,Registrace!$A$2:$E$321,5,FALSE)</f>
        <v>#N/A</v>
      </c>
      <c r="X49" s="366">
        <f t="shared" si="4"/>
        <v>-5417</v>
      </c>
      <c r="Y49" s="367">
        <f t="shared" si="5"/>
        <v>-0.04166666667</v>
      </c>
      <c r="Z49" s="370"/>
    </row>
    <row r="50">
      <c r="A50" s="355"/>
      <c r="B50" s="356"/>
      <c r="C50" s="357">
        <v>0.041666666666666664</v>
      </c>
      <c r="D50" s="355"/>
      <c r="E50" s="355">
        <v>33.0</v>
      </c>
      <c r="F50" s="358"/>
      <c r="G50" s="359"/>
      <c r="H50" s="359">
        <v>0.0</v>
      </c>
      <c r="I50" s="359">
        <v>0.0</v>
      </c>
      <c r="J50" s="359">
        <v>0.0</v>
      </c>
      <c r="K50" s="359">
        <v>0.0</v>
      </c>
      <c r="L50" s="360">
        <f t="shared" si="1"/>
        <v>-33</v>
      </c>
      <c r="M50" s="361">
        <f t="shared" si="2"/>
        <v>33</v>
      </c>
      <c r="N50" s="361">
        <v>5.0</v>
      </c>
      <c r="O50" s="361">
        <f t="shared" si="3"/>
        <v>5445</v>
      </c>
      <c r="P50" s="362">
        <v>2.0</v>
      </c>
      <c r="Q50" s="362">
        <v>10.0</v>
      </c>
      <c r="R50" s="362">
        <v>8.0</v>
      </c>
      <c r="S50" s="362">
        <v>7.0</v>
      </c>
      <c r="T50" s="363" t="str">
        <f>VLOOKUP(A50,Registrace!$A$2:$A$321,1,FALSE)</f>
        <v>#N/A</v>
      </c>
      <c r="U50" s="364" t="str">
        <f>VLOOKUP(A50,Registrace!$A$2:$B$321,2,FALSE)</f>
        <v>#N/A</v>
      </c>
      <c r="V50" s="365" t="str">
        <f>VLOOKUP(A50,Registrace!$A$2:$C$321,3,FALSE)</f>
        <v>#N/A</v>
      </c>
      <c r="W50" s="364" t="str">
        <f>VLOOKUP(A50,Registrace!$A$2:$E$321,5,FALSE)</f>
        <v>#N/A</v>
      </c>
      <c r="X50" s="366">
        <f t="shared" si="4"/>
        <v>-5417</v>
      </c>
      <c r="Y50" s="367">
        <f t="shared" si="5"/>
        <v>-0.04166666667</v>
      </c>
      <c r="Z50" s="370"/>
    </row>
    <row r="51">
      <c r="A51" s="355"/>
      <c r="B51" s="356"/>
      <c r="C51" s="357">
        <v>0.041666666666666664</v>
      </c>
      <c r="D51" s="355"/>
      <c r="E51" s="355">
        <v>33.0</v>
      </c>
      <c r="F51" s="358"/>
      <c r="G51" s="359"/>
      <c r="H51" s="359">
        <v>0.0</v>
      </c>
      <c r="I51" s="359">
        <v>0.0</v>
      </c>
      <c r="J51" s="359">
        <v>0.0</v>
      </c>
      <c r="K51" s="359">
        <v>0.0</v>
      </c>
      <c r="L51" s="360">
        <f t="shared" si="1"/>
        <v>-33</v>
      </c>
      <c r="M51" s="361">
        <f t="shared" si="2"/>
        <v>33</v>
      </c>
      <c r="N51" s="361">
        <v>5.0</v>
      </c>
      <c r="O51" s="361">
        <f t="shared" si="3"/>
        <v>5445</v>
      </c>
      <c r="P51" s="362">
        <v>2.0</v>
      </c>
      <c r="Q51" s="362">
        <v>10.0</v>
      </c>
      <c r="R51" s="362">
        <v>8.0</v>
      </c>
      <c r="S51" s="362">
        <v>7.0</v>
      </c>
      <c r="T51" s="363" t="str">
        <f>VLOOKUP(A51,Registrace!$A$2:$A$321,1,FALSE)</f>
        <v>#N/A</v>
      </c>
      <c r="U51" s="364" t="str">
        <f>VLOOKUP(A51,Registrace!$A$2:$B$321,2,FALSE)</f>
        <v>#N/A</v>
      </c>
      <c r="V51" s="365" t="str">
        <f>VLOOKUP(A51,Registrace!$A$2:$C$321,3,FALSE)</f>
        <v>#N/A</v>
      </c>
      <c r="W51" s="364" t="str">
        <f>VLOOKUP(A51,Registrace!$A$2:$E$321,5,FALSE)</f>
        <v>#N/A</v>
      </c>
      <c r="X51" s="366">
        <f t="shared" si="4"/>
        <v>-5417</v>
      </c>
      <c r="Y51" s="367">
        <f t="shared" si="5"/>
        <v>-0.04166666667</v>
      </c>
      <c r="Z51" s="370"/>
    </row>
    <row r="52">
      <c r="A52" s="355"/>
      <c r="B52" s="356"/>
      <c r="C52" s="357">
        <v>0.041666666666666664</v>
      </c>
      <c r="D52" s="355"/>
      <c r="E52" s="355">
        <v>33.0</v>
      </c>
      <c r="F52" s="358"/>
      <c r="G52" s="359"/>
      <c r="H52" s="359">
        <v>0.0</v>
      </c>
      <c r="I52" s="359">
        <v>0.0</v>
      </c>
      <c r="J52" s="359">
        <v>0.0</v>
      </c>
      <c r="K52" s="359">
        <v>0.0</v>
      </c>
      <c r="L52" s="360">
        <f t="shared" si="1"/>
        <v>-33</v>
      </c>
      <c r="M52" s="361">
        <f t="shared" si="2"/>
        <v>33</v>
      </c>
      <c r="N52" s="361">
        <v>5.0</v>
      </c>
      <c r="O52" s="361">
        <f t="shared" si="3"/>
        <v>5445</v>
      </c>
      <c r="P52" s="362">
        <v>2.0</v>
      </c>
      <c r="Q52" s="362">
        <v>10.0</v>
      </c>
      <c r="R52" s="362">
        <v>8.0</v>
      </c>
      <c r="S52" s="362">
        <v>7.0</v>
      </c>
      <c r="T52" s="363" t="str">
        <f>VLOOKUP(A52,Registrace!$A$2:$A$321,1,FALSE)</f>
        <v>#N/A</v>
      </c>
      <c r="U52" s="364" t="str">
        <f>VLOOKUP(A52,Registrace!$A$2:$B$321,2,FALSE)</f>
        <v>#N/A</v>
      </c>
      <c r="V52" s="365" t="str">
        <f>VLOOKUP(A52,Registrace!$A$2:$C$321,3,FALSE)</f>
        <v>#N/A</v>
      </c>
      <c r="W52" s="364" t="str">
        <f>VLOOKUP(A52,Registrace!$A$2:$E$321,5,FALSE)</f>
        <v>#N/A</v>
      </c>
      <c r="X52" s="366">
        <f t="shared" si="4"/>
        <v>-5417</v>
      </c>
      <c r="Y52" s="367">
        <f t="shared" si="5"/>
        <v>-0.04166666667</v>
      </c>
      <c r="Z52" s="370"/>
    </row>
    <row r="53">
      <c r="A53" s="355"/>
      <c r="B53" s="356"/>
      <c r="C53" s="357">
        <v>0.041666666666666664</v>
      </c>
      <c r="D53" s="355"/>
      <c r="E53" s="355">
        <v>33.0</v>
      </c>
      <c r="F53" s="358"/>
      <c r="G53" s="359"/>
      <c r="H53" s="359">
        <v>0.0</v>
      </c>
      <c r="I53" s="359">
        <v>0.0</v>
      </c>
      <c r="J53" s="359">
        <v>0.0</v>
      </c>
      <c r="K53" s="359">
        <v>0.0</v>
      </c>
      <c r="L53" s="360">
        <f t="shared" si="1"/>
        <v>-33</v>
      </c>
      <c r="M53" s="361">
        <f t="shared" si="2"/>
        <v>33</v>
      </c>
      <c r="N53" s="361">
        <v>5.0</v>
      </c>
      <c r="O53" s="361">
        <f t="shared" si="3"/>
        <v>5445</v>
      </c>
      <c r="P53" s="362">
        <v>2.0</v>
      </c>
      <c r="Q53" s="362">
        <v>10.0</v>
      </c>
      <c r="R53" s="362">
        <v>8.0</v>
      </c>
      <c r="S53" s="362">
        <v>7.0</v>
      </c>
      <c r="T53" s="363" t="str">
        <f>VLOOKUP(A53,Registrace!$A$2:$A$321,1,FALSE)</f>
        <v>#N/A</v>
      </c>
      <c r="U53" s="364" t="str">
        <f>VLOOKUP(A53,Registrace!$A$2:$B$321,2,FALSE)</f>
        <v>#N/A</v>
      </c>
      <c r="V53" s="365" t="str">
        <f>VLOOKUP(A53,Registrace!$A$2:$C$321,3,FALSE)</f>
        <v>#N/A</v>
      </c>
      <c r="W53" s="364" t="str">
        <f>VLOOKUP(A53,Registrace!$A$2:$E$321,5,FALSE)</f>
        <v>#N/A</v>
      </c>
      <c r="X53" s="366">
        <f t="shared" si="4"/>
        <v>-5417</v>
      </c>
      <c r="Y53" s="367">
        <f t="shared" si="5"/>
        <v>-0.04166666667</v>
      </c>
      <c r="Z53" s="370"/>
    </row>
    <row r="54">
      <c r="A54" s="355"/>
      <c r="B54" s="356"/>
      <c r="C54" s="357">
        <v>0.041666666666666664</v>
      </c>
      <c r="D54" s="355"/>
      <c r="E54" s="355">
        <v>33.0</v>
      </c>
      <c r="F54" s="358"/>
      <c r="G54" s="359"/>
      <c r="H54" s="359">
        <v>0.0</v>
      </c>
      <c r="I54" s="359">
        <v>0.0</v>
      </c>
      <c r="J54" s="359">
        <v>0.0</v>
      </c>
      <c r="K54" s="359">
        <v>0.0</v>
      </c>
      <c r="L54" s="360">
        <f t="shared" si="1"/>
        <v>-33</v>
      </c>
      <c r="M54" s="361">
        <f t="shared" si="2"/>
        <v>33</v>
      </c>
      <c r="N54" s="361">
        <v>5.0</v>
      </c>
      <c r="O54" s="361">
        <f t="shared" si="3"/>
        <v>5445</v>
      </c>
      <c r="P54" s="362">
        <v>2.0</v>
      </c>
      <c r="Q54" s="362">
        <v>10.0</v>
      </c>
      <c r="R54" s="362">
        <v>8.0</v>
      </c>
      <c r="S54" s="362">
        <v>7.0</v>
      </c>
      <c r="T54" s="363" t="str">
        <f>VLOOKUP(A54,Registrace!$A$2:$A$321,1,FALSE)</f>
        <v>#N/A</v>
      </c>
      <c r="U54" s="364" t="str">
        <f>VLOOKUP(A54,Registrace!$A$2:$B$321,2,FALSE)</f>
        <v>#N/A</v>
      </c>
      <c r="V54" s="365" t="str">
        <f>VLOOKUP(A54,Registrace!$A$2:$C$321,3,FALSE)</f>
        <v>#N/A</v>
      </c>
      <c r="W54" s="364" t="str">
        <f>VLOOKUP(A54,Registrace!$A$2:$E$321,5,FALSE)</f>
        <v>#N/A</v>
      </c>
      <c r="X54" s="366">
        <f t="shared" si="4"/>
        <v>-5417</v>
      </c>
      <c r="Y54" s="367">
        <f t="shared" si="5"/>
        <v>-0.04166666667</v>
      </c>
      <c r="Z54" s="370"/>
    </row>
    <row r="55">
      <c r="A55" s="355"/>
      <c r="B55" s="356"/>
      <c r="C55" s="357">
        <v>0.041666666666666664</v>
      </c>
      <c r="D55" s="355"/>
      <c r="E55" s="355">
        <v>33.0</v>
      </c>
      <c r="F55" s="358"/>
      <c r="G55" s="359"/>
      <c r="H55" s="359">
        <v>0.0</v>
      </c>
      <c r="I55" s="359">
        <v>0.0</v>
      </c>
      <c r="J55" s="359">
        <v>0.0</v>
      </c>
      <c r="K55" s="359">
        <v>0.0</v>
      </c>
      <c r="L55" s="360">
        <f t="shared" si="1"/>
        <v>-33</v>
      </c>
      <c r="M55" s="361">
        <f t="shared" si="2"/>
        <v>33</v>
      </c>
      <c r="N55" s="361">
        <v>5.0</v>
      </c>
      <c r="O55" s="361">
        <f t="shared" si="3"/>
        <v>5445</v>
      </c>
      <c r="P55" s="362">
        <v>2.0</v>
      </c>
      <c r="Q55" s="362">
        <v>10.0</v>
      </c>
      <c r="R55" s="362">
        <v>8.0</v>
      </c>
      <c r="S55" s="362">
        <v>7.0</v>
      </c>
      <c r="T55" s="363" t="str">
        <f>VLOOKUP(A55,Registrace!$A$2:$A$321,1,FALSE)</f>
        <v>#N/A</v>
      </c>
      <c r="U55" s="364" t="str">
        <f>VLOOKUP(A55,Registrace!$A$2:$B$321,2,FALSE)</f>
        <v>#N/A</v>
      </c>
      <c r="V55" s="365" t="str">
        <f>VLOOKUP(A55,Registrace!$A$2:$C$321,3,FALSE)</f>
        <v>#N/A</v>
      </c>
      <c r="W55" s="364" t="str">
        <f>VLOOKUP(A55,Registrace!$A$2:$E$321,5,FALSE)</f>
        <v>#N/A</v>
      </c>
      <c r="X55" s="366">
        <f t="shared" si="4"/>
        <v>-5417</v>
      </c>
      <c r="Y55" s="367">
        <f t="shared" si="5"/>
        <v>-0.04166666667</v>
      </c>
      <c r="Z55" s="370"/>
    </row>
    <row r="56">
      <c r="A56" s="355"/>
      <c r="B56" s="356"/>
      <c r="C56" s="357">
        <v>0.041666666666666664</v>
      </c>
      <c r="D56" s="355"/>
      <c r="E56" s="355">
        <v>33.0</v>
      </c>
      <c r="F56" s="358"/>
      <c r="G56" s="359"/>
      <c r="H56" s="359">
        <v>0.0</v>
      </c>
      <c r="I56" s="359">
        <v>0.0</v>
      </c>
      <c r="J56" s="359">
        <v>0.0</v>
      </c>
      <c r="K56" s="359">
        <v>0.0</v>
      </c>
      <c r="L56" s="360">
        <f t="shared" si="1"/>
        <v>-33</v>
      </c>
      <c r="M56" s="361">
        <f t="shared" si="2"/>
        <v>33</v>
      </c>
      <c r="N56" s="361">
        <v>5.0</v>
      </c>
      <c r="O56" s="361">
        <f t="shared" si="3"/>
        <v>5445</v>
      </c>
      <c r="P56" s="362">
        <v>2.0</v>
      </c>
      <c r="Q56" s="362">
        <v>10.0</v>
      </c>
      <c r="R56" s="362">
        <v>8.0</v>
      </c>
      <c r="S56" s="362">
        <v>7.0</v>
      </c>
      <c r="T56" s="363" t="str">
        <f>VLOOKUP(A56,Registrace!$A$2:$A$321,1,FALSE)</f>
        <v>#N/A</v>
      </c>
      <c r="U56" s="364" t="str">
        <f>VLOOKUP(A56,Registrace!$A$2:$B$321,2,FALSE)</f>
        <v>#N/A</v>
      </c>
      <c r="V56" s="365" t="str">
        <f>VLOOKUP(A56,Registrace!$A$2:$C$321,3,FALSE)</f>
        <v>#N/A</v>
      </c>
      <c r="W56" s="364" t="str">
        <f>VLOOKUP(A56,Registrace!$A$2:$E$321,5,FALSE)</f>
        <v>#N/A</v>
      </c>
      <c r="X56" s="366">
        <f t="shared" si="4"/>
        <v>-5417</v>
      </c>
      <c r="Y56" s="367">
        <f t="shared" si="5"/>
        <v>-0.04166666667</v>
      </c>
      <c r="Z56" s="370"/>
    </row>
    <row r="57">
      <c r="A57" s="355"/>
      <c r="B57" s="356"/>
      <c r="C57" s="357">
        <v>0.041666666666666664</v>
      </c>
      <c r="D57" s="355"/>
      <c r="E57" s="355">
        <v>33.0</v>
      </c>
      <c r="F57" s="358"/>
      <c r="G57" s="359"/>
      <c r="H57" s="359">
        <v>0.0</v>
      </c>
      <c r="I57" s="359">
        <v>0.0</v>
      </c>
      <c r="J57" s="359">
        <v>0.0</v>
      </c>
      <c r="K57" s="359">
        <v>0.0</v>
      </c>
      <c r="L57" s="360">
        <f t="shared" si="1"/>
        <v>-33</v>
      </c>
      <c r="M57" s="361">
        <f t="shared" si="2"/>
        <v>33</v>
      </c>
      <c r="N57" s="361">
        <v>5.0</v>
      </c>
      <c r="O57" s="361">
        <f t="shared" si="3"/>
        <v>5445</v>
      </c>
      <c r="P57" s="362">
        <v>2.0</v>
      </c>
      <c r="Q57" s="362">
        <v>10.0</v>
      </c>
      <c r="R57" s="362">
        <v>8.0</v>
      </c>
      <c r="S57" s="362">
        <v>7.0</v>
      </c>
      <c r="T57" s="363" t="str">
        <f>VLOOKUP(A57,Registrace!$A$2:$A$321,1,FALSE)</f>
        <v>#N/A</v>
      </c>
      <c r="U57" s="364" t="str">
        <f>VLOOKUP(A57,Registrace!$A$2:$B$321,2,FALSE)</f>
        <v>#N/A</v>
      </c>
      <c r="V57" s="365" t="str">
        <f>VLOOKUP(A57,Registrace!$A$2:$C$321,3,FALSE)</f>
        <v>#N/A</v>
      </c>
      <c r="W57" s="364" t="str">
        <f>VLOOKUP(A57,Registrace!$A$2:$E$321,5,FALSE)</f>
        <v>#N/A</v>
      </c>
      <c r="X57" s="366">
        <f t="shared" si="4"/>
        <v>-5417</v>
      </c>
      <c r="Y57" s="367">
        <f t="shared" si="5"/>
        <v>-0.04166666667</v>
      </c>
      <c r="Z57" s="370"/>
    </row>
    <row r="58">
      <c r="A58" s="355"/>
      <c r="B58" s="356"/>
      <c r="C58" s="357">
        <v>0.041666666666666664</v>
      </c>
      <c r="D58" s="355"/>
      <c r="E58" s="355">
        <v>33.0</v>
      </c>
      <c r="F58" s="358"/>
      <c r="G58" s="359"/>
      <c r="H58" s="359">
        <v>0.0</v>
      </c>
      <c r="I58" s="359">
        <v>0.0</v>
      </c>
      <c r="J58" s="359">
        <v>0.0</v>
      </c>
      <c r="K58" s="359">
        <v>0.0</v>
      </c>
      <c r="L58" s="360">
        <f t="shared" si="1"/>
        <v>-33</v>
      </c>
      <c r="M58" s="361">
        <f t="shared" si="2"/>
        <v>33</v>
      </c>
      <c r="N58" s="361">
        <v>5.0</v>
      </c>
      <c r="O58" s="361">
        <f t="shared" si="3"/>
        <v>5445</v>
      </c>
      <c r="P58" s="362">
        <v>2.0</v>
      </c>
      <c r="Q58" s="362">
        <v>10.0</v>
      </c>
      <c r="R58" s="362">
        <v>8.0</v>
      </c>
      <c r="S58" s="362">
        <v>7.0</v>
      </c>
      <c r="T58" s="363" t="str">
        <f>VLOOKUP(A58,Registrace!$A$2:$A$321,1,FALSE)</f>
        <v>#N/A</v>
      </c>
      <c r="U58" s="364" t="str">
        <f>VLOOKUP(A58,Registrace!$A$2:$B$321,2,FALSE)</f>
        <v>#N/A</v>
      </c>
      <c r="V58" s="365" t="str">
        <f>VLOOKUP(A58,Registrace!$A$2:$C$321,3,FALSE)</f>
        <v>#N/A</v>
      </c>
      <c r="W58" s="364" t="str">
        <f>VLOOKUP(A58,Registrace!$A$2:$E$321,5,FALSE)</f>
        <v>#N/A</v>
      </c>
      <c r="X58" s="366">
        <f t="shared" si="4"/>
        <v>-5417</v>
      </c>
      <c r="Y58" s="367">
        <f t="shared" si="5"/>
        <v>-0.04166666667</v>
      </c>
      <c r="Z58" s="370"/>
    </row>
    <row r="59">
      <c r="A59" s="355"/>
      <c r="B59" s="356"/>
      <c r="C59" s="357">
        <v>0.041666666666666664</v>
      </c>
      <c r="D59" s="355"/>
      <c r="E59" s="355">
        <v>33.0</v>
      </c>
      <c r="F59" s="358"/>
      <c r="G59" s="359"/>
      <c r="H59" s="359">
        <v>0.0</v>
      </c>
      <c r="I59" s="359">
        <v>0.0</v>
      </c>
      <c r="J59" s="359">
        <v>0.0</v>
      </c>
      <c r="K59" s="359">
        <v>0.0</v>
      </c>
      <c r="L59" s="360">
        <f t="shared" si="1"/>
        <v>-33</v>
      </c>
      <c r="M59" s="361">
        <f t="shared" si="2"/>
        <v>33</v>
      </c>
      <c r="N59" s="361">
        <v>5.0</v>
      </c>
      <c r="O59" s="361">
        <f t="shared" si="3"/>
        <v>5445</v>
      </c>
      <c r="P59" s="362">
        <v>2.0</v>
      </c>
      <c r="Q59" s="362">
        <v>10.0</v>
      </c>
      <c r="R59" s="362">
        <v>8.0</v>
      </c>
      <c r="S59" s="362">
        <v>7.0</v>
      </c>
      <c r="T59" s="363" t="str">
        <f>VLOOKUP(A59,Registrace!$A$2:$A$321,1,FALSE)</f>
        <v>#N/A</v>
      </c>
      <c r="U59" s="364" t="str">
        <f>VLOOKUP(A59,Registrace!$A$2:$B$321,2,FALSE)</f>
        <v>#N/A</v>
      </c>
      <c r="V59" s="365" t="str">
        <f>VLOOKUP(A59,Registrace!$A$2:$C$321,3,FALSE)</f>
        <v>#N/A</v>
      </c>
      <c r="W59" s="364" t="str">
        <f>VLOOKUP(A59,Registrace!$A$2:$E$321,5,FALSE)</f>
        <v>#N/A</v>
      </c>
      <c r="X59" s="366">
        <f t="shared" si="4"/>
        <v>-5417</v>
      </c>
      <c r="Y59" s="367">
        <f t="shared" si="5"/>
        <v>-0.04166666667</v>
      </c>
      <c r="Z59" s="370"/>
    </row>
    <row r="60">
      <c r="A60" s="355"/>
      <c r="B60" s="356"/>
      <c r="C60" s="357">
        <v>0.041666666666666664</v>
      </c>
      <c r="D60" s="355"/>
      <c r="E60" s="355">
        <v>33.0</v>
      </c>
      <c r="F60" s="358"/>
      <c r="G60" s="359"/>
      <c r="H60" s="359">
        <v>0.0</v>
      </c>
      <c r="I60" s="359">
        <v>0.0</v>
      </c>
      <c r="J60" s="359">
        <v>0.0</v>
      </c>
      <c r="K60" s="359">
        <v>0.0</v>
      </c>
      <c r="L60" s="360">
        <f t="shared" si="1"/>
        <v>-33</v>
      </c>
      <c r="M60" s="361">
        <f t="shared" si="2"/>
        <v>33</v>
      </c>
      <c r="N60" s="361">
        <v>5.0</v>
      </c>
      <c r="O60" s="361">
        <f t="shared" si="3"/>
        <v>5445</v>
      </c>
      <c r="P60" s="362">
        <v>2.0</v>
      </c>
      <c r="Q60" s="362">
        <v>10.0</v>
      </c>
      <c r="R60" s="362">
        <v>8.0</v>
      </c>
      <c r="S60" s="362">
        <v>7.0</v>
      </c>
      <c r="T60" s="363" t="str">
        <f>VLOOKUP(A60,Registrace!$A$2:$A$321,1,FALSE)</f>
        <v>#N/A</v>
      </c>
      <c r="U60" s="364" t="str">
        <f>VLOOKUP(A60,Registrace!$A$2:$B$321,2,FALSE)</f>
        <v>#N/A</v>
      </c>
      <c r="V60" s="365" t="str">
        <f>VLOOKUP(A60,Registrace!$A$2:$C$321,3,FALSE)</f>
        <v>#N/A</v>
      </c>
      <c r="W60" s="364" t="str">
        <f>VLOOKUP(A60,Registrace!$A$2:$E$321,5,FALSE)</f>
        <v>#N/A</v>
      </c>
      <c r="X60" s="366">
        <f t="shared" si="4"/>
        <v>-5417</v>
      </c>
      <c r="Y60" s="367">
        <f t="shared" si="5"/>
        <v>-0.04166666667</v>
      </c>
      <c r="Z60" s="370"/>
    </row>
    <row r="61">
      <c r="A61" s="355"/>
      <c r="B61" s="356"/>
      <c r="C61" s="357">
        <v>0.041666666666666664</v>
      </c>
      <c r="D61" s="355"/>
      <c r="E61" s="355">
        <v>33.0</v>
      </c>
      <c r="F61" s="358"/>
      <c r="G61" s="359"/>
      <c r="H61" s="359">
        <v>0.0</v>
      </c>
      <c r="I61" s="359">
        <v>0.0</v>
      </c>
      <c r="J61" s="359">
        <v>0.0</v>
      </c>
      <c r="K61" s="359">
        <v>0.0</v>
      </c>
      <c r="L61" s="360">
        <f t="shared" si="1"/>
        <v>-33</v>
      </c>
      <c r="M61" s="361">
        <f t="shared" si="2"/>
        <v>33</v>
      </c>
      <c r="N61" s="361">
        <v>5.0</v>
      </c>
      <c r="O61" s="361">
        <f t="shared" si="3"/>
        <v>5445</v>
      </c>
      <c r="P61" s="362">
        <v>2.0</v>
      </c>
      <c r="Q61" s="362">
        <v>10.0</v>
      </c>
      <c r="R61" s="362">
        <v>8.0</v>
      </c>
      <c r="S61" s="362">
        <v>7.0</v>
      </c>
      <c r="T61" s="363" t="str">
        <f>VLOOKUP(A61,Registrace!$A$2:$A$321,1,FALSE)</f>
        <v>#N/A</v>
      </c>
      <c r="U61" s="364" t="str">
        <f>VLOOKUP(A61,Registrace!$A$2:$B$321,2,FALSE)</f>
        <v>#N/A</v>
      </c>
      <c r="V61" s="365" t="str">
        <f>VLOOKUP(A61,Registrace!$A$2:$C$321,3,FALSE)</f>
        <v>#N/A</v>
      </c>
      <c r="W61" s="364" t="str">
        <f>VLOOKUP(A61,Registrace!$A$2:$E$321,5,FALSE)</f>
        <v>#N/A</v>
      </c>
      <c r="X61" s="366">
        <f t="shared" si="4"/>
        <v>-5417</v>
      </c>
      <c r="Y61" s="367">
        <f t="shared" si="5"/>
        <v>-0.04166666667</v>
      </c>
      <c r="Z61" s="370"/>
    </row>
    <row r="62">
      <c r="A62" s="355"/>
      <c r="B62" s="356"/>
      <c r="C62" s="357">
        <v>0.041666666666666664</v>
      </c>
      <c r="D62" s="355"/>
      <c r="E62" s="355">
        <v>33.0</v>
      </c>
      <c r="F62" s="358"/>
      <c r="G62" s="359"/>
      <c r="H62" s="359">
        <v>0.0</v>
      </c>
      <c r="I62" s="359">
        <v>0.0</v>
      </c>
      <c r="J62" s="359">
        <v>0.0</v>
      </c>
      <c r="K62" s="359">
        <v>0.0</v>
      </c>
      <c r="L62" s="360">
        <f t="shared" si="1"/>
        <v>-33</v>
      </c>
      <c r="M62" s="361">
        <f t="shared" si="2"/>
        <v>33</v>
      </c>
      <c r="N62" s="361">
        <v>5.0</v>
      </c>
      <c r="O62" s="361">
        <f t="shared" si="3"/>
        <v>5445</v>
      </c>
      <c r="P62" s="362">
        <v>2.0</v>
      </c>
      <c r="Q62" s="362">
        <v>10.0</v>
      </c>
      <c r="R62" s="362">
        <v>8.0</v>
      </c>
      <c r="S62" s="362">
        <v>7.0</v>
      </c>
      <c r="T62" s="363" t="str">
        <f>VLOOKUP(A62,Registrace!$A$2:$A$321,1,FALSE)</f>
        <v>#N/A</v>
      </c>
      <c r="U62" s="364" t="str">
        <f>VLOOKUP(A62,Registrace!$A$2:$B$321,2,FALSE)</f>
        <v>#N/A</v>
      </c>
      <c r="V62" s="365" t="str">
        <f>VLOOKUP(A62,Registrace!$A$2:$C$321,3,FALSE)</f>
        <v>#N/A</v>
      </c>
      <c r="W62" s="364" t="str">
        <f>VLOOKUP(A62,Registrace!$A$2:$E$321,5,FALSE)</f>
        <v>#N/A</v>
      </c>
      <c r="X62" s="366">
        <f t="shared" si="4"/>
        <v>-5417</v>
      </c>
      <c r="Y62" s="367">
        <f t="shared" si="5"/>
        <v>-0.04166666667</v>
      </c>
      <c r="Z62" s="370"/>
    </row>
    <row r="63">
      <c r="A63" s="355"/>
      <c r="B63" s="356"/>
      <c r="C63" s="357">
        <v>0.041666666666666664</v>
      </c>
      <c r="D63" s="355"/>
      <c r="E63" s="355">
        <v>33.0</v>
      </c>
      <c r="F63" s="358"/>
      <c r="G63" s="359"/>
      <c r="H63" s="359">
        <v>0.0</v>
      </c>
      <c r="I63" s="359">
        <v>0.0</v>
      </c>
      <c r="J63" s="359">
        <v>0.0</v>
      </c>
      <c r="K63" s="359">
        <v>0.0</v>
      </c>
      <c r="L63" s="360">
        <f t="shared" si="1"/>
        <v>-33</v>
      </c>
      <c r="M63" s="361">
        <f t="shared" si="2"/>
        <v>33</v>
      </c>
      <c r="N63" s="361">
        <v>5.0</v>
      </c>
      <c r="O63" s="361">
        <f t="shared" si="3"/>
        <v>5445</v>
      </c>
      <c r="P63" s="362">
        <v>2.0</v>
      </c>
      <c r="Q63" s="362">
        <v>10.0</v>
      </c>
      <c r="R63" s="362">
        <v>8.0</v>
      </c>
      <c r="S63" s="362">
        <v>7.0</v>
      </c>
      <c r="T63" s="363" t="str">
        <f>VLOOKUP(A63,Registrace!$A$2:$A$321,1,FALSE)</f>
        <v>#N/A</v>
      </c>
      <c r="U63" s="364" t="str">
        <f>VLOOKUP(A63,Registrace!$A$2:$B$321,2,FALSE)</f>
        <v>#N/A</v>
      </c>
      <c r="V63" s="365" t="str">
        <f>VLOOKUP(A63,Registrace!$A$2:$C$321,3,FALSE)</f>
        <v>#N/A</v>
      </c>
      <c r="W63" s="364" t="str">
        <f>VLOOKUP(A63,Registrace!$A$2:$E$321,5,FALSE)</f>
        <v>#N/A</v>
      </c>
      <c r="X63" s="366">
        <f t="shared" si="4"/>
        <v>-5417</v>
      </c>
      <c r="Y63" s="367">
        <f t="shared" si="5"/>
        <v>-0.04166666667</v>
      </c>
      <c r="Z63" s="370"/>
    </row>
    <row r="64">
      <c r="A64" s="355"/>
      <c r="B64" s="356"/>
      <c r="C64" s="357">
        <v>0.041666666666666664</v>
      </c>
      <c r="D64" s="355"/>
      <c r="E64" s="355">
        <v>33.0</v>
      </c>
      <c r="F64" s="358"/>
      <c r="G64" s="359"/>
      <c r="H64" s="359">
        <v>0.0</v>
      </c>
      <c r="I64" s="359">
        <v>0.0</v>
      </c>
      <c r="J64" s="359">
        <v>0.0</v>
      </c>
      <c r="K64" s="359">
        <v>0.0</v>
      </c>
      <c r="L64" s="360">
        <f t="shared" si="1"/>
        <v>-33</v>
      </c>
      <c r="M64" s="361">
        <f t="shared" si="2"/>
        <v>33</v>
      </c>
      <c r="N64" s="361">
        <v>5.0</v>
      </c>
      <c r="O64" s="361">
        <f t="shared" si="3"/>
        <v>5445</v>
      </c>
      <c r="P64" s="362">
        <v>2.0</v>
      </c>
      <c r="Q64" s="362">
        <v>10.0</v>
      </c>
      <c r="R64" s="362">
        <v>8.0</v>
      </c>
      <c r="S64" s="362">
        <v>7.0</v>
      </c>
      <c r="T64" s="363" t="str">
        <f>VLOOKUP(A64,Registrace!$A$2:$A$321,1,FALSE)</f>
        <v>#N/A</v>
      </c>
      <c r="U64" s="364" t="str">
        <f>VLOOKUP(A64,Registrace!$A$2:$B$321,2,FALSE)</f>
        <v>#N/A</v>
      </c>
      <c r="V64" s="365" t="str">
        <f>VLOOKUP(A64,Registrace!$A$2:$C$321,3,FALSE)</f>
        <v>#N/A</v>
      </c>
      <c r="W64" s="364" t="str">
        <f>VLOOKUP(A64,Registrace!$A$2:$E$321,5,FALSE)</f>
        <v>#N/A</v>
      </c>
      <c r="X64" s="366">
        <f t="shared" si="4"/>
        <v>-5417</v>
      </c>
      <c r="Y64" s="367">
        <f t="shared" si="5"/>
        <v>-0.04166666667</v>
      </c>
      <c r="Z64" s="370"/>
    </row>
    <row r="65">
      <c r="A65" s="355"/>
      <c r="B65" s="356"/>
      <c r="C65" s="357">
        <v>0.041666666666666664</v>
      </c>
      <c r="D65" s="355"/>
      <c r="E65" s="355">
        <v>33.0</v>
      </c>
      <c r="F65" s="358"/>
      <c r="G65" s="359"/>
      <c r="H65" s="359">
        <v>0.0</v>
      </c>
      <c r="I65" s="359">
        <v>0.0</v>
      </c>
      <c r="J65" s="359">
        <v>0.0</v>
      </c>
      <c r="K65" s="359">
        <v>0.0</v>
      </c>
      <c r="L65" s="360">
        <f t="shared" si="1"/>
        <v>-33</v>
      </c>
      <c r="M65" s="361">
        <f t="shared" si="2"/>
        <v>33</v>
      </c>
      <c r="N65" s="361">
        <v>5.0</v>
      </c>
      <c r="O65" s="361">
        <f t="shared" si="3"/>
        <v>5445</v>
      </c>
      <c r="P65" s="362">
        <v>2.0</v>
      </c>
      <c r="Q65" s="362">
        <v>10.0</v>
      </c>
      <c r="R65" s="362">
        <v>8.0</v>
      </c>
      <c r="S65" s="362">
        <v>7.0</v>
      </c>
      <c r="T65" s="363" t="str">
        <f>VLOOKUP(A65,Registrace!$A$2:$A$321,1,FALSE)</f>
        <v>#N/A</v>
      </c>
      <c r="U65" s="364" t="str">
        <f>VLOOKUP(A65,Registrace!$A$2:$B$321,2,FALSE)</f>
        <v>#N/A</v>
      </c>
      <c r="V65" s="365" t="str">
        <f>VLOOKUP(A65,Registrace!$A$2:$C$321,3,FALSE)</f>
        <v>#N/A</v>
      </c>
      <c r="W65" s="364" t="str">
        <f>VLOOKUP(A65,Registrace!$A$2:$E$321,5,FALSE)</f>
        <v>#N/A</v>
      </c>
      <c r="X65" s="366">
        <f t="shared" si="4"/>
        <v>-5417</v>
      </c>
      <c r="Y65" s="367">
        <f t="shared" si="5"/>
        <v>-0.04166666667</v>
      </c>
      <c r="Z65" s="370"/>
    </row>
    <row r="66">
      <c r="A66" s="355"/>
      <c r="B66" s="356"/>
      <c r="C66" s="357">
        <v>0.041666666666666664</v>
      </c>
      <c r="D66" s="355"/>
      <c r="E66" s="355">
        <v>33.0</v>
      </c>
      <c r="F66" s="358"/>
      <c r="G66" s="359"/>
      <c r="H66" s="359">
        <v>0.0</v>
      </c>
      <c r="I66" s="359">
        <v>0.0</v>
      </c>
      <c r="J66" s="359">
        <v>0.0</v>
      </c>
      <c r="K66" s="359">
        <v>0.0</v>
      </c>
      <c r="L66" s="360">
        <f t="shared" si="1"/>
        <v>-33</v>
      </c>
      <c r="M66" s="361">
        <f t="shared" si="2"/>
        <v>33</v>
      </c>
      <c r="N66" s="361">
        <v>5.0</v>
      </c>
      <c r="O66" s="361">
        <f t="shared" si="3"/>
        <v>5445</v>
      </c>
      <c r="P66" s="362">
        <v>2.0</v>
      </c>
      <c r="Q66" s="362">
        <v>10.0</v>
      </c>
      <c r="R66" s="362">
        <v>8.0</v>
      </c>
      <c r="S66" s="362">
        <v>7.0</v>
      </c>
      <c r="T66" s="363" t="str">
        <f>VLOOKUP(A66,Registrace!$A$2:$A$321,1,FALSE)</f>
        <v>#N/A</v>
      </c>
      <c r="U66" s="364" t="str">
        <f>VLOOKUP(A66,Registrace!$A$2:$B$321,2,FALSE)</f>
        <v>#N/A</v>
      </c>
      <c r="V66" s="365" t="str">
        <f>VLOOKUP(A66,Registrace!$A$2:$C$321,3,FALSE)</f>
        <v>#N/A</v>
      </c>
      <c r="W66" s="364" t="str">
        <f>VLOOKUP(A66,Registrace!$A$2:$E$321,5,FALSE)</f>
        <v>#N/A</v>
      </c>
      <c r="X66" s="366">
        <f t="shared" si="4"/>
        <v>-5417</v>
      </c>
      <c r="Y66" s="367">
        <f t="shared" si="5"/>
        <v>-0.04166666667</v>
      </c>
      <c r="Z66" s="370"/>
    </row>
    <row r="67">
      <c r="A67" s="355"/>
      <c r="B67" s="356"/>
      <c r="C67" s="357">
        <v>0.041666666666666664</v>
      </c>
      <c r="D67" s="355"/>
      <c r="E67" s="355">
        <v>33.0</v>
      </c>
      <c r="F67" s="358"/>
      <c r="G67" s="359"/>
      <c r="H67" s="359">
        <v>0.0</v>
      </c>
      <c r="I67" s="359">
        <v>0.0</v>
      </c>
      <c r="J67" s="359">
        <v>0.0</v>
      </c>
      <c r="K67" s="359">
        <v>0.0</v>
      </c>
      <c r="L67" s="360">
        <f t="shared" si="1"/>
        <v>-33</v>
      </c>
      <c r="M67" s="361">
        <f t="shared" si="2"/>
        <v>33</v>
      </c>
      <c r="N67" s="361">
        <v>5.0</v>
      </c>
      <c r="O67" s="361">
        <f t="shared" si="3"/>
        <v>5445</v>
      </c>
      <c r="P67" s="362">
        <v>2.0</v>
      </c>
      <c r="Q67" s="362">
        <v>10.0</v>
      </c>
      <c r="R67" s="362">
        <v>8.0</v>
      </c>
      <c r="S67" s="362">
        <v>7.0</v>
      </c>
      <c r="T67" s="363" t="str">
        <f>VLOOKUP(A67,Registrace!$A$2:$A$321,1,FALSE)</f>
        <v>#N/A</v>
      </c>
      <c r="U67" s="364" t="str">
        <f>VLOOKUP(A67,Registrace!$A$2:$B$321,2,FALSE)</f>
        <v>#N/A</v>
      </c>
      <c r="V67" s="365" t="str">
        <f>VLOOKUP(A67,Registrace!$A$2:$C$321,3,FALSE)</f>
        <v>#N/A</v>
      </c>
      <c r="W67" s="364" t="str">
        <f>VLOOKUP(A67,Registrace!$A$2:$E$321,5,FALSE)</f>
        <v>#N/A</v>
      </c>
      <c r="X67" s="366">
        <f t="shared" si="4"/>
        <v>-5417</v>
      </c>
      <c r="Y67" s="367">
        <f t="shared" si="5"/>
        <v>-0.04166666667</v>
      </c>
      <c r="Z67" s="370"/>
    </row>
    <row r="68">
      <c r="A68" s="355"/>
      <c r="B68" s="356"/>
      <c r="C68" s="357">
        <v>0.041666666666666664</v>
      </c>
      <c r="D68" s="355"/>
      <c r="E68" s="355">
        <v>33.0</v>
      </c>
      <c r="F68" s="358"/>
      <c r="G68" s="359"/>
      <c r="H68" s="359">
        <v>0.0</v>
      </c>
      <c r="I68" s="359">
        <v>0.0</v>
      </c>
      <c r="J68" s="359">
        <v>0.0</v>
      </c>
      <c r="K68" s="359">
        <v>0.0</v>
      </c>
      <c r="L68" s="360">
        <f t="shared" si="1"/>
        <v>-33</v>
      </c>
      <c r="M68" s="361">
        <f t="shared" si="2"/>
        <v>33</v>
      </c>
      <c r="N68" s="361">
        <v>5.0</v>
      </c>
      <c r="O68" s="361">
        <f t="shared" si="3"/>
        <v>5445</v>
      </c>
      <c r="P68" s="362">
        <v>2.0</v>
      </c>
      <c r="Q68" s="362">
        <v>10.0</v>
      </c>
      <c r="R68" s="362">
        <v>8.0</v>
      </c>
      <c r="S68" s="362">
        <v>7.0</v>
      </c>
      <c r="T68" s="363" t="str">
        <f>VLOOKUP(A68,Registrace!$A$2:$A$321,1,FALSE)</f>
        <v>#N/A</v>
      </c>
      <c r="U68" s="364" t="str">
        <f>VLOOKUP(A68,Registrace!$A$2:$B$321,2,FALSE)</f>
        <v>#N/A</v>
      </c>
      <c r="V68" s="365" t="str">
        <f>VLOOKUP(A68,Registrace!$A$2:$C$321,3,FALSE)</f>
        <v>#N/A</v>
      </c>
      <c r="W68" s="364" t="str">
        <f>VLOOKUP(A68,Registrace!$A$2:$E$321,5,FALSE)</f>
        <v>#N/A</v>
      </c>
      <c r="X68" s="366">
        <f t="shared" si="4"/>
        <v>-5417</v>
      </c>
      <c r="Y68" s="367">
        <f t="shared" si="5"/>
        <v>-0.04166666667</v>
      </c>
      <c r="Z68" s="370"/>
    </row>
    <row r="69">
      <c r="A69" s="355"/>
      <c r="B69" s="356"/>
      <c r="C69" s="357">
        <v>0.041666666666666664</v>
      </c>
      <c r="D69" s="355"/>
      <c r="E69" s="355">
        <v>33.0</v>
      </c>
      <c r="F69" s="358"/>
      <c r="G69" s="359"/>
      <c r="H69" s="359">
        <v>0.0</v>
      </c>
      <c r="I69" s="359">
        <v>0.0</v>
      </c>
      <c r="J69" s="359">
        <v>0.0</v>
      </c>
      <c r="K69" s="359">
        <v>0.0</v>
      </c>
      <c r="L69" s="360">
        <f t="shared" si="1"/>
        <v>-33</v>
      </c>
      <c r="M69" s="361">
        <f t="shared" si="2"/>
        <v>33</v>
      </c>
      <c r="N69" s="361">
        <v>5.0</v>
      </c>
      <c r="O69" s="361">
        <f t="shared" si="3"/>
        <v>5445</v>
      </c>
      <c r="P69" s="362">
        <v>2.0</v>
      </c>
      <c r="Q69" s="362">
        <v>10.0</v>
      </c>
      <c r="R69" s="362">
        <v>8.0</v>
      </c>
      <c r="S69" s="362">
        <v>7.0</v>
      </c>
      <c r="T69" s="363" t="str">
        <f>VLOOKUP(A69,Registrace!$A$2:$A$321,1,FALSE)</f>
        <v>#N/A</v>
      </c>
      <c r="U69" s="364" t="str">
        <f>VLOOKUP(A69,Registrace!$A$2:$B$321,2,FALSE)</f>
        <v>#N/A</v>
      </c>
      <c r="V69" s="365" t="str">
        <f>VLOOKUP(A69,Registrace!$A$2:$C$321,3,FALSE)</f>
        <v>#N/A</v>
      </c>
      <c r="W69" s="364" t="str">
        <f>VLOOKUP(A69,Registrace!$A$2:$E$321,5,FALSE)</f>
        <v>#N/A</v>
      </c>
      <c r="X69" s="366">
        <f t="shared" si="4"/>
        <v>-5417</v>
      </c>
      <c r="Y69" s="367">
        <f t="shared" si="5"/>
        <v>-0.04166666667</v>
      </c>
      <c r="Z69" s="370"/>
    </row>
    <row r="70">
      <c r="A70" s="355"/>
      <c r="B70" s="356"/>
      <c r="C70" s="357">
        <v>0.041666666666666664</v>
      </c>
      <c r="D70" s="355"/>
      <c r="E70" s="355">
        <v>33.0</v>
      </c>
      <c r="F70" s="358"/>
      <c r="G70" s="359"/>
      <c r="H70" s="359">
        <v>0.0</v>
      </c>
      <c r="I70" s="359">
        <v>0.0</v>
      </c>
      <c r="J70" s="359">
        <v>0.0</v>
      </c>
      <c r="K70" s="359">
        <v>0.0</v>
      </c>
      <c r="L70" s="360">
        <f t="shared" si="1"/>
        <v>-33</v>
      </c>
      <c r="M70" s="361">
        <f t="shared" si="2"/>
        <v>33</v>
      </c>
      <c r="N70" s="361">
        <v>5.0</v>
      </c>
      <c r="O70" s="361">
        <f t="shared" si="3"/>
        <v>5445</v>
      </c>
      <c r="P70" s="362">
        <v>2.0</v>
      </c>
      <c r="Q70" s="362">
        <v>10.0</v>
      </c>
      <c r="R70" s="362">
        <v>8.0</v>
      </c>
      <c r="S70" s="362">
        <v>7.0</v>
      </c>
      <c r="T70" s="363" t="str">
        <f>VLOOKUP(A70,Registrace!$A$2:$A$321,1,FALSE)</f>
        <v>#N/A</v>
      </c>
      <c r="U70" s="364" t="str">
        <f>VLOOKUP(A70,Registrace!$A$2:$B$321,2,FALSE)</f>
        <v>#N/A</v>
      </c>
      <c r="V70" s="365" t="str">
        <f>VLOOKUP(A70,Registrace!$A$2:$C$321,3,FALSE)</f>
        <v>#N/A</v>
      </c>
      <c r="W70" s="364" t="str">
        <f>VLOOKUP(A70,Registrace!$A$2:$E$321,5,FALSE)</f>
        <v>#N/A</v>
      </c>
      <c r="X70" s="366">
        <f t="shared" si="4"/>
        <v>-5417</v>
      </c>
      <c r="Y70" s="367">
        <f t="shared" si="5"/>
        <v>-0.04166666667</v>
      </c>
      <c r="Z70" s="370"/>
    </row>
  </sheetData>
  <mergeCells count="10">
    <mergeCell ref="M3:S3"/>
    <mergeCell ref="T3:Y3"/>
    <mergeCell ref="M4:O4"/>
    <mergeCell ref="A1:B1"/>
    <mergeCell ref="H1:K1"/>
    <mergeCell ref="P1:S1"/>
    <mergeCell ref="T1:Y1"/>
    <mergeCell ref="A2:Y2"/>
    <mergeCell ref="A3:D3"/>
    <mergeCell ref="F3:K3"/>
  </mergeCells>
  <conditionalFormatting sqref="P5:S70">
    <cfRule type="notContainsBlanks" dxfId="21" priority="1">
      <formula>LEN(TRIM(P5))&gt;0</formula>
    </cfRule>
  </conditionalFormatting>
  <conditionalFormatting sqref="L5:L70">
    <cfRule type="containsText" dxfId="3" priority="2" operator="containsText" text="-">
      <formula>NOT(ISERROR(SEARCH(("-"),(L5))))</formula>
    </cfRule>
  </conditionalFormatting>
  <conditionalFormatting sqref="L5:L70">
    <cfRule type="cellIs" dxfId="1" priority="3" operator="greaterThan">
      <formula>0</formula>
    </cfRule>
  </conditionalFormatting>
  <conditionalFormatting sqref="L5:L70">
    <cfRule type="cellIs" dxfId="0" priority="4" operator="equal">
      <formula>0</formula>
    </cfRule>
  </conditionalFormatting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75"/>
    <col customWidth="1" min="2" max="2" width="10.5"/>
    <col customWidth="1" min="3" max="6" width="3.5"/>
    <col customWidth="1" hidden="1" min="7" max="10" width="7.75"/>
    <col customWidth="1" hidden="1" min="11" max="11" width="8.38"/>
    <col customWidth="1" min="12" max="12" width="9.0"/>
    <col customWidth="1" min="13" max="16" width="3.5"/>
    <col customWidth="1" hidden="1" min="17" max="21" width="8.13"/>
    <col customWidth="1" min="22" max="22" width="6.88"/>
    <col customWidth="1" min="23" max="23" width="14.75"/>
    <col customWidth="1" min="24" max="24" width="8.88"/>
    <col customWidth="1" min="25" max="25" width="16.5"/>
    <col customWidth="1" min="26" max="26" width="3.63"/>
    <col customWidth="1" min="27" max="28" width="8.13"/>
    <col customWidth="1" hidden="1" min="29" max="30" width="11.75"/>
    <col customWidth="1" min="31" max="31" width="11.63"/>
    <col customWidth="1" min="32" max="32" width="16.5"/>
    <col customWidth="1" min="34" max="34" width="15.75"/>
  </cols>
  <sheetData>
    <row r="1" ht="24.75" customHeight="1">
      <c r="A1" s="371" t="s">
        <v>1519</v>
      </c>
      <c r="B1" s="327"/>
      <c r="C1" s="327"/>
      <c r="D1" s="327"/>
      <c r="E1" s="327"/>
      <c r="F1" s="327"/>
      <c r="G1" s="372"/>
      <c r="L1" s="373"/>
      <c r="M1" s="374"/>
      <c r="N1" s="374"/>
      <c r="O1" s="374"/>
      <c r="P1" s="374"/>
      <c r="Q1" s="373"/>
      <c r="R1" s="373"/>
      <c r="S1" s="373"/>
      <c r="T1" s="373"/>
      <c r="U1" s="373"/>
      <c r="V1" s="375"/>
      <c r="W1" s="272"/>
      <c r="X1" s="272"/>
      <c r="Y1" s="272"/>
      <c r="Z1" s="272"/>
      <c r="AA1" s="273"/>
      <c r="AB1" s="373"/>
      <c r="AC1" s="376"/>
      <c r="AD1" s="376"/>
      <c r="AE1" s="373"/>
      <c r="AF1" s="377"/>
      <c r="AG1" s="377"/>
      <c r="AH1" s="373"/>
    </row>
    <row r="2" ht="20.25" customHeight="1">
      <c r="A2" s="378" t="s">
        <v>1520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3"/>
      <c r="AH2" s="3"/>
    </row>
    <row r="3" ht="20.25" customHeight="1">
      <c r="A3" s="379" t="s">
        <v>1521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3"/>
      <c r="Q3" s="380"/>
      <c r="R3" s="380"/>
      <c r="S3" s="380"/>
      <c r="T3" s="380"/>
      <c r="U3" s="380"/>
      <c r="V3" s="380" t="s">
        <v>1501</v>
      </c>
      <c r="W3" s="272"/>
      <c r="X3" s="272"/>
      <c r="Y3" s="272"/>
      <c r="Z3" s="272"/>
      <c r="AA3" s="273"/>
      <c r="AB3" s="381"/>
      <c r="AC3" s="381"/>
      <c r="AD3" s="381"/>
      <c r="AE3" s="381"/>
      <c r="AF3" s="382"/>
      <c r="AG3" s="382"/>
      <c r="AH3" s="3"/>
    </row>
    <row r="4" ht="21.0" customHeight="1">
      <c r="A4" s="383" t="s">
        <v>16</v>
      </c>
      <c r="B4" s="383" t="s">
        <v>1522</v>
      </c>
      <c r="C4" s="384" t="s">
        <v>1523</v>
      </c>
      <c r="D4" s="384" t="s">
        <v>1524</v>
      </c>
      <c r="E4" s="384" t="s">
        <v>1525</v>
      </c>
      <c r="F4" s="384" t="s">
        <v>1526</v>
      </c>
      <c r="G4" s="385" t="s">
        <v>1527</v>
      </c>
      <c r="H4" s="385" t="s">
        <v>1528</v>
      </c>
      <c r="I4" s="385" t="s">
        <v>1529</v>
      </c>
      <c r="J4" s="385" t="s">
        <v>1530</v>
      </c>
      <c r="K4" s="386" t="s">
        <v>1531</v>
      </c>
      <c r="L4" s="383" t="s">
        <v>4</v>
      </c>
      <c r="M4" s="384" t="s">
        <v>1523</v>
      </c>
      <c r="N4" s="384" t="s">
        <v>1524</v>
      </c>
      <c r="O4" s="384" t="s">
        <v>1525</v>
      </c>
      <c r="P4" s="384" t="s">
        <v>1526</v>
      </c>
      <c r="Q4" s="385" t="s">
        <v>1527</v>
      </c>
      <c r="R4" s="385" t="s">
        <v>1528</v>
      </c>
      <c r="S4" s="385" t="s">
        <v>1529</v>
      </c>
      <c r="T4" s="385" t="s">
        <v>1530</v>
      </c>
      <c r="U4" s="386" t="s">
        <v>1531</v>
      </c>
      <c r="V4" s="387" t="s">
        <v>16</v>
      </c>
      <c r="W4" s="388" t="s">
        <v>17</v>
      </c>
      <c r="X4" s="388" t="s">
        <v>11</v>
      </c>
      <c r="Y4" s="389" t="s">
        <v>1516</v>
      </c>
      <c r="Z4" s="390" t="s">
        <v>1532</v>
      </c>
      <c r="AA4" s="391" t="s">
        <v>1522</v>
      </c>
      <c r="AB4" s="391" t="s">
        <v>4</v>
      </c>
      <c r="AC4" s="389" t="s">
        <v>1533</v>
      </c>
      <c r="AD4" s="389" t="s">
        <v>1533</v>
      </c>
      <c r="AE4" s="391" t="s">
        <v>1534</v>
      </c>
      <c r="AF4" s="377" t="s">
        <v>1535</v>
      </c>
      <c r="AG4" s="377" t="s">
        <v>7</v>
      </c>
      <c r="AH4" s="3"/>
    </row>
    <row r="5">
      <c r="A5" s="392">
        <v>37.0</v>
      </c>
      <c r="B5" s="393">
        <v>56.24</v>
      </c>
      <c r="C5" s="394">
        <v>0.0</v>
      </c>
      <c r="D5" s="394">
        <v>0.0</v>
      </c>
      <c r="E5" s="395">
        <v>0.0</v>
      </c>
      <c r="F5" s="395">
        <v>0.0</v>
      </c>
      <c r="G5" s="396">
        <v>5.0</v>
      </c>
      <c r="H5" s="396">
        <v>8.0</v>
      </c>
      <c r="I5" s="396">
        <v>5.0</v>
      </c>
      <c r="J5" s="396">
        <v>10.0</v>
      </c>
      <c r="K5" s="397">
        <f t="shared" ref="K5:K50" si="1">(C5*G5)+(D5*H5)+(E5*I5)+(F5*J5)</f>
        <v>0</v>
      </c>
      <c r="L5" s="398">
        <v>52.08</v>
      </c>
      <c r="M5" s="399">
        <v>0.0</v>
      </c>
      <c r="N5" s="399">
        <v>0.0</v>
      </c>
      <c r="O5" s="400">
        <v>0.0</v>
      </c>
      <c r="P5" s="400">
        <v>0.0</v>
      </c>
      <c r="Q5" s="396">
        <v>5.0</v>
      </c>
      <c r="R5" s="396">
        <v>8.0</v>
      </c>
      <c r="S5" s="396">
        <v>5.0</v>
      </c>
      <c r="T5" s="396">
        <v>10.0</v>
      </c>
      <c r="U5" s="397">
        <f t="shared" ref="U5:U50" si="2">(M5*Q5)+(N5*R5)+(O5*S5)+(P5*T5)</f>
        <v>0</v>
      </c>
      <c r="V5" s="401">
        <f>VLOOKUP(A5,Registrace!$A$2:$A$321,1,FALSE)</f>
        <v>37</v>
      </c>
      <c r="W5" s="402" t="str">
        <f>VLOOKUP(A5,Registrace!$A$2:$B$321,2,FALSE)</f>
        <v>Ladislav Štěpán</v>
      </c>
      <c r="X5" s="403" t="str">
        <f>VLOOKUP(A5,Registrace!$A$2:$C$321,3,FALSE)</f>
        <v>Láďa k</v>
      </c>
      <c r="Y5" s="402" t="str">
        <f>VLOOKUP(A5,Registrace!$A$2:$E$321,5,FALSE)</f>
        <v>Škoda 105 prcek</v>
      </c>
      <c r="Z5" s="404" t="str">
        <f>VLOOKUP(A5,Registrace!$A$2:$G$321,7,FALSE)</f>
        <v>Z1</v>
      </c>
      <c r="AA5" s="405">
        <f t="shared" ref="AA5:AA50" si="3">(B5+K5)</f>
        <v>56.24</v>
      </c>
      <c r="AB5" s="405">
        <f t="shared" ref="AB5:AB50" si="4">(L5+U5)</f>
        <v>52.08</v>
      </c>
      <c r="AC5" s="406">
        <f t="shared" ref="AC5:AC50" si="5">AA5-AB5</f>
        <v>4.16</v>
      </c>
      <c r="AD5" s="406">
        <f t="shared" ref="AD5:AD50" si="6">-AC5</f>
        <v>-4.16</v>
      </c>
      <c r="AE5" s="407">
        <f t="shared" ref="AE5:AE50" si="7">MAX(AC5,AD5)</f>
        <v>4.16</v>
      </c>
      <c r="AF5" s="408">
        <f t="shared" ref="AF5:AF50" si="8">MIN(AA5,AB5)</f>
        <v>52.08</v>
      </c>
      <c r="AG5" s="382"/>
      <c r="AH5" s="409"/>
    </row>
    <row r="6">
      <c r="A6" s="392">
        <v>38.0</v>
      </c>
      <c r="B6" s="393">
        <v>58.91</v>
      </c>
      <c r="C6" s="394">
        <v>0.0</v>
      </c>
      <c r="D6" s="394">
        <v>1.0</v>
      </c>
      <c r="E6" s="395">
        <v>0.0</v>
      </c>
      <c r="F6" s="395">
        <v>0.0</v>
      </c>
      <c r="G6" s="396">
        <v>5.0</v>
      </c>
      <c r="H6" s="396">
        <v>8.0</v>
      </c>
      <c r="I6" s="396">
        <v>5.0</v>
      </c>
      <c r="J6" s="396">
        <v>10.0</v>
      </c>
      <c r="K6" s="397">
        <f t="shared" si="1"/>
        <v>8</v>
      </c>
      <c r="L6" s="398">
        <v>52.65</v>
      </c>
      <c r="M6" s="399">
        <v>0.0</v>
      </c>
      <c r="N6" s="399">
        <v>0.0</v>
      </c>
      <c r="O6" s="400">
        <v>0.0</v>
      </c>
      <c r="P6" s="400">
        <v>0.0</v>
      </c>
      <c r="Q6" s="396">
        <v>5.0</v>
      </c>
      <c r="R6" s="396">
        <v>8.0</v>
      </c>
      <c r="S6" s="396">
        <v>5.0</v>
      </c>
      <c r="T6" s="396">
        <v>10.0</v>
      </c>
      <c r="U6" s="397">
        <f t="shared" si="2"/>
        <v>0</v>
      </c>
      <c r="V6" s="401">
        <f>VLOOKUP(A6,Registrace!$A$2:$A$321,1,FALSE)</f>
        <v>38</v>
      </c>
      <c r="W6" s="402" t="str">
        <f>VLOOKUP(A6,Registrace!$A$2:$B$321,2,FALSE)</f>
        <v>Ladislav Štěpán</v>
      </c>
      <c r="X6" s="403" t="str">
        <f>VLOOKUP(A6,Registrace!$A$2:$C$321,3,FALSE)</f>
        <v>Láďa k</v>
      </c>
      <c r="Y6" s="402" t="str">
        <f>VLOOKUP(A6,Registrace!$A$2:$E$321,5,FALSE)</f>
        <v>Škoda 125l</v>
      </c>
      <c r="Z6" s="404" t="str">
        <f>VLOOKUP(A6,Registrace!$A$2:$G$321,7,FALSE)</f>
        <v>Z1</v>
      </c>
      <c r="AA6" s="405">
        <f t="shared" si="3"/>
        <v>66.91</v>
      </c>
      <c r="AB6" s="405">
        <f t="shared" si="4"/>
        <v>52.65</v>
      </c>
      <c r="AC6" s="406">
        <f t="shared" si="5"/>
        <v>14.26</v>
      </c>
      <c r="AD6" s="406">
        <f t="shared" si="6"/>
        <v>-14.26</v>
      </c>
      <c r="AE6" s="407">
        <f t="shared" si="7"/>
        <v>14.26</v>
      </c>
      <c r="AF6" s="408">
        <f t="shared" si="8"/>
        <v>52.65</v>
      </c>
      <c r="AG6" s="382"/>
      <c r="AH6" s="409"/>
    </row>
    <row r="7">
      <c r="A7" s="392">
        <v>46.0</v>
      </c>
      <c r="B7" s="393">
        <v>60.54</v>
      </c>
      <c r="C7" s="394">
        <v>0.0</v>
      </c>
      <c r="D7" s="394">
        <v>1.0</v>
      </c>
      <c r="E7" s="395">
        <v>0.0</v>
      </c>
      <c r="F7" s="395">
        <v>0.0</v>
      </c>
      <c r="G7" s="396">
        <v>5.0</v>
      </c>
      <c r="H7" s="396">
        <v>8.0</v>
      </c>
      <c r="I7" s="396">
        <v>5.0</v>
      </c>
      <c r="J7" s="396">
        <v>10.0</v>
      </c>
      <c r="K7" s="397">
        <f t="shared" si="1"/>
        <v>8</v>
      </c>
      <c r="L7" s="398">
        <v>57.55</v>
      </c>
      <c r="M7" s="399">
        <v>0.0</v>
      </c>
      <c r="N7" s="399">
        <v>0.0</v>
      </c>
      <c r="O7" s="400">
        <v>0.0</v>
      </c>
      <c r="P7" s="400">
        <v>0.0</v>
      </c>
      <c r="Q7" s="396">
        <v>5.0</v>
      </c>
      <c r="R7" s="396">
        <v>8.0</v>
      </c>
      <c r="S7" s="396">
        <v>5.0</v>
      </c>
      <c r="T7" s="396">
        <v>10.0</v>
      </c>
      <c r="U7" s="397">
        <f t="shared" si="2"/>
        <v>0</v>
      </c>
      <c r="V7" s="401">
        <f>VLOOKUP(A7,Registrace!$A$2:$A$321,1,FALSE)</f>
        <v>46</v>
      </c>
      <c r="W7" s="402" t="str">
        <f>VLOOKUP(A7,Registrace!$A$2:$B$321,2,FALSE)</f>
        <v>Tomáš Pelikán</v>
      </c>
      <c r="X7" s="403" t="str">
        <f>VLOOKUP(A7,Registrace!$A$2:$C$321,3,FALSE)</f>
        <v>Tom</v>
      </c>
      <c r="Y7" s="402" t="str">
        <f>VLOOKUP(A7,Registrace!$A$2:$E$321,5,FALSE)</f>
        <v>Škoda 130</v>
      </c>
      <c r="Z7" s="404" t="str">
        <f>VLOOKUP(A7,Registrace!$A$2:$G$321,7,FALSE)</f>
        <v>Z1</v>
      </c>
      <c r="AA7" s="405">
        <f t="shared" si="3"/>
        <v>68.54</v>
      </c>
      <c r="AB7" s="405">
        <f t="shared" si="4"/>
        <v>57.55</v>
      </c>
      <c r="AC7" s="406">
        <f t="shared" si="5"/>
        <v>10.99</v>
      </c>
      <c r="AD7" s="406">
        <f t="shared" si="6"/>
        <v>-10.99</v>
      </c>
      <c r="AE7" s="407">
        <f t="shared" si="7"/>
        <v>10.99</v>
      </c>
      <c r="AF7" s="408">
        <f t="shared" si="8"/>
        <v>57.55</v>
      </c>
      <c r="AG7" s="382"/>
      <c r="AH7" s="409"/>
    </row>
    <row r="8">
      <c r="A8" s="392">
        <v>76.0</v>
      </c>
      <c r="B8" s="393">
        <v>59.82</v>
      </c>
      <c r="C8" s="394">
        <v>0.0</v>
      </c>
      <c r="D8" s="394">
        <v>0.0</v>
      </c>
      <c r="E8" s="395">
        <v>0.0</v>
      </c>
      <c r="F8" s="395">
        <v>0.0</v>
      </c>
      <c r="G8" s="396">
        <v>5.0</v>
      </c>
      <c r="H8" s="396">
        <v>8.0</v>
      </c>
      <c r="I8" s="396">
        <v>5.0</v>
      </c>
      <c r="J8" s="396">
        <v>10.0</v>
      </c>
      <c r="K8" s="397">
        <f t="shared" si="1"/>
        <v>0</v>
      </c>
      <c r="L8" s="398">
        <v>55.83</v>
      </c>
      <c r="M8" s="399">
        <v>0.0</v>
      </c>
      <c r="N8" s="399">
        <v>0.0</v>
      </c>
      <c r="O8" s="400">
        <v>0.0</v>
      </c>
      <c r="P8" s="400">
        <v>0.0</v>
      </c>
      <c r="Q8" s="396">
        <v>5.0</v>
      </c>
      <c r="R8" s="396">
        <v>8.0</v>
      </c>
      <c r="S8" s="396">
        <v>5.0</v>
      </c>
      <c r="T8" s="396">
        <v>10.0</v>
      </c>
      <c r="U8" s="397">
        <f t="shared" si="2"/>
        <v>0</v>
      </c>
      <c r="V8" s="401">
        <f>VLOOKUP(A8,Registrace!$A$2:$A$321,1,FALSE)</f>
        <v>76</v>
      </c>
      <c r="W8" s="402" t="str">
        <f>VLOOKUP(A8,Registrace!$A$2:$B$321,2,FALSE)</f>
        <v>Lukáš Kryštof</v>
      </c>
      <c r="X8" s="403" t="str">
        <f>VLOOKUP(A8,Registrace!$A$2:$C$321,3,FALSE)</f>
        <v>František Koudelka</v>
      </c>
      <c r="Y8" s="402" t="str">
        <f>VLOOKUP(A8,Registrace!$A$2:$E$321,5,FALSE)</f>
        <v>Škoda 120L</v>
      </c>
      <c r="Z8" s="410" t="str">
        <f>VLOOKUP(A8,Registrace!$A$2:$G$321,7,FALSE)</f>
        <v>Z1</v>
      </c>
      <c r="AA8" s="405">
        <f t="shared" si="3"/>
        <v>59.82</v>
      </c>
      <c r="AB8" s="405">
        <f t="shared" si="4"/>
        <v>55.83</v>
      </c>
      <c r="AC8" s="406">
        <f t="shared" si="5"/>
        <v>3.99</v>
      </c>
      <c r="AD8" s="406">
        <f t="shared" si="6"/>
        <v>-3.99</v>
      </c>
      <c r="AE8" s="407">
        <f t="shared" si="7"/>
        <v>3.99</v>
      </c>
      <c r="AF8" s="411">
        <f t="shared" si="8"/>
        <v>55.83</v>
      </c>
      <c r="AG8" s="382"/>
      <c r="AH8" s="409"/>
    </row>
    <row r="9">
      <c r="A9" s="392">
        <v>116.0</v>
      </c>
      <c r="B9" s="393">
        <v>56.56</v>
      </c>
      <c r="C9" s="394">
        <v>0.0</v>
      </c>
      <c r="D9" s="394">
        <v>0.0</v>
      </c>
      <c r="E9" s="395">
        <v>0.0</v>
      </c>
      <c r="F9" s="395">
        <v>0.0</v>
      </c>
      <c r="G9" s="396">
        <v>5.0</v>
      </c>
      <c r="H9" s="396">
        <v>8.0</v>
      </c>
      <c r="I9" s="396">
        <v>5.0</v>
      </c>
      <c r="J9" s="396">
        <v>10.0</v>
      </c>
      <c r="K9" s="397">
        <f t="shared" si="1"/>
        <v>0</v>
      </c>
      <c r="L9" s="398">
        <v>50.75</v>
      </c>
      <c r="M9" s="399">
        <v>1.0</v>
      </c>
      <c r="N9" s="399">
        <v>0.0</v>
      </c>
      <c r="O9" s="400">
        <v>0.0</v>
      </c>
      <c r="P9" s="400">
        <v>0.0</v>
      </c>
      <c r="Q9" s="396">
        <v>5.0</v>
      </c>
      <c r="R9" s="396">
        <v>8.0</v>
      </c>
      <c r="S9" s="396">
        <v>5.0</v>
      </c>
      <c r="T9" s="396">
        <v>10.0</v>
      </c>
      <c r="U9" s="397">
        <f t="shared" si="2"/>
        <v>5</v>
      </c>
      <c r="V9" s="401">
        <f>VLOOKUP(A9,Registrace!$A$2:$A$321,1,FALSE)</f>
        <v>116</v>
      </c>
      <c r="W9" s="402" t="str">
        <f>VLOOKUP(A9,Registrace!$A$2:$B$321,2,FALSE)</f>
        <v>ondřej klimeš</v>
      </c>
      <c r="X9" s="403" t="str">
        <f>VLOOKUP(A9,Registrace!$A$2:$C$321,3,FALSE)</f>
        <v>klíma</v>
      </c>
      <c r="Y9" s="402">
        <f>VLOOKUP(A9,Registrace!$A$2:$E$321,5,FALSE)</f>
        <v>130</v>
      </c>
      <c r="Z9" s="412" t="str">
        <f>VLOOKUP(A9,Registrace!$A$2:$G$321,7,FALSE)</f>
        <v>Z1</v>
      </c>
      <c r="AA9" s="405">
        <f t="shared" si="3"/>
        <v>56.56</v>
      </c>
      <c r="AB9" s="405">
        <f t="shared" si="4"/>
        <v>55.75</v>
      </c>
      <c r="AC9" s="406">
        <f t="shared" si="5"/>
        <v>0.81</v>
      </c>
      <c r="AD9" s="406">
        <f t="shared" si="6"/>
        <v>-0.81</v>
      </c>
      <c r="AE9" s="413">
        <f t="shared" si="7"/>
        <v>0.81</v>
      </c>
      <c r="AF9" s="411">
        <f t="shared" si="8"/>
        <v>55.75</v>
      </c>
      <c r="AG9" s="382"/>
      <c r="AH9" s="409"/>
    </row>
    <row r="10">
      <c r="A10" s="392">
        <v>14.0</v>
      </c>
      <c r="B10" s="393">
        <v>62.82</v>
      </c>
      <c r="C10" s="394">
        <v>0.0</v>
      </c>
      <c r="D10" s="394">
        <v>1.0</v>
      </c>
      <c r="E10" s="395">
        <v>0.0</v>
      </c>
      <c r="F10" s="395">
        <v>0.0</v>
      </c>
      <c r="G10" s="396">
        <v>5.0</v>
      </c>
      <c r="H10" s="396">
        <v>8.0</v>
      </c>
      <c r="I10" s="396">
        <v>5.0</v>
      </c>
      <c r="J10" s="396">
        <v>10.0</v>
      </c>
      <c r="K10" s="397">
        <f t="shared" si="1"/>
        <v>8</v>
      </c>
      <c r="L10" s="398">
        <v>60.38</v>
      </c>
      <c r="M10" s="399">
        <v>0.0</v>
      </c>
      <c r="N10" s="399">
        <v>0.0</v>
      </c>
      <c r="O10" s="400">
        <v>0.0</v>
      </c>
      <c r="P10" s="400">
        <v>0.0</v>
      </c>
      <c r="Q10" s="396">
        <v>5.0</v>
      </c>
      <c r="R10" s="396">
        <v>8.0</v>
      </c>
      <c r="S10" s="396">
        <v>5.0</v>
      </c>
      <c r="T10" s="396">
        <v>10.0</v>
      </c>
      <c r="U10" s="397">
        <f t="shared" si="2"/>
        <v>0</v>
      </c>
      <c r="V10" s="401">
        <f>VLOOKUP(A10,Registrace!$A$2:$A$321,1,FALSE)</f>
        <v>14</v>
      </c>
      <c r="W10" s="402" t="str">
        <f>VLOOKUP(A10,Registrace!$A$2:$B$321,2,FALSE)</f>
        <v>Jan Holan</v>
      </c>
      <c r="X10" s="403" t="str">
        <f>VLOOKUP(A10,Registrace!$A$2:$C$321,3,FALSE)</f>
        <v>Honny</v>
      </c>
      <c r="Y10" s="402" t="str">
        <f>VLOOKUP(A10,Registrace!$A$2:$E$321,5,FALSE)</f>
        <v>Škoda 120L</v>
      </c>
      <c r="Z10" s="410" t="str">
        <f>VLOOKUP(A10,Registrace!$A$2:$G$321,7,FALSE)</f>
        <v>Z1</v>
      </c>
      <c r="AA10" s="405">
        <f t="shared" si="3"/>
        <v>70.82</v>
      </c>
      <c r="AB10" s="405">
        <f t="shared" si="4"/>
        <v>60.38</v>
      </c>
      <c r="AC10" s="406">
        <f t="shared" si="5"/>
        <v>10.44</v>
      </c>
      <c r="AD10" s="406">
        <f t="shared" si="6"/>
        <v>-10.44</v>
      </c>
      <c r="AE10" s="407">
        <f t="shared" si="7"/>
        <v>10.44</v>
      </c>
      <c r="AF10" s="411">
        <f t="shared" si="8"/>
        <v>60.38</v>
      </c>
      <c r="AG10" s="414"/>
      <c r="AH10" s="409"/>
    </row>
    <row r="11">
      <c r="A11" s="392">
        <v>54.0</v>
      </c>
      <c r="B11" s="393">
        <v>66.14</v>
      </c>
      <c r="C11" s="394">
        <v>0.0</v>
      </c>
      <c r="D11" s="394">
        <v>0.0</v>
      </c>
      <c r="E11" s="395">
        <v>0.0</v>
      </c>
      <c r="F11" s="395">
        <v>0.0</v>
      </c>
      <c r="G11" s="396">
        <v>5.0</v>
      </c>
      <c r="H11" s="396">
        <v>8.0</v>
      </c>
      <c r="I11" s="396">
        <v>5.0</v>
      </c>
      <c r="J11" s="396">
        <v>10.0</v>
      </c>
      <c r="K11" s="397">
        <f t="shared" si="1"/>
        <v>0</v>
      </c>
      <c r="L11" s="398">
        <v>60.64</v>
      </c>
      <c r="M11" s="399">
        <v>0.0</v>
      </c>
      <c r="N11" s="399">
        <v>0.0</v>
      </c>
      <c r="O11" s="400">
        <v>0.0</v>
      </c>
      <c r="P11" s="400">
        <v>0.0</v>
      </c>
      <c r="Q11" s="396">
        <v>5.0</v>
      </c>
      <c r="R11" s="396">
        <v>8.0</v>
      </c>
      <c r="S11" s="396">
        <v>5.0</v>
      </c>
      <c r="T11" s="396">
        <v>10.0</v>
      </c>
      <c r="U11" s="397">
        <f t="shared" si="2"/>
        <v>0</v>
      </c>
      <c r="V11" s="401">
        <f>VLOOKUP(A11,Registrace!$A$2:$A$321,1,FALSE)</f>
        <v>54</v>
      </c>
      <c r="W11" s="402" t="str">
        <f>VLOOKUP(A11,Registrace!$A$2:$B$321,2,FALSE)</f>
        <v>Daniel Mlynář</v>
      </c>
      <c r="X11" s="403" t="str">
        <f>VLOOKUP(A11,Registrace!$A$2:$C$321,3,FALSE)</f>
        <v>Dandy</v>
      </c>
      <c r="Y11" s="402" t="str">
        <f>VLOOKUP(A11,Registrace!$A$2:$E$321,5,FALSE)</f>
        <v>Škoda 120T</v>
      </c>
      <c r="Z11" s="410" t="str">
        <f>VLOOKUP(A11,Registrace!$A$2:$G$321,7,FALSE)</f>
        <v>Z1</v>
      </c>
      <c r="AA11" s="405">
        <f t="shared" si="3"/>
        <v>66.14</v>
      </c>
      <c r="AB11" s="405">
        <f t="shared" si="4"/>
        <v>60.64</v>
      </c>
      <c r="AC11" s="406">
        <f t="shared" si="5"/>
        <v>5.5</v>
      </c>
      <c r="AD11" s="406">
        <f t="shared" si="6"/>
        <v>-5.5</v>
      </c>
      <c r="AE11" s="407">
        <f t="shared" si="7"/>
        <v>5.5</v>
      </c>
      <c r="AF11" s="411">
        <f t="shared" si="8"/>
        <v>60.64</v>
      </c>
      <c r="AG11" s="414"/>
      <c r="AH11" s="409"/>
    </row>
    <row r="12">
      <c r="A12" s="392" t="s">
        <v>1536</v>
      </c>
      <c r="B12" s="393">
        <v>64.12</v>
      </c>
      <c r="C12" s="394">
        <v>0.0</v>
      </c>
      <c r="D12" s="394">
        <v>0.0</v>
      </c>
      <c r="E12" s="395">
        <v>0.0</v>
      </c>
      <c r="F12" s="395">
        <v>0.0</v>
      </c>
      <c r="G12" s="396">
        <v>5.0</v>
      </c>
      <c r="H12" s="396">
        <v>8.0</v>
      </c>
      <c r="I12" s="396">
        <v>5.0</v>
      </c>
      <c r="J12" s="396">
        <v>10.0</v>
      </c>
      <c r="K12" s="397">
        <f t="shared" si="1"/>
        <v>0</v>
      </c>
      <c r="L12" s="398">
        <v>999.0</v>
      </c>
      <c r="M12" s="399">
        <v>0.0</v>
      </c>
      <c r="N12" s="399">
        <v>0.0</v>
      </c>
      <c r="O12" s="400">
        <v>5.0</v>
      </c>
      <c r="P12" s="400">
        <v>0.0</v>
      </c>
      <c r="Q12" s="396">
        <v>5.0</v>
      </c>
      <c r="R12" s="396">
        <v>8.0</v>
      </c>
      <c r="S12" s="396">
        <v>5.0</v>
      </c>
      <c r="T12" s="396">
        <v>10.0</v>
      </c>
      <c r="U12" s="397">
        <f t="shared" si="2"/>
        <v>25</v>
      </c>
      <c r="V12" s="401" t="str">
        <f>VLOOKUP(A12,Registrace!$A$2:$A$321,1,FALSE)</f>
        <v>P14</v>
      </c>
      <c r="W12" s="402" t="str">
        <f>VLOOKUP(A12,Registrace!$A$2:$B$321,2,FALSE)</f>
        <v>ALeš Jedlička</v>
      </c>
      <c r="X12" s="403" t="str">
        <f>VLOOKUP(A12,Registrace!$A$2:$C$321,3,FALSE)</f>
        <v>Yelimán</v>
      </c>
      <c r="Y12" s="402" t="str">
        <f>VLOOKUP(A12,Registrace!$A$2:$E$321,5,FALSE)</f>
        <v>š136</v>
      </c>
      <c r="Z12" s="410" t="str">
        <f>VLOOKUP(A12,Registrace!$A$2:$G$321,7,FALSE)</f>
        <v>Z1</v>
      </c>
      <c r="AA12" s="405">
        <f t="shared" si="3"/>
        <v>64.12</v>
      </c>
      <c r="AB12" s="405">
        <f t="shared" si="4"/>
        <v>1024</v>
      </c>
      <c r="AC12" s="406">
        <f t="shared" si="5"/>
        <v>-959.88</v>
      </c>
      <c r="AD12" s="406">
        <f t="shared" si="6"/>
        <v>959.88</v>
      </c>
      <c r="AE12" s="407">
        <f t="shared" si="7"/>
        <v>959.88</v>
      </c>
      <c r="AF12" s="411">
        <f t="shared" si="8"/>
        <v>64.12</v>
      </c>
      <c r="AG12" s="414"/>
      <c r="AH12" s="409"/>
    </row>
    <row r="13">
      <c r="A13" s="392">
        <v>102.0</v>
      </c>
      <c r="B13" s="393">
        <v>99.44</v>
      </c>
      <c r="C13" s="394">
        <v>0.0</v>
      </c>
      <c r="D13" s="394">
        <v>0.0</v>
      </c>
      <c r="E13" s="395">
        <v>0.0</v>
      </c>
      <c r="F13" s="395">
        <v>0.0</v>
      </c>
      <c r="G13" s="396">
        <v>5.0</v>
      </c>
      <c r="H13" s="396">
        <v>8.0</v>
      </c>
      <c r="I13" s="396">
        <v>5.0</v>
      </c>
      <c r="J13" s="396">
        <v>10.0</v>
      </c>
      <c r="K13" s="397">
        <f t="shared" si="1"/>
        <v>0</v>
      </c>
      <c r="L13" s="398">
        <v>66.13</v>
      </c>
      <c r="M13" s="399">
        <v>0.0</v>
      </c>
      <c r="N13" s="399">
        <v>0.0</v>
      </c>
      <c r="O13" s="400">
        <v>0.0</v>
      </c>
      <c r="P13" s="400">
        <v>0.0</v>
      </c>
      <c r="Q13" s="396">
        <v>5.0</v>
      </c>
      <c r="R13" s="396">
        <v>8.0</v>
      </c>
      <c r="S13" s="396">
        <v>5.0</v>
      </c>
      <c r="T13" s="396">
        <v>10.0</v>
      </c>
      <c r="U13" s="397">
        <f t="shared" si="2"/>
        <v>0</v>
      </c>
      <c r="V13" s="401">
        <f>VLOOKUP(A13,Registrace!$A$2:$A$321,1,FALSE)</f>
        <v>102</v>
      </c>
      <c r="W13" s="402" t="str">
        <f>VLOOKUP(A13,Registrace!$A$2:$B$321,2,FALSE)</f>
        <v>Tomáš Kučera</v>
      </c>
      <c r="X13" s="403" t="str">
        <f>VLOOKUP(A13,Registrace!$A$2:$C$321,3,FALSE)</f>
        <v>Jim</v>
      </c>
      <c r="Y13" s="402" t="str">
        <f>VLOOKUP(A13,Registrace!$A$2:$E$321,5,FALSE)</f>
        <v>Škoda 120l</v>
      </c>
      <c r="Z13" s="410" t="str">
        <f>VLOOKUP(A13,Registrace!$A$2:$G$321,7,FALSE)</f>
        <v>Z1</v>
      </c>
      <c r="AA13" s="405">
        <f t="shared" si="3"/>
        <v>99.44</v>
      </c>
      <c r="AB13" s="405">
        <f t="shared" si="4"/>
        <v>66.13</v>
      </c>
      <c r="AC13" s="406">
        <f t="shared" si="5"/>
        <v>33.31</v>
      </c>
      <c r="AD13" s="406">
        <f t="shared" si="6"/>
        <v>-33.31</v>
      </c>
      <c r="AE13" s="407">
        <f t="shared" si="7"/>
        <v>33.31</v>
      </c>
      <c r="AF13" s="411">
        <f t="shared" si="8"/>
        <v>66.13</v>
      </c>
      <c r="AG13" s="382"/>
      <c r="AH13" s="409"/>
    </row>
    <row r="14">
      <c r="A14" s="392">
        <v>148.0</v>
      </c>
      <c r="B14" s="393">
        <v>73.75</v>
      </c>
      <c r="C14" s="394">
        <v>0.0</v>
      </c>
      <c r="D14" s="394">
        <v>0.0</v>
      </c>
      <c r="E14" s="395">
        <v>0.0</v>
      </c>
      <c r="F14" s="395">
        <v>0.0</v>
      </c>
      <c r="G14" s="396">
        <v>5.0</v>
      </c>
      <c r="H14" s="396">
        <v>8.0</v>
      </c>
      <c r="I14" s="396">
        <v>5.0</v>
      </c>
      <c r="J14" s="396">
        <v>10.0</v>
      </c>
      <c r="K14" s="397">
        <f t="shared" si="1"/>
        <v>0</v>
      </c>
      <c r="L14" s="398">
        <v>59.97</v>
      </c>
      <c r="M14" s="399">
        <v>0.0</v>
      </c>
      <c r="N14" s="399">
        <v>1.0</v>
      </c>
      <c r="O14" s="400">
        <v>0.0</v>
      </c>
      <c r="P14" s="400">
        <v>0.0</v>
      </c>
      <c r="Q14" s="396">
        <v>5.0</v>
      </c>
      <c r="R14" s="396">
        <v>8.0</v>
      </c>
      <c r="S14" s="396">
        <v>5.0</v>
      </c>
      <c r="T14" s="396">
        <v>10.0</v>
      </c>
      <c r="U14" s="397">
        <f t="shared" si="2"/>
        <v>8</v>
      </c>
      <c r="V14" s="401">
        <f>VLOOKUP(A14,Registrace!$A$2:$A$321,1,FALSE)</f>
        <v>148</v>
      </c>
      <c r="W14" s="402" t="str">
        <f>VLOOKUP(A14,Registrace!$A$2:$B$321,2,FALSE)</f>
        <v>Štěpán Petráš</v>
      </c>
      <c r="X14" s="403" t="str">
        <f>VLOOKUP(A14,Registrace!$A$2:$C$321,3,FALSE)</f>
        <v>Zdeba</v>
      </c>
      <c r="Y14" s="402" t="str">
        <f>VLOOKUP(A14,Registrace!$A$2:$E$321,5,FALSE)</f>
        <v>Škoda 120LS</v>
      </c>
      <c r="Z14" s="410" t="str">
        <f>VLOOKUP(A14,Registrace!$A$2:$G$321,7,FALSE)</f>
        <v>Z1</v>
      </c>
      <c r="AA14" s="405">
        <f t="shared" si="3"/>
        <v>73.75</v>
      </c>
      <c r="AB14" s="405">
        <f t="shared" si="4"/>
        <v>67.97</v>
      </c>
      <c r="AC14" s="406">
        <f t="shared" si="5"/>
        <v>5.78</v>
      </c>
      <c r="AD14" s="406">
        <f t="shared" si="6"/>
        <v>-5.78</v>
      </c>
      <c r="AE14" s="407">
        <f t="shared" si="7"/>
        <v>5.78</v>
      </c>
      <c r="AF14" s="411">
        <f t="shared" si="8"/>
        <v>67.97</v>
      </c>
      <c r="AG14" s="414"/>
      <c r="AH14" s="409"/>
    </row>
    <row r="15">
      <c r="A15" s="392">
        <v>58.0</v>
      </c>
      <c r="B15" s="393">
        <v>73.34</v>
      </c>
      <c r="C15" s="394">
        <v>0.0</v>
      </c>
      <c r="D15" s="394">
        <v>1.0</v>
      </c>
      <c r="E15" s="395">
        <v>0.0</v>
      </c>
      <c r="F15" s="395">
        <v>0.0</v>
      </c>
      <c r="G15" s="396">
        <v>5.0</v>
      </c>
      <c r="H15" s="396">
        <v>8.0</v>
      </c>
      <c r="I15" s="396">
        <v>5.0</v>
      </c>
      <c r="J15" s="396">
        <v>10.0</v>
      </c>
      <c r="K15" s="397">
        <f t="shared" si="1"/>
        <v>8</v>
      </c>
      <c r="L15" s="398">
        <v>71.63</v>
      </c>
      <c r="M15" s="399">
        <v>0.0</v>
      </c>
      <c r="N15" s="399">
        <v>0.0</v>
      </c>
      <c r="O15" s="400">
        <v>0.0</v>
      </c>
      <c r="P15" s="400">
        <v>0.0</v>
      </c>
      <c r="Q15" s="396">
        <v>5.0</v>
      </c>
      <c r="R15" s="396">
        <v>8.0</v>
      </c>
      <c r="S15" s="396">
        <v>5.0</v>
      </c>
      <c r="T15" s="396">
        <v>10.0</v>
      </c>
      <c r="U15" s="397">
        <f t="shared" si="2"/>
        <v>0</v>
      </c>
      <c r="V15" s="401">
        <f>VLOOKUP(A15,Registrace!$A$2:$A$321,1,FALSE)</f>
        <v>58</v>
      </c>
      <c r="W15" s="402" t="str">
        <f>VLOOKUP(A15,Registrace!$A$2:$B$321,2,FALSE)</f>
        <v>Jan Dopita</v>
      </c>
      <c r="X15" s="403" t="str">
        <f>VLOOKUP(A15,Registrace!$A$2:$C$321,3,FALSE)</f>
        <v>Autobusák</v>
      </c>
      <c r="Y15" s="402" t="str">
        <f>VLOOKUP(A15,Registrace!$A$2:$E$321,5,FALSE)</f>
        <v>Škoda 105 S</v>
      </c>
      <c r="Z15" s="410" t="str">
        <f>VLOOKUP(A15,Registrace!$A$2:$G$321,7,FALSE)</f>
        <v>Z1</v>
      </c>
      <c r="AA15" s="405">
        <f t="shared" si="3"/>
        <v>81.34</v>
      </c>
      <c r="AB15" s="405">
        <f t="shared" si="4"/>
        <v>71.63</v>
      </c>
      <c r="AC15" s="406">
        <f t="shared" si="5"/>
        <v>9.71</v>
      </c>
      <c r="AD15" s="406">
        <f t="shared" si="6"/>
        <v>-9.71</v>
      </c>
      <c r="AE15" s="407">
        <f t="shared" si="7"/>
        <v>9.71</v>
      </c>
      <c r="AF15" s="411">
        <f t="shared" si="8"/>
        <v>71.63</v>
      </c>
      <c r="AG15" s="414"/>
      <c r="AH15" s="409"/>
    </row>
    <row r="16">
      <c r="A16" s="392">
        <v>50.0</v>
      </c>
      <c r="B16" s="393">
        <v>72.1</v>
      </c>
      <c r="C16" s="394">
        <v>0.0</v>
      </c>
      <c r="D16" s="394">
        <v>1.0</v>
      </c>
      <c r="E16" s="395">
        <v>0.0</v>
      </c>
      <c r="F16" s="395">
        <v>0.0</v>
      </c>
      <c r="G16" s="396">
        <v>5.0</v>
      </c>
      <c r="H16" s="396">
        <v>8.0</v>
      </c>
      <c r="I16" s="396">
        <v>5.0</v>
      </c>
      <c r="J16" s="396">
        <v>10.0</v>
      </c>
      <c r="K16" s="397">
        <f t="shared" si="1"/>
        <v>8</v>
      </c>
      <c r="L16" s="398">
        <v>64.62</v>
      </c>
      <c r="M16" s="399">
        <v>0.0</v>
      </c>
      <c r="N16" s="399">
        <v>1.0</v>
      </c>
      <c r="O16" s="400">
        <v>0.0</v>
      </c>
      <c r="P16" s="400">
        <v>0.0</v>
      </c>
      <c r="Q16" s="396">
        <v>5.0</v>
      </c>
      <c r="R16" s="396">
        <v>8.0</v>
      </c>
      <c r="S16" s="396">
        <v>5.0</v>
      </c>
      <c r="T16" s="396">
        <v>10.0</v>
      </c>
      <c r="U16" s="397">
        <f t="shared" si="2"/>
        <v>8</v>
      </c>
      <c r="V16" s="401">
        <f>VLOOKUP(A16,Registrace!$A$2:$A$321,1,FALSE)</f>
        <v>50</v>
      </c>
      <c r="W16" s="402" t="str">
        <f>VLOOKUP(A16,Registrace!$A$2:$B$321,2,FALSE)</f>
        <v>Jaroslav Spáčil</v>
      </c>
      <c r="X16" s="403" t="str">
        <f>VLOOKUP(A16,Registrace!$A$2:$C$321,3,FALSE)</f>
        <v>Jarda 130</v>
      </c>
      <c r="Y16" s="402" t="str">
        <f>VLOOKUP(A16,Registrace!$A$2:$E$321,5,FALSE)</f>
        <v>Škoda 130 GL</v>
      </c>
      <c r="Z16" s="410" t="str">
        <f>VLOOKUP(A16,Registrace!$A$2:$G$321,7,FALSE)</f>
        <v>Z1</v>
      </c>
      <c r="AA16" s="405">
        <f t="shared" si="3"/>
        <v>80.1</v>
      </c>
      <c r="AB16" s="405">
        <f t="shared" si="4"/>
        <v>72.62</v>
      </c>
      <c r="AC16" s="406">
        <f t="shared" si="5"/>
        <v>7.48</v>
      </c>
      <c r="AD16" s="406">
        <f t="shared" si="6"/>
        <v>-7.48</v>
      </c>
      <c r="AE16" s="407">
        <f t="shared" si="7"/>
        <v>7.48</v>
      </c>
      <c r="AF16" s="411">
        <f t="shared" si="8"/>
        <v>72.62</v>
      </c>
      <c r="AG16" s="382"/>
      <c r="AH16" s="409"/>
    </row>
    <row r="17">
      <c r="A17" s="392">
        <v>120.0</v>
      </c>
      <c r="B17" s="393">
        <v>77.04</v>
      </c>
      <c r="C17" s="394">
        <v>0.0</v>
      </c>
      <c r="D17" s="394">
        <v>0.0</v>
      </c>
      <c r="E17" s="395">
        <v>0.0</v>
      </c>
      <c r="F17" s="395">
        <v>0.0</v>
      </c>
      <c r="G17" s="396">
        <v>5.0</v>
      </c>
      <c r="H17" s="396">
        <v>8.0</v>
      </c>
      <c r="I17" s="396">
        <v>5.0</v>
      </c>
      <c r="J17" s="396">
        <v>10.0</v>
      </c>
      <c r="K17" s="397">
        <f t="shared" si="1"/>
        <v>0</v>
      </c>
      <c r="L17" s="398">
        <v>74.93</v>
      </c>
      <c r="M17" s="399">
        <v>0.0</v>
      </c>
      <c r="N17" s="399">
        <v>0.0</v>
      </c>
      <c r="O17" s="400">
        <v>0.0</v>
      </c>
      <c r="P17" s="400">
        <v>0.0</v>
      </c>
      <c r="Q17" s="396">
        <v>5.0</v>
      </c>
      <c r="R17" s="396">
        <v>8.0</v>
      </c>
      <c r="S17" s="396">
        <v>5.0</v>
      </c>
      <c r="T17" s="396">
        <v>10.0</v>
      </c>
      <c r="U17" s="397">
        <f t="shared" si="2"/>
        <v>0</v>
      </c>
      <c r="V17" s="401">
        <f>VLOOKUP(A17,Registrace!$A$2:$A$321,1,FALSE)</f>
        <v>120</v>
      </c>
      <c r="W17" s="402" t="str">
        <f>VLOOKUP(A17,Registrace!$A$2:$B$321,2,FALSE)</f>
        <v>danko radim</v>
      </c>
      <c r="X17" s="403" t="str">
        <f>VLOOKUP(A17,Registrace!$A$2:$C$321,3,FALSE)</f>
        <v>trady</v>
      </c>
      <c r="Y17" s="402">
        <f>VLOOKUP(A17,Registrace!$A$2:$E$321,5,FALSE)</f>
        <v>120</v>
      </c>
      <c r="Z17" s="410" t="str">
        <f>VLOOKUP(A17,Registrace!$A$2:$G$321,7,FALSE)</f>
        <v>Z1</v>
      </c>
      <c r="AA17" s="405">
        <f t="shared" si="3"/>
        <v>77.04</v>
      </c>
      <c r="AB17" s="405">
        <f t="shared" si="4"/>
        <v>74.93</v>
      </c>
      <c r="AC17" s="406">
        <f t="shared" si="5"/>
        <v>2.11</v>
      </c>
      <c r="AD17" s="406">
        <f t="shared" si="6"/>
        <v>-2.11</v>
      </c>
      <c r="AE17" s="407">
        <f t="shared" si="7"/>
        <v>2.11</v>
      </c>
      <c r="AF17" s="411">
        <f t="shared" si="8"/>
        <v>74.93</v>
      </c>
      <c r="AG17" s="382"/>
      <c r="AH17" s="409"/>
    </row>
    <row r="18">
      <c r="A18" s="392">
        <v>129.0</v>
      </c>
      <c r="B18" s="393">
        <v>94.08</v>
      </c>
      <c r="C18" s="394">
        <v>0.0</v>
      </c>
      <c r="D18" s="394">
        <v>0.0</v>
      </c>
      <c r="E18" s="395">
        <v>0.0</v>
      </c>
      <c r="F18" s="395">
        <v>0.0</v>
      </c>
      <c r="G18" s="396">
        <v>5.0</v>
      </c>
      <c r="H18" s="396">
        <v>8.0</v>
      </c>
      <c r="I18" s="396">
        <v>5.0</v>
      </c>
      <c r="J18" s="396">
        <v>10.0</v>
      </c>
      <c r="K18" s="397">
        <f t="shared" si="1"/>
        <v>0</v>
      </c>
      <c r="L18" s="398">
        <v>78.18</v>
      </c>
      <c r="M18" s="399">
        <v>0.0</v>
      </c>
      <c r="N18" s="399">
        <v>0.0</v>
      </c>
      <c r="O18" s="400">
        <v>0.0</v>
      </c>
      <c r="P18" s="400">
        <v>0.0</v>
      </c>
      <c r="Q18" s="396">
        <v>5.0</v>
      </c>
      <c r="R18" s="396">
        <v>8.0</v>
      </c>
      <c r="S18" s="396">
        <v>5.0</v>
      </c>
      <c r="T18" s="396">
        <v>10.0</v>
      </c>
      <c r="U18" s="397">
        <f t="shared" si="2"/>
        <v>0</v>
      </c>
      <c r="V18" s="401">
        <f>VLOOKUP(A18,Registrace!$A$2:$A$321,1,FALSE)</f>
        <v>129</v>
      </c>
      <c r="W18" s="402" t="str">
        <f>VLOOKUP(A18,Registrace!$A$2:$B$321,2,FALSE)</f>
        <v>Vladimír Němec</v>
      </c>
      <c r="X18" s="403" t="str">
        <f>VLOOKUP(A18,Registrace!$A$2:$C$321,3,FALSE)</f>
        <v>vladaGLS</v>
      </c>
      <c r="Y18" s="402" t="str">
        <f>VLOOKUP(A18,Registrace!$A$2:$E$321,5,FALSE)</f>
        <v>škoda Felicia 1960</v>
      </c>
      <c r="Z18" s="410" t="str">
        <f>VLOOKUP(A18,Registrace!$A$2:$G$321,7,FALSE)</f>
        <v>Z1</v>
      </c>
      <c r="AA18" s="405">
        <f t="shared" si="3"/>
        <v>94.08</v>
      </c>
      <c r="AB18" s="405">
        <f t="shared" si="4"/>
        <v>78.18</v>
      </c>
      <c r="AC18" s="406">
        <f t="shared" si="5"/>
        <v>15.9</v>
      </c>
      <c r="AD18" s="406">
        <f t="shared" si="6"/>
        <v>-15.9</v>
      </c>
      <c r="AE18" s="407">
        <f t="shared" si="7"/>
        <v>15.9</v>
      </c>
      <c r="AF18" s="411">
        <f t="shared" si="8"/>
        <v>78.18</v>
      </c>
      <c r="AG18" s="382"/>
      <c r="AH18" s="409"/>
    </row>
    <row r="19">
      <c r="A19" s="392">
        <v>77.0</v>
      </c>
      <c r="B19" s="393">
        <v>79.43</v>
      </c>
      <c r="C19" s="394">
        <v>0.0</v>
      </c>
      <c r="D19" s="394">
        <v>2.0</v>
      </c>
      <c r="E19" s="395">
        <v>0.0</v>
      </c>
      <c r="F19" s="395">
        <v>0.0</v>
      </c>
      <c r="G19" s="396">
        <v>5.0</v>
      </c>
      <c r="H19" s="396">
        <v>8.0</v>
      </c>
      <c r="I19" s="396">
        <v>5.0</v>
      </c>
      <c r="J19" s="396">
        <v>10.0</v>
      </c>
      <c r="K19" s="397">
        <f t="shared" si="1"/>
        <v>16</v>
      </c>
      <c r="L19" s="398">
        <v>73.2</v>
      </c>
      <c r="M19" s="399">
        <v>0.0</v>
      </c>
      <c r="N19" s="399">
        <v>1.0</v>
      </c>
      <c r="O19" s="400">
        <v>0.0</v>
      </c>
      <c r="P19" s="400">
        <v>0.0</v>
      </c>
      <c r="Q19" s="396">
        <v>5.0</v>
      </c>
      <c r="R19" s="396">
        <v>8.0</v>
      </c>
      <c r="S19" s="396">
        <v>5.0</v>
      </c>
      <c r="T19" s="396">
        <v>10.0</v>
      </c>
      <c r="U19" s="397">
        <f t="shared" si="2"/>
        <v>8</v>
      </c>
      <c r="V19" s="401">
        <f>VLOOKUP(A19,Registrace!$A$2:$A$321,1,FALSE)</f>
        <v>77</v>
      </c>
      <c r="W19" s="402" t="str">
        <f>VLOOKUP(A19,Registrace!$A$2:$B$321,2,FALSE)</f>
        <v>Jaroslav Kopáček</v>
      </c>
      <c r="X19" s="403" t="str">
        <f>VLOOKUP(A19,Registrace!$A$2:$C$321,3,FALSE)</f>
        <v>k.jarek</v>
      </c>
      <c r="Y19" s="402" t="str">
        <f>VLOOKUP(A19,Registrace!$A$2:$E$321,5,FALSE)</f>
        <v>Škoda 130GL</v>
      </c>
      <c r="Z19" s="410" t="str">
        <f>VLOOKUP(A19,Registrace!$A$2:$G$321,7,FALSE)</f>
        <v>Z1</v>
      </c>
      <c r="AA19" s="405">
        <f t="shared" si="3"/>
        <v>95.43</v>
      </c>
      <c r="AB19" s="405">
        <f t="shared" si="4"/>
        <v>81.2</v>
      </c>
      <c r="AC19" s="406">
        <f t="shared" si="5"/>
        <v>14.23</v>
      </c>
      <c r="AD19" s="406">
        <f t="shared" si="6"/>
        <v>-14.23</v>
      </c>
      <c r="AE19" s="407">
        <f t="shared" si="7"/>
        <v>14.23</v>
      </c>
      <c r="AF19" s="411">
        <f t="shared" si="8"/>
        <v>81.2</v>
      </c>
      <c r="AG19" s="382"/>
      <c r="AH19" s="409"/>
    </row>
    <row r="20">
      <c r="A20" s="392">
        <v>121.0</v>
      </c>
      <c r="B20" s="393">
        <v>89.12</v>
      </c>
      <c r="C20" s="394">
        <v>0.0</v>
      </c>
      <c r="D20" s="394">
        <v>0.0</v>
      </c>
      <c r="E20" s="395">
        <v>0.0</v>
      </c>
      <c r="F20" s="395">
        <v>0.0</v>
      </c>
      <c r="G20" s="396">
        <v>5.0</v>
      </c>
      <c r="H20" s="396">
        <v>8.0</v>
      </c>
      <c r="I20" s="396">
        <v>5.0</v>
      </c>
      <c r="J20" s="396">
        <v>10.0</v>
      </c>
      <c r="K20" s="397">
        <f t="shared" si="1"/>
        <v>0</v>
      </c>
      <c r="L20" s="398">
        <v>82.47</v>
      </c>
      <c r="M20" s="399">
        <v>0.0</v>
      </c>
      <c r="N20" s="399">
        <v>0.0</v>
      </c>
      <c r="O20" s="400">
        <v>0.0</v>
      </c>
      <c r="P20" s="400">
        <v>0.0</v>
      </c>
      <c r="Q20" s="396">
        <v>5.0</v>
      </c>
      <c r="R20" s="396">
        <v>8.0</v>
      </c>
      <c r="S20" s="396">
        <v>5.0</v>
      </c>
      <c r="T20" s="396">
        <v>10.0</v>
      </c>
      <c r="U20" s="397">
        <f t="shared" si="2"/>
        <v>0</v>
      </c>
      <c r="V20" s="401">
        <f>VLOOKUP(A20,Registrace!$A$2:$A$321,1,FALSE)</f>
        <v>121</v>
      </c>
      <c r="W20" s="402" t="str">
        <f>VLOOKUP(A20,Registrace!$A$2:$B$321,2,FALSE)</f>
        <v>petr liďák</v>
      </c>
      <c r="X20" s="403" t="str">
        <f>VLOOKUP(A20,Registrace!$A$2:$C$321,3,FALSE)</f>
        <v>Laděný</v>
      </c>
      <c r="Y20" s="402">
        <f>VLOOKUP(A20,Registrace!$A$2:$E$321,5,FALSE)</f>
        <v>105</v>
      </c>
      <c r="Z20" s="410" t="str">
        <f>VLOOKUP(A20,Registrace!$A$2:$G$321,7,FALSE)</f>
        <v>Z1</v>
      </c>
      <c r="AA20" s="405">
        <f t="shared" si="3"/>
        <v>89.12</v>
      </c>
      <c r="AB20" s="405">
        <f t="shared" si="4"/>
        <v>82.47</v>
      </c>
      <c r="AC20" s="406">
        <f t="shared" si="5"/>
        <v>6.65</v>
      </c>
      <c r="AD20" s="406">
        <f t="shared" si="6"/>
        <v>-6.65</v>
      </c>
      <c r="AE20" s="407">
        <f t="shared" si="7"/>
        <v>6.65</v>
      </c>
      <c r="AF20" s="411">
        <f t="shared" si="8"/>
        <v>82.47</v>
      </c>
      <c r="AG20" s="414"/>
      <c r="AH20" s="409"/>
    </row>
    <row r="21">
      <c r="A21" s="392">
        <v>84.0</v>
      </c>
      <c r="B21" s="393">
        <v>92.25</v>
      </c>
      <c r="C21" s="394">
        <v>0.0</v>
      </c>
      <c r="D21" s="394">
        <v>0.0</v>
      </c>
      <c r="E21" s="395">
        <v>0.0</v>
      </c>
      <c r="F21" s="395">
        <v>0.0</v>
      </c>
      <c r="G21" s="396">
        <v>5.0</v>
      </c>
      <c r="H21" s="396">
        <v>8.0</v>
      </c>
      <c r="I21" s="396">
        <v>5.0</v>
      </c>
      <c r="J21" s="396">
        <v>10.0</v>
      </c>
      <c r="K21" s="397">
        <f t="shared" si="1"/>
        <v>0</v>
      </c>
      <c r="L21" s="398">
        <v>83.02</v>
      </c>
      <c r="M21" s="399">
        <v>0.0</v>
      </c>
      <c r="N21" s="399">
        <v>0.0</v>
      </c>
      <c r="O21" s="400">
        <v>0.0</v>
      </c>
      <c r="P21" s="400">
        <v>0.0</v>
      </c>
      <c r="Q21" s="396">
        <v>5.0</v>
      </c>
      <c r="R21" s="396">
        <v>8.0</v>
      </c>
      <c r="S21" s="396">
        <v>5.0</v>
      </c>
      <c r="T21" s="396">
        <v>10.0</v>
      </c>
      <c r="U21" s="397">
        <f t="shared" si="2"/>
        <v>0</v>
      </c>
      <c r="V21" s="401">
        <f>VLOOKUP(A21,Registrace!$A$2:$A$321,1,FALSE)</f>
        <v>84</v>
      </c>
      <c r="W21" s="402" t="str">
        <f>VLOOKUP(A21,Registrace!$A$2:$B$321,2,FALSE)</f>
        <v>Nikola Pokorná</v>
      </c>
      <c r="X21" s="403" t="str">
        <f>VLOOKUP(A21,Registrace!$A$2:$C$321,3,FALSE)</f>
        <v>Brko</v>
      </c>
      <c r="Y21" s="402" t="str">
        <f>VLOOKUP(A21,Registrace!$A$2:$E$321,5,FALSE)</f>
        <v>Škoda 110r coupé</v>
      </c>
      <c r="Z21" s="410" t="str">
        <f>VLOOKUP(A21,Registrace!$A$2:$G$321,7,FALSE)</f>
        <v>Z1</v>
      </c>
      <c r="AA21" s="405">
        <f t="shared" si="3"/>
        <v>92.25</v>
      </c>
      <c r="AB21" s="405">
        <f t="shared" si="4"/>
        <v>83.02</v>
      </c>
      <c r="AC21" s="406">
        <f t="shared" si="5"/>
        <v>9.23</v>
      </c>
      <c r="AD21" s="406">
        <f t="shared" si="6"/>
        <v>-9.23</v>
      </c>
      <c r="AE21" s="407">
        <f t="shared" si="7"/>
        <v>9.23</v>
      </c>
      <c r="AF21" s="411">
        <f t="shared" si="8"/>
        <v>83.02</v>
      </c>
      <c r="AG21" s="414"/>
      <c r="AH21" s="409"/>
    </row>
    <row r="22">
      <c r="A22" s="392">
        <v>13.0</v>
      </c>
      <c r="B22" s="393">
        <v>75.76</v>
      </c>
      <c r="C22" s="394">
        <v>0.0</v>
      </c>
      <c r="D22" s="394">
        <v>1.0</v>
      </c>
      <c r="E22" s="395">
        <v>0.0</v>
      </c>
      <c r="F22" s="395">
        <v>0.0</v>
      </c>
      <c r="G22" s="396">
        <v>5.0</v>
      </c>
      <c r="H22" s="396">
        <v>8.0</v>
      </c>
      <c r="I22" s="396">
        <v>5.0</v>
      </c>
      <c r="J22" s="396">
        <v>10.0</v>
      </c>
      <c r="K22" s="397">
        <f t="shared" si="1"/>
        <v>8</v>
      </c>
      <c r="L22" s="398">
        <v>76.61</v>
      </c>
      <c r="M22" s="399">
        <v>0.0</v>
      </c>
      <c r="N22" s="399">
        <v>1.0</v>
      </c>
      <c r="O22" s="400">
        <v>0.0</v>
      </c>
      <c r="P22" s="400">
        <v>0.0</v>
      </c>
      <c r="Q22" s="396">
        <v>5.0</v>
      </c>
      <c r="R22" s="396">
        <v>8.0</v>
      </c>
      <c r="S22" s="396">
        <v>5.0</v>
      </c>
      <c r="T22" s="396">
        <v>10.0</v>
      </c>
      <c r="U22" s="397">
        <f t="shared" si="2"/>
        <v>8</v>
      </c>
      <c r="V22" s="401">
        <f>VLOOKUP(A22,Registrace!$A$2:$A$321,1,FALSE)</f>
        <v>13</v>
      </c>
      <c r="W22" s="402" t="str">
        <f>VLOOKUP(A22,Registrace!$A$2:$B$321,2,FALSE)</f>
        <v>Vojta Šlor</v>
      </c>
      <c r="X22" s="403" t="str">
        <f>VLOOKUP(A22,Registrace!$A$2:$C$321,3,FALSE)</f>
        <v>Ikebara</v>
      </c>
      <c r="Y22" s="402" t="str">
        <f>VLOOKUP(A22,Registrace!$A$2:$E$321,5,FALSE)</f>
        <v>skoda 120</v>
      </c>
      <c r="Z22" s="412" t="str">
        <f>VLOOKUP(A22,Registrace!$A$2:$G$321,7,FALSE)</f>
        <v>Z1</v>
      </c>
      <c r="AA22" s="405">
        <f t="shared" si="3"/>
        <v>83.76</v>
      </c>
      <c r="AB22" s="405">
        <f t="shared" si="4"/>
        <v>84.61</v>
      </c>
      <c r="AC22" s="406">
        <f t="shared" si="5"/>
        <v>-0.85</v>
      </c>
      <c r="AD22" s="406">
        <f t="shared" si="6"/>
        <v>0.85</v>
      </c>
      <c r="AE22" s="413">
        <f t="shared" si="7"/>
        <v>0.85</v>
      </c>
      <c r="AF22" s="411">
        <f t="shared" si="8"/>
        <v>83.76</v>
      </c>
      <c r="AG22" s="414"/>
      <c r="AH22" s="409"/>
    </row>
    <row r="23">
      <c r="A23" s="392">
        <v>83.0</v>
      </c>
      <c r="B23" s="393">
        <v>121.9</v>
      </c>
      <c r="C23" s="394">
        <v>1.0</v>
      </c>
      <c r="D23" s="394">
        <v>0.0</v>
      </c>
      <c r="E23" s="395">
        <v>0.0</v>
      </c>
      <c r="F23" s="395">
        <v>0.0</v>
      </c>
      <c r="G23" s="396">
        <v>5.0</v>
      </c>
      <c r="H23" s="396">
        <v>8.0</v>
      </c>
      <c r="I23" s="396">
        <v>5.0</v>
      </c>
      <c r="J23" s="396">
        <v>10.0</v>
      </c>
      <c r="K23" s="397">
        <f t="shared" si="1"/>
        <v>5</v>
      </c>
      <c r="L23" s="398">
        <v>81.59</v>
      </c>
      <c r="M23" s="399">
        <v>0.0</v>
      </c>
      <c r="N23" s="399">
        <v>1.0</v>
      </c>
      <c r="O23" s="400">
        <v>0.0</v>
      </c>
      <c r="P23" s="400">
        <v>0.0</v>
      </c>
      <c r="Q23" s="396">
        <v>5.0</v>
      </c>
      <c r="R23" s="396">
        <v>8.0</v>
      </c>
      <c r="S23" s="396">
        <v>5.0</v>
      </c>
      <c r="T23" s="396">
        <v>10.0</v>
      </c>
      <c r="U23" s="397">
        <f t="shared" si="2"/>
        <v>8</v>
      </c>
      <c r="V23" s="401">
        <f>VLOOKUP(A23,Registrace!$A$2:$A$321,1,FALSE)</f>
        <v>83</v>
      </c>
      <c r="W23" s="402" t="str">
        <f>VLOOKUP(A23,Registrace!$A$2:$B$321,2,FALSE)</f>
        <v>Jiří Saska</v>
      </c>
      <c r="X23" s="403" t="str">
        <f>VLOOKUP(A23,Registrace!$A$2:$C$321,3,FALSE)</f>
        <v>saskyn</v>
      </c>
      <c r="Y23" s="402" t="str">
        <f>VLOOKUP(A23,Registrace!$A$2:$E$321,5,FALSE)</f>
        <v>Š1000MB</v>
      </c>
      <c r="Z23" s="410" t="str">
        <f>VLOOKUP(A23,Registrace!$A$2:$G$321,7,FALSE)</f>
        <v>Z1</v>
      </c>
      <c r="AA23" s="405">
        <f t="shared" si="3"/>
        <v>126.9</v>
      </c>
      <c r="AB23" s="405">
        <f t="shared" si="4"/>
        <v>89.59</v>
      </c>
      <c r="AC23" s="406">
        <f t="shared" si="5"/>
        <v>37.31</v>
      </c>
      <c r="AD23" s="406">
        <f t="shared" si="6"/>
        <v>-37.31</v>
      </c>
      <c r="AE23" s="407">
        <f t="shared" si="7"/>
        <v>37.31</v>
      </c>
      <c r="AF23" s="411">
        <f t="shared" si="8"/>
        <v>89.59</v>
      </c>
      <c r="AG23" s="414"/>
      <c r="AH23" s="409"/>
    </row>
    <row r="24">
      <c r="A24" s="392">
        <v>47.0</v>
      </c>
      <c r="B24" s="393">
        <v>97.77</v>
      </c>
      <c r="C24" s="394">
        <v>0.0</v>
      </c>
      <c r="D24" s="394">
        <v>0.0</v>
      </c>
      <c r="E24" s="395">
        <v>0.0</v>
      </c>
      <c r="F24" s="395">
        <v>0.0</v>
      </c>
      <c r="G24" s="396">
        <v>5.0</v>
      </c>
      <c r="H24" s="396">
        <v>8.0</v>
      </c>
      <c r="I24" s="396">
        <v>5.0</v>
      </c>
      <c r="J24" s="396">
        <v>10.0</v>
      </c>
      <c r="K24" s="397">
        <f t="shared" si="1"/>
        <v>0</v>
      </c>
      <c r="L24" s="398">
        <v>90.82</v>
      </c>
      <c r="M24" s="399">
        <v>0.0</v>
      </c>
      <c r="N24" s="399">
        <v>0.0</v>
      </c>
      <c r="O24" s="400">
        <v>0.0</v>
      </c>
      <c r="P24" s="400">
        <v>0.0</v>
      </c>
      <c r="Q24" s="396">
        <v>5.0</v>
      </c>
      <c r="R24" s="396">
        <v>8.0</v>
      </c>
      <c r="S24" s="396">
        <v>5.0</v>
      </c>
      <c r="T24" s="396">
        <v>10.0</v>
      </c>
      <c r="U24" s="397">
        <f t="shared" si="2"/>
        <v>0</v>
      </c>
      <c r="V24" s="401">
        <f>VLOOKUP(A24,Registrace!$A$2:$A$321,1,FALSE)</f>
        <v>47</v>
      </c>
      <c r="W24" s="402" t="str">
        <f>VLOOKUP(A24,Registrace!$A$2:$B$321,2,FALSE)</f>
        <v>Klára Pelikánova</v>
      </c>
      <c r="X24" s="403" t="str">
        <f>VLOOKUP(A24,Registrace!$A$2:$C$321,3,FALSE)</f>
        <v>Ptáková</v>
      </c>
      <c r="Y24" s="402" t="str">
        <f>VLOOKUP(A24,Registrace!$A$2:$E$321,5,FALSE)</f>
        <v>Škoda 105 S</v>
      </c>
      <c r="Z24" s="410" t="str">
        <f>VLOOKUP(A24,Registrace!$A$2:$G$321,7,FALSE)</f>
        <v>Z1</v>
      </c>
      <c r="AA24" s="405">
        <f t="shared" si="3"/>
        <v>97.77</v>
      </c>
      <c r="AB24" s="405">
        <f t="shared" si="4"/>
        <v>90.82</v>
      </c>
      <c r="AC24" s="406">
        <f t="shared" si="5"/>
        <v>6.95</v>
      </c>
      <c r="AD24" s="406">
        <f t="shared" si="6"/>
        <v>-6.95</v>
      </c>
      <c r="AE24" s="407">
        <f t="shared" si="7"/>
        <v>6.95</v>
      </c>
      <c r="AF24" s="411">
        <f t="shared" si="8"/>
        <v>90.82</v>
      </c>
      <c r="AG24" s="382"/>
      <c r="AH24" s="409"/>
    </row>
    <row r="25">
      <c r="A25" s="392">
        <v>1.0</v>
      </c>
      <c r="B25" s="393">
        <v>92.45</v>
      </c>
      <c r="C25" s="394">
        <v>0.0</v>
      </c>
      <c r="D25" s="394">
        <v>0.0</v>
      </c>
      <c r="E25" s="395">
        <v>0.0</v>
      </c>
      <c r="F25" s="395">
        <v>0.0</v>
      </c>
      <c r="G25" s="396">
        <v>5.0</v>
      </c>
      <c r="H25" s="396">
        <v>8.0</v>
      </c>
      <c r="I25" s="396">
        <v>5.0</v>
      </c>
      <c r="J25" s="396">
        <v>10.0</v>
      </c>
      <c r="K25" s="397">
        <f t="shared" si="1"/>
        <v>0</v>
      </c>
      <c r="L25" s="398">
        <v>91.92</v>
      </c>
      <c r="M25" s="399">
        <v>1.0</v>
      </c>
      <c r="N25" s="399">
        <v>0.0</v>
      </c>
      <c r="O25" s="400">
        <v>0.0</v>
      </c>
      <c r="P25" s="400">
        <v>0.0</v>
      </c>
      <c r="Q25" s="396">
        <v>5.0</v>
      </c>
      <c r="R25" s="396">
        <v>8.0</v>
      </c>
      <c r="S25" s="396">
        <v>5.0</v>
      </c>
      <c r="T25" s="396">
        <v>10.0</v>
      </c>
      <c r="U25" s="397">
        <f t="shared" si="2"/>
        <v>5</v>
      </c>
      <c r="V25" s="401">
        <f>VLOOKUP(A25,Registrace!$A$2:$A$321,1,FALSE)</f>
        <v>1</v>
      </c>
      <c r="W25" s="402" t="str">
        <f>VLOOKUP(A25,Registrace!$A$2:$B$321,2,FALSE)</f>
        <v>Tomáš Pacholík</v>
      </c>
      <c r="X25" s="403" t="str">
        <f>VLOOKUP(A25,Registrace!$A$2:$C$321,3,FALSE)</f>
        <v>Pachto</v>
      </c>
      <c r="Y25" s="402" t="str">
        <f>VLOOKUP(A25,Registrace!$A$2:$E$321,5,FALSE)</f>
        <v>Škoda 105L</v>
      </c>
      <c r="Z25" s="410" t="str">
        <f>VLOOKUP(A25,Registrace!$A$2:$G$321,7,FALSE)</f>
        <v>Z1</v>
      </c>
      <c r="AA25" s="405">
        <f t="shared" si="3"/>
        <v>92.45</v>
      </c>
      <c r="AB25" s="405">
        <f t="shared" si="4"/>
        <v>96.92</v>
      </c>
      <c r="AC25" s="406">
        <f t="shared" si="5"/>
        <v>-4.47</v>
      </c>
      <c r="AD25" s="406">
        <f t="shared" si="6"/>
        <v>4.47</v>
      </c>
      <c r="AE25" s="407">
        <f t="shared" si="7"/>
        <v>4.47</v>
      </c>
      <c r="AF25" s="411">
        <f t="shared" si="8"/>
        <v>92.45</v>
      </c>
      <c r="AG25" s="414"/>
      <c r="AH25" s="409"/>
    </row>
    <row r="26">
      <c r="A26" s="392">
        <v>151.0</v>
      </c>
      <c r="B26" s="393">
        <v>100.66</v>
      </c>
      <c r="C26" s="394">
        <v>1.0</v>
      </c>
      <c r="D26" s="394">
        <v>0.0</v>
      </c>
      <c r="E26" s="395">
        <v>0.0</v>
      </c>
      <c r="F26" s="395">
        <v>0.0</v>
      </c>
      <c r="G26" s="396">
        <v>5.0</v>
      </c>
      <c r="H26" s="396">
        <v>8.0</v>
      </c>
      <c r="I26" s="396">
        <v>5.0</v>
      </c>
      <c r="J26" s="396">
        <v>10.0</v>
      </c>
      <c r="K26" s="397">
        <f t="shared" si="1"/>
        <v>5</v>
      </c>
      <c r="L26" s="398">
        <v>104.78</v>
      </c>
      <c r="M26" s="399">
        <v>0.0</v>
      </c>
      <c r="N26" s="399">
        <v>0.0</v>
      </c>
      <c r="O26" s="400">
        <v>0.0</v>
      </c>
      <c r="P26" s="400">
        <v>0.0</v>
      </c>
      <c r="Q26" s="396">
        <v>5.0</v>
      </c>
      <c r="R26" s="396">
        <v>8.0</v>
      </c>
      <c r="S26" s="396">
        <v>5.0</v>
      </c>
      <c r="T26" s="396">
        <v>10.0</v>
      </c>
      <c r="U26" s="397">
        <f t="shared" si="2"/>
        <v>0</v>
      </c>
      <c r="V26" s="401">
        <f>VLOOKUP(A26,Registrace!$A$2:$A$321,1,FALSE)</f>
        <v>151</v>
      </c>
      <c r="W26" s="402" t="str">
        <f>VLOOKUP(A26,Registrace!$A$2:$B$321,2,FALSE)</f>
        <v>pavel musil</v>
      </c>
      <c r="X26" s="403" t="str">
        <f>VLOOKUP(A26,Registrace!$A$2:$C$321,3,FALSE)</f>
        <v>pamus</v>
      </c>
      <c r="Y26" s="402">
        <f>VLOOKUP(A26,Registrace!$A$2:$E$321,5,FALSE)</f>
        <v>120</v>
      </c>
      <c r="Z26" s="412" t="str">
        <f>VLOOKUP(A26,Registrace!$A$2:$G$321,7,FALSE)</f>
        <v>Z1</v>
      </c>
      <c r="AA26" s="405">
        <f t="shared" si="3"/>
        <v>105.66</v>
      </c>
      <c r="AB26" s="405">
        <f t="shared" si="4"/>
        <v>104.78</v>
      </c>
      <c r="AC26" s="406">
        <f t="shared" si="5"/>
        <v>0.88</v>
      </c>
      <c r="AD26" s="406">
        <f t="shared" si="6"/>
        <v>-0.88</v>
      </c>
      <c r="AE26" s="413">
        <f t="shared" si="7"/>
        <v>0.88</v>
      </c>
      <c r="AF26" s="411">
        <f t="shared" si="8"/>
        <v>104.78</v>
      </c>
      <c r="AG26" s="382"/>
      <c r="AH26" s="409"/>
    </row>
    <row r="27">
      <c r="A27" s="392">
        <v>52.0</v>
      </c>
      <c r="B27" s="393">
        <v>126.91</v>
      </c>
      <c r="C27" s="394">
        <v>0.0</v>
      </c>
      <c r="D27" s="394">
        <v>0.0</v>
      </c>
      <c r="E27" s="395">
        <v>0.0</v>
      </c>
      <c r="F27" s="395">
        <v>0.0</v>
      </c>
      <c r="G27" s="396">
        <v>5.0</v>
      </c>
      <c r="H27" s="396">
        <v>8.0</v>
      </c>
      <c r="I27" s="396">
        <v>5.0</v>
      </c>
      <c r="J27" s="396">
        <v>10.0</v>
      </c>
      <c r="K27" s="397">
        <f t="shared" si="1"/>
        <v>0</v>
      </c>
      <c r="L27" s="398">
        <v>121.97</v>
      </c>
      <c r="M27" s="399">
        <v>0.0</v>
      </c>
      <c r="N27" s="399">
        <v>0.0</v>
      </c>
      <c r="O27" s="400">
        <v>0.0</v>
      </c>
      <c r="P27" s="400">
        <v>0.0</v>
      </c>
      <c r="Q27" s="396">
        <v>5.0</v>
      </c>
      <c r="R27" s="396">
        <v>8.0</v>
      </c>
      <c r="S27" s="396">
        <v>5.0</v>
      </c>
      <c r="T27" s="396">
        <v>10.0</v>
      </c>
      <c r="U27" s="397">
        <f t="shared" si="2"/>
        <v>0</v>
      </c>
      <c r="V27" s="401">
        <f>VLOOKUP(A27,Registrace!$A$2:$A$321,1,FALSE)</f>
        <v>52</v>
      </c>
      <c r="W27" s="402" t="str">
        <f>VLOOKUP(A27,Registrace!$A$2:$B$321,2,FALSE)</f>
        <v>martin řehoř</v>
      </c>
      <c r="X27" s="403" t="str">
        <f>VLOOKUP(A27,Registrace!$A$2:$C$321,3,FALSE)</f>
        <v>marťas</v>
      </c>
      <c r="Y27" s="402">
        <f>VLOOKUP(A27,Registrace!$A$2:$E$321,5,FALSE)</f>
        <v>120</v>
      </c>
      <c r="Z27" s="410" t="str">
        <f>VLOOKUP(A27,Registrace!$A$2:$G$321,7,FALSE)</f>
        <v>Z1</v>
      </c>
      <c r="AA27" s="405">
        <f t="shared" si="3"/>
        <v>126.91</v>
      </c>
      <c r="AB27" s="405">
        <f t="shared" si="4"/>
        <v>121.97</v>
      </c>
      <c r="AC27" s="406">
        <f t="shared" si="5"/>
        <v>4.94</v>
      </c>
      <c r="AD27" s="406">
        <f t="shared" si="6"/>
        <v>-4.94</v>
      </c>
      <c r="AE27" s="407">
        <f t="shared" si="7"/>
        <v>4.94</v>
      </c>
      <c r="AF27" s="411">
        <f t="shared" si="8"/>
        <v>121.97</v>
      </c>
      <c r="AG27" s="382"/>
      <c r="AH27" s="409"/>
    </row>
    <row r="28">
      <c r="A28" s="392">
        <v>33.0</v>
      </c>
      <c r="B28" s="393">
        <v>120.01</v>
      </c>
      <c r="C28" s="394">
        <v>0.0</v>
      </c>
      <c r="D28" s="394">
        <v>1.0</v>
      </c>
      <c r="E28" s="395">
        <v>0.0</v>
      </c>
      <c r="F28" s="395">
        <v>0.0</v>
      </c>
      <c r="G28" s="396">
        <v>5.0</v>
      </c>
      <c r="H28" s="396">
        <v>8.0</v>
      </c>
      <c r="I28" s="396">
        <v>5.0</v>
      </c>
      <c r="J28" s="396">
        <v>10.0</v>
      </c>
      <c r="K28" s="397">
        <f t="shared" si="1"/>
        <v>8</v>
      </c>
      <c r="L28" s="398">
        <v>999.0</v>
      </c>
      <c r="M28" s="399">
        <v>0.0</v>
      </c>
      <c r="N28" s="399">
        <v>0.0</v>
      </c>
      <c r="O28" s="400">
        <v>0.0</v>
      </c>
      <c r="P28" s="400">
        <v>0.0</v>
      </c>
      <c r="Q28" s="396">
        <v>5.0</v>
      </c>
      <c r="R28" s="396">
        <v>8.0</v>
      </c>
      <c r="S28" s="396">
        <v>5.0</v>
      </c>
      <c r="T28" s="396">
        <v>10.0</v>
      </c>
      <c r="U28" s="397">
        <f t="shared" si="2"/>
        <v>0</v>
      </c>
      <c r="V28" s="401">
        <f>VLOOKUP(A28,Registrace!$A$2:$A$321,1,FALSE)</f>
        <v>33</v>
      </c>
      <c r="W28" s="402" t="str">
        <f>VLOOKUP(A28,Registrace!$A$2:$B$321,2,FALSE)</f>
        <v>Tomáš Jurášek</v>
      </c>
      <c r="X28" s="403" t="str">
        <f>VLOOKUP(A28,Registrace!$A$2:$C$321,3,FALSE)</f>
        <v>Alfred 63</v>
      </c>
      <c r="Y28" s="402" t="str">
        <f>VLOOKUP(A28,Registrace!$A$2:$E$321,5,FALSE)</f>
        <v>Škoda 110LS</v>
      </c>
      <c r="Z28" s="410" t="str">
        <f>VLOOKUP(A28,Registrace!$A$2:$G$321,7,FALSE)</f>
        <v>Z1</v>
      </c>
      <c r="AA28" s="405">
        <f t="shared" si="3"/>
        <v>128.01</v>
      </c>
      <c r="AB28" s="405">
        <f t="shared" si="4"/>
        <v>999</v>
      </c>
      <c r="AC28" s="406">
        <f t="shared" si="5"/>
        <v>-870.99</v>
      </c>
      <c r="AD28" s="406">
        <f t="shared" si="6"/>
        <v>870.99</v>
      </c>
      <c r="AE28" s="407">
        <f t="shared" si="7"/>
        <v>870.99</v>
      </c>
      <c r="AF28" s="411">
        <f t="shared" si="8"/>
        <v>128.01</v>
      </c>
      <c r="AG28" s="382"/>
      <c r="AH28" s="409"/>
    </row>
    <row r="29">
      <c r="A29" s="392" t="s">
        <v>60</v>
      </c>
      <c r="B29" s="393">
        <v>57.53</v>
      </c>
      <c r="C29" s="394">
        <v>0.0</v>
      </c>
      <c r="D29" s="394">
        <v>0.0</v>
      </c>
      <c r="E29" s="395">
        <v>0.0</v>
      </c>
      <c r="F29" s="395">
        <v>0.0</v>
      </c>
      <c r="G29" s="396">
        <v>5.0</v>
      </c>
      <c r="H29" s="396">
        <v>8.0</v>
      </c>
      <c r="I29" s="396">
        <v>5.0</v>
      </c>
      <c r="J29" s="396">
        <v>10.0</v>
      </c>
      <c r="K29" s="397">
        <f t="shared" si="1"/>
        <v>0</v>
      </c>
      <c r="L29" s="398">
        <v>60.81</v>
      </c>
      <c r="M29" s="399">
        <v>1.0</v>
      </c>
      <c r="N29" s="399">
        <v>0.0</v>
      </c>
      <c r="O29" s="400">
        <v>0.0</v>
      </c>
      <c r="P29" s="400">
        <v>0.0</v>
      </c>
      <c r="Q29" s="396">
        <v>5.0</v>
      </c>
      <c r="R29" s="396">
        <v>8.0</v>
      </c>
      <c r="S29" s="396">
        <v>5.0</v>
      </c>
      <c r="T29" s="396">
        <v>10.0</v>
      </c>
      <c r="U29" s="397">
        <f t="shared" si="2"/>
        <v>5</v>
      </c>
      <c r="V29" s="401" t="str">
        <f>VLOOKUP(A29,Registrace!$A$2:$A$321,1,FALSE)</f>
        <v>P5</v>
      </c>
      <c r="W29" s="402" t="str">
        <f>VLOOKUP(A29,Registrace!$A$2:$B$321,2,FALSE)</f>
        <v>Bohumír Pachl</v>
      </c>
      <c r="X29" s="403" t="str">
        <f>VLOOKUP(A29,Registrace!$A$2:$C$321,3,FALSE)</f>
        <v>Mira</v>
      </c>
      <c r="Y29" s="402" t="str">
        <f>VLOOKUP(A29,Registrace!$A$2:$E$321,5,FALSE)</f>
        <v>Škoda Forman</v>
      </c>
      <c r="Z29" s="415" t="str">
        <f>VLOOKUP(A29,Registrace!$A$2:$G$321,7,FALSE)</f>
        <v>Z2</v>
      </c>
      <c r="AA29" s="405">
        <f t="shared" si="3"/>
        <v>57.53</v>
      </c>
      <c r="AB29" s="405">
        <f t="shared" si="4"/>
        <v>65.81</v>
      </c>
      <c r="AC29" s="406">
        <f t="shared" si="5"/>
        <v>-8.28</v>
      </c>
      <c r="AD29" s="406">
        <f t="shared" si="6"/>
        <v>8.28</v>
      </c>
      <c r="AE29" s="407">
        <f t="shared" si="7"/>
        <v>8.28</v>
      </c>
      <c r="AF29" s="416">
        <f t="shared" si="8"/>
        <v>57.53</v>
      </c>
      <c r="AG29" s="382"/>
      <c r="AH29" s="409"/>
    </row>
    <row r="30">
      <c r="A30" s="392">
        <v>57.0</v>
      </c>
      <c r="B30" s="393">
        <v>57.8</v>
      </c>
      <c r="C30" s="394">
        <v>0.0</v>
      </c>
      <c r="D30" s="394">
        <v>0.0</v>
      </c>
      <c r="E30" s="395">
        <v>0.0</v>
      </c>
      <c r="F30" s="395">
        <v>0.0</v>
      </c>
      <c r="G30" s="396">
        <v>5.0</v>
      </c>
      <c r="H30" s="396">
        <v>8.0</v>
      </c>
      <c r="I30" s="396">
        <v>5.0</v>
      </c>
      <c r="J30" s="396">
        <v>10.0</v>
      </c>
      <c r="K30" s="397">
        <f t="shared" si="1"/>
        <v>0</v>
      </c>
      <c r="L30" s="398">
        <v>58.84</v>
      </c>
      <c r="M30" s="399">
        <v>0.0</v>
      </c>
      <c r="N30" s="399">
        <v>0.0</v>
      </c>
      <c r="O30" s="400">
        <v>0.0</v>
      </c>
      <c r="P30" s="400">
        <v>0.0</v>
      </c>
      <c r="Q30" s="396">
        <v>5.0</v>
      </c>
      <c r="R30" s="396">
        <v>8.0</v>
      </c>
      <c r="S30" s="396">
        <v>5.0</v>
      </c>
      <c r="T30" s="396">
        <v>10.0</v>
      </c>
      <c r="U30" s="397">
        <f t="shared" si="2"/>
        <v>0</v>
      </c>
      <c r="V30" s="401">
        <f>VLOOKUP(A30,Registrace!$A$2:$A$321,1,FALSE)</f>
        <v>57</v>
      </c>
      <c r="W30" s="402" t="str">
        <f>VLOOKUP(A30,Registrace!$A$2:$B$321,2,FALSE)</f>
        <v>Svatopluk Beránek</v>
      </c>
      <c r="X30" s="403" t="str">
        <f>VLOOKUP(A30,Registrace!$A$2:$C$321,3,FALSE)</f>
        <v>Svatoš</v>
      </c>
      <c r="Y30" s="402" t="str">
        <f>VLOOKUP(A30,Registrace!$A$2:$E$321,5,FALSE)</f>
        <v>Forman</v>
      </c>
      <c r="Z30" s="415" t="str">
        <f>VLOOKUP(A30,Registrace!$A$2:$G$321,7,FALSE)</f>
        <v>Z2</v>
      </c>
      <c r="AA30" s="405">
        <f t="shared" si="3"/>
        <v>57.8</v>
      </c>
      <c r="AB30" s="405">
        <f t="shared" si="4"/>
        <v>58.84</v>
      </c>
      <c r="AC30" s="406">
        <f t="shared" si="5"/>
        <v>-1.04</v>
      </c>
      <c r="AD30" s="406">
        <f t="shared" si="6"/>
        <v>1.04</v>
      </c>
      <c r="AE30" s="417">
        <f t="shared" si="7"/>
        <v>1.04</v>
      </c>
      <c r="AF30" s="416">
        <f t="shared" si="8"/>
        <v>57.8</v>
      </c>
      <c r="AG30" s="382"/>
      <c r="AH30" s="409"/>
    </row>
    <row r="31">
      <c r="A31" s="392" t="s">
        <v>83</v>
      </c>
      <c r="B31" s="393">
        <v>58.87</v>
      </c>
      <c r="C31" s="394">
        <v>0.0</v>
      </c>
      <c r="D31" s="394">
        <v>0.0</v>
      </c>
      <c r="E31" s="395">
        <v>0.0</v>
      </c>
      <c r="F31" s="395">
        <v>0.0</v>
      </c>
      <c r="G31" s="396">
        <v>5.0</v>
      </c>
      <c r="H31" s="396">
        <v>8.0</v>
      </c>
      <c r="I31" s="396">
        <v>5.0</v>
      </c>
      <c r="J31" s="396">
        <v>10.0</v>
      </c>
      <c r="K31" s="397">
        <f t="shared" si="1"/>
        <v>0</v>
      </c>
      <c r="L31" s="398">
        <v>999.0</v>
      </c>
      <c r="M31" s="399">
        <v>0.0</v>
      </c>
      <c r="N31" s="399">
        <v>0.0</v>
      </c>
      <c r="O31" s="400">
        <v>0.0</v>
      </c>
      <c r="P31" s="400">
        <v>0.0</v>
      </c>
      <c r="Q31" s="396">
        <v>5.0</v>
      </c>
      <c r="R31" s="396">
        <v>8.0</v>
      </c>
      <c r="S31" s="396">
        <v>5.0</v>
      </c>
      <c r="T31" s="396">
        <v>10.0</v>
      </c>
      <c r="U31" s="397">
        <f t="shared" si="2"/>
        <v>0</v>
      </c>
      <c r="V31" s="401" t="str">
        <f>VLOOKUP(A31,Registrace!$A$2:$A$321,1,FALSE)</f>
        <v>P11</v>
      </c>
      <c r="W31" s="402" t="str">
        <f>VLOOKUP(A31,Registrace!$A$2:$B$321,2,FALSE)</f>
        <v>Kamil Trecha</v>
      </c>
      <c r="X31" s="403" t="str">
        <f>VLOOKUP(A31,Registrace!$A$2:$C$321,3,FALSE)</f>
        <v>Jamal</v>
      </c>
      <c r="Y31" s="402" t="str">
        <f>VLOOKUP(A31,Registrace!$A$2:$E$321,5,FALSE)</f>
        <v>Škoda Felicia</v>
      </c>
      <c r="Z31" s="415" t="str">
        <f>VLOOKUP(A31,Registrace!$A$2:$G$321,7,FALSE)</f>
        <v>Z2</v>
      </c>
      <c r="AA31" s="405">
        <f t="shared" si="3"/>
        <v>58.87</v>
      </c>
      <c r="AB31" s="405">
        <f t="shared" si="4"/>
        <v>999</v>
      </c>
      <c r="AC31" s="406">
        <f t="shared" si="5"/>
        <v>-940.13</v>
      </c>
      <c r="AD31" s="406">
        <f t="shared" si="6"/>
        <v>940.13</v>
      </c>
      <c r="AE31" s="407">
        <f t="shared" si="7"/>
        <v>940.13</v>
      </c>
      <c r="AF31" s="416">
        <f t="shared" si="8"/>
        <v>58.87</v>
      </c>
      <c r="AG31" s="382"/>
      <c r="AH31" s="409"/>
    </row>
    <row r="32">
      <c r="A32" s="392">
        <v>27.0</v>
      </c>
      <c r="B32" s="393">
        <v>68.17</v>
      </c>
      <c r="C32" s="394">
        <v>1.0</v>
      </c>
      <c r="D32" s="394">
        <v>0.0</v>
      </c>
      <c r="E32" s="395">
        <v>0.0</v>
      </c>
      <c r="F32" s="395">
        <v>0.0</v>
      </c>
      <c r="G32" s="396">
        <v>5.0</v>
      </c>
      <c r="H32" s="396">
        <v>8.0</v>
      </c>
      <c r="I32" s="396">
        <v>5.0</v>
      </c>
      <c r="J32" s="396">
        <v>10.0</v>
      </c>
      <c r="K32" s="397">
        <f t="shared" si="1"/>
        <v>5</v>
      </c>
      <c r="L32" s="398">
        <v>65.83</v>
      </c>
      <c r="M32" s="399">
        <v>0.0</v>
      </c>
      <c r="N32" s="399">
        <v>0.0</v>
      </c>
      <c r="O32" s="400">
        <v>0.0</v>
      </c>
      <c r="P32" s="400">
        <v>0.0</v>
      </c>
      <c r="Q32" s="396">
        <v>5.0</v>
      </c>
      <c r="R32" s="396">
        <v>8.0</v>
      </c>
      <c r="S32" s="396">
        <v>5.0</v>
      </c>
      <c r="T32" s="396">
        <v>10.0</v>
      </c>
      <c r="U32" s="397">
        <f t="shared" si="2"/>
        <v>0</v>
      </c>
      <c r="V32" s="401">
        <f>VLOOKUP(A32,Registrace!$A$2:$A$321,1,FALSE)</f>
        <v>27</v>
      </c>
      <c r="W32" s="402" t="str">
        <f>VLOOKUP(A32,Registrace!$A$2:$B$321,2,FALSE)</f>
        <v>Ondřej Skála</v>
      </c>
      <c r="X32" s="403" t="str">
        <f>VLOOKUP(A32,Registrace!$A$2:$C$321,3,FALSE)</f>
        <v>Skili</v>
      </c>
      <c r="Y32" s="402" t="str">
        <f>VLOOKUP(A32,Registrace!$A$2:$E$321,5,FALSE)</f>
        <v>Felicia Pickup z mechu a kapradí 50kw</v>
      </c>
      <c r="Z32" s="410" t="str">
        <f>VLOOKUP(A32,Registrace!$A$2:$G$321,7,FALSE)</f>
        <v>Z2</v>
      </c>
      <c r="AA32" s="405">
        <f t="shared" si="3"/>
        <v>73.17</v>
      </c>
      <c r="AB32" s="405">
        <f t="shared" si="4"/>
        <v>65.83</v>
      </c>
      <c r="AC32" s="406">
        <f t="shared" si="5"/>
        <v>7.34</v>
      </c>
      <c r="AD32" s="406">
        <f t="shared" si="6"/>
        <v>-7.34</v>
      </c>
      <c r="AE32" s="407">
        <f t="shared" si="7"/>
        <v>7.34</v>
      </c>
      <c r="AF32" s="411">
        <f t="shared" si="8"/>
        <v>65.83</v>
      </c>
      <c r="AG32" s="414"/>
      <c r="AH32" s="409"/>
    </row>
    <row r="33">
      <c r="A33" s="392">
        <v>108.0</v>
      </c>
      <c r="B33" s="393">
        <v>63.37</v>
      </c>
      <c r="C33" s="394">
        <v>1.0</v>
      </c>
      <c r="D33" s="394">
        <v>0.0</v>
      </c>
      <c r="E33" s="395">
        <v>0.0</v>
      </c>
      <c r="F33" s="395">
        <v>0.0</v>
      </c>
      <c r="G33" s="396">
        <v>5.0</v>
      </c>
      <c r="H33" s="396">
        <v>8.0</v>
      </c>
      <c r="I33" s="396">
        <v>5.0</v>
      </c>
      <c r="J33" s="396">
        <v>10.0</v>
      </c>
      <c r="K33" s="397">
        <f t="shared" si="1"/>
        <v>5</v>
      </c>
      <c r="L33" s="398">
        <v>53.13</v>
      </c>
      <c r="M33" s="399">
        <v>0.0</v>
      </c>
      <c r="N33" s="399">
        <v>2.0</v>
      </c>
      <c r="O33" s="400">
        <v>0.0</v>
      </c>
      <c r="P33" s="400">
        <v>0.0</v>
      </c>
      <c r="Q33" s="396">
        <v>5.0</v>
      </c>
      <c r="R33" s="396">
        <v>8.0</v>
      </c>
      <c r="S33" s="396">
        <v>5.0</v>
      </c>
      <c r="T33" s="396">
        <v>10.0</v>
      </c>
      <c r="U33" s="397">
        <f t="shared" si="2"/>
        <v>16</v>
      </c>
      <c r="V33" s="401">
        <f>VLOOKUP(A33,Registrace!$A$2:$A$321,1,FALSE)</f>
        <v>108</v>
      </c>
      <c r="W33" s="402" t="str">
        <f>VLOOKUP(A33,Registrace!$A$2:$B$321,2,FALSE)</f>
        <v>Jan Koukol</v>
      </c>
      <c r="X33" s="403" t="str">
        <f>VLOOKUP(A33,Registrace!$A$2:$C$321,3,FALSE)</f>
        <v>kouky</v>
      </c>
      <c r="Y33" s="402" t="str">
        <f>VLOOKUP(A33,Registrace!$A$2:$E$321,5,FALSE)</f>
        <v>fav</v>
      </c>
      <c r="Z33" s="418" t="str">
        <f>VLOOKUP(A33,Registrace!$A$2:$G$321,7,FALSE)</f>
        <v>Z2</v>
      </c>
      <c r="AA33" s="405">
        <f t="shared" si="3"/>
        <v>68.37</v>
      </c>
      <c r="AB33" s="405">
        <f t="shared" si="4"/>
        <v>69.13</v>
      </c>
      <c r="AC33" s="406">
        <f t="shared" si="5"/>
        <v>-0.76</v>
      </c>
      <c r="AD33" s="406">
        <f t="shared" si="6"/>
        <v>0.76</v>
      </c>
      <c r="AE33" s="417">
        <f t="shared" si="7"/>
        <v>0.76</v>
      </c>
      <c r="AF33" s="411">
        <f t="shared" si="8"/>
        <v>68.37</v>
      </c>
      <c r="AG33" s="382"/>
      <c r="AH33" s="409"/>
    </row>
    <row r="34">
      <c r="A34" s="392" t="s">
        <v>60</v>
      </c>
      <c r="B34" s="393">
        <v>71.14</v>
      </c>
      <c r="C34" s="394">
        <v>0.0</v>
      </c>
      <c r="D34" s="394">
        <v>0.0</v>
      </c>
      <c r="E34" s="395">
        <v>0.0</v>
      </c>
      <c r="F34" s="395">
        <v>0.0</v>
      </c>
      <c r="G34" s="396">
        <v>5.0</v>
      </c>
      <c r="H34" s="396">
        <v>8.0</v>
      </c>
      <c r="I34" s="396">
        <v>5.0</v>
      </c>
      <c r="J34" s="396">
        <v>10.0</v>
      </c>
      <c r="K34" s="397">
        <f t="shared" si="1"/>
        <v>0</v>
      </c>
      <c r="L34" s="398">
        <v>999.0</v>
      </c>
      <c r="M34" s="399">
        <v>0.0</v>
      </c>
      <c r="N34" s="399">
        <v>0.0</v>
      </c>
      <c r="O34" s="400">
        <v>0.0</v>
      </c>
      <c r="P34" s="400">
        <v>0.0</v>
      </c>
      <c r="Q34" s="396">
        <v>5.0</v>
      </c>
      <c r="R34" s="396">
        <v>8.0</v>
      </c>
      <c r="S34" s="396">
        <v>5.0</v>
      </c>
      <c r="T34" s="396">
        <v>10.0</v>
      </c>
      <c r="U34" s="397">
        <f t="shared" si="2"/>
        <v>0</v>
      </c>
      <c r="V34" s="401" t="str">
        <f>VLOOKUP(A34,Registrace!$A$2:$A$321,1,FALSE)</f>
        <v>P5</v>
      </c>
      <c r="W34" s="402" t="str">
        <f>VLOOKUP(A34,Registrace!$A$2:$B$321,2,FALSE)</f>
        <v>Bohumír Pachl</v>
      </c>
      <c r="X34" s="403" t="str">
        <f>VLOOKUP(A34,Registrace!$A$2:$C$321,3,FALSE)</f>
        <v>Mira</v>
      </c>
      <c r="Y34" s="402" t="str">
        <f>VLOOKUP(A34,Registrace!$A$2:$E$321,5,FALSE)</f>
        <v>Škoda Forman</v>
      </c>
      <c r="Z34" s="410" t="str">
        <f>VLOOKUP(A34,Registrace!$A$2:$G$321,7,FALSE)</f>
        <v>Z2</v>
      </c>
      <c r="AA34" s="405">
        <f t="shared" si="3"/>
        <v>71.14</v>
      </c>
      <c r="AB34" s="405">
        <f t="shared" si="4"/>
        <v>999</v>
      </c>
      <c r="AC34" s="406">
        <f t="shared" si="5"/>
        <v>-927.86</v>
      </c>
      <c r="AD34" s="406">
        <f t="shared" si="6"/>
        <v>927.86</v>
      </c>
      <c r="AE34" s="407">
        <f t="shared" si="7"/>
        <v>927.86</v>
      </c>
      <c r="AF34" s="411">
        <f t="shared" si="8"/>
        <v>71.14</v>
      </c>
      <c r="AG34" s="414"/>
      <c r="AH34" s="409"/>
    </row>
    <row r="35">
      <c r="A35" s="392">
        <v>87.0</v>
      </c>
      <c r="B35" s="393">
        <v>77.16</v>
      </c>
      <c r="C35" s="394">
        <v>0.0</v>
      </c>
      <c r="D35" s="394">
        <v>0.0</v>
      </c>
      <c r="E35" s="395">
        <v>0.0</v>
      </c>
      <c r="F35" s="395">
        <v>0.0</v>
      </c>
      <c r="G35" s="396">
        <v>5.0</v>
      </c>
      <c r="H35" s="396">
        <v>8.0</v>
      </c>
      <c r="I35" s="396">
        <v>5.0</v>
      </c>
      <c r="J35" s="396">
        <v>10.0</v>
      </c>
      <c r="K35" s="397">
        <f t="shared" si="1"/>
        <v>0</v>
      </c>
      <c r="L35" s="398">
        <v>71.2</v>
      </c>
      <c r="M35" s="399">
        <v>0.0</v>
      </c>
      <c r="N35" s="399">
        <v>0.0</v>
      </c>
      <c r="O35" s="400">
        <v>0.0</v>
      </c>
      <c r="P35" s="400">
        <v>0.0</v>
      </c>
      <c r="Q35" s="396">
        <v>5.0</v>
      </c>
      <c r="R35" s="396">
        <v>8.0</v>
      </c>
      <c r="S35" s="396">
        <v>5.0</v>
      </c>
      <c r="T35" s="396">
        <v>10.0</v>
      </c>
      <c r="U35" s="397">
        <f t="shared" si="2"/>
        <v>0</v>
      </c>
      <c r="V35" s="401">
        <f>VLOOKUP(A35,Registrace!$A$2:$A$321,1,FALSE)</f>
        <v>87</v>
      </c>
      <c r="W35" s="402" t="str">
        <f>VLOOKUP(A35,Registrace!$A$2:$B$321,2,FALSE)</f>
        <v>Barbora Motlová</v>
      </c>
      <c r="X35" s="403" t="str">
        <f>VLOOKUP(A35,Registrace!$A$2:$C$321,3,FALSE)</f>
        <v>Barča</v>
      </c>
      <c r="Y35" s="402" t="str">
        <f>VLOOKUP(A35,Registrace!$A$2:$E$321,5,FALSE)</f>
        <v>Škoda favorit</v>
      </c>
      <c r="Z35" s="418" t="str">
        <f>VLOOKUP(A35,Registrace!$A$2:$G$321,7,FALSE)</f>
        <v>Z2</v>
      </c>
      <c r="AA35" s="405">
        <f t="shared" si="3"/>
        <v>77.16</v>
      </c>
      <c r="AB35" s="405">
        <f t="shared" si="4"/>
        <v>71.2</v>
      </c>
      <c r="AC35" s="406">
        <f t="shared" si="5"/>
        <v>5.96</v>
      </c>
      <c r="AD35" s="406">
        <f t="shared" si="6"/>
        <v>-5.96</v>
      </c>
      <c r="AE35" s="417">
        <f t="shared" si="7"/>
        <v>5.96</v>
      </c>
      <c r="AF35" s="411">
        <f t="shared" si="8"/>
        <v>71.2</v>
      </c>
      <c r="AG35" s="414"/>
      <c r="AH35" s="409"/>
    </row>
    <row r="36">
      <c r="A36" s="419" t="s">
        <v>1537</v>
      </c>
      <c r="B36" s="420">
        <v>67.23</v>
      </c>
      <c r="C36" s="421">
        <v>1.0</v>
      </c>
      <c r="D36" s="421">
        <v>0.0</v>
      </c>
      <c r="E36" s="422">
        <v>0.0</v>
      </c>
      <c r="F36" s="422">
        <v>0.0</v>
      </c>
      <c r="G36" s="423">
        <v>5.0</v>
      </c>
      <c r="H36" s="423">
        <v>8.0</v>
      </c>
      <c r="I36" s="423">
        <v>5.0</v>
      </c>
      <c r="J36" s="423">
        <v>10.0</v>
      </c>
      <c r="K36" s="424">
        <f t="shared" si="1"/>
        <v>5</v>
      </c>
      <c r="L36" s="425">
        <v>71.65</v>
      </c>
      <c r="M36" s="426">
        <v>0.0</v>
      </c>
      <c r="N36" s="426">
        <v>0.0</v>
      </c>
      <c r="O36" s="427">
        <v>0.0</v>
      </c>
      <c r="P36" s="427">
        <v>0.0</v>
      </c>
      <c r="Q36" s="423">
        <v>5.0</v>
      </c>
      <c r="R36" s="423">
        <v>8.0</v>
      </c>
      <c r="S36" s="423">
        <v>5.0</v>
      </c>
      <c r="T36" s="423">
        <v>10.0</v>
      </c>
      <c r="U36" s="424">
        <f t="shared" si="2"/>
        <v>0</v>
      </c>
      <c r="V36" s="428" t="str">
        <f>VLOOKUP(A36,Registrace!$A$2:$A$321,1,FALSE)</f>
        <v>P1</v>
      </c>
      <c r="W36" s="429" t="str">
        <f>VLOOKUP(A36,Registrace!$A$2:$B$321,2,FALSE)</f>
        <v>Ondřej Václavovič</v>
      </c>
      <c r="X36" s="430" t="str">
        <f>VLOOKUP(A36,Registrace!$A$2:$C$321,3,FALSE)</f>
        <v>OndraKrupi</v>
      </c>
      <c r="Y36" s="429" t="str">
        <f>VLOOKUP(A36,Registrace!$A$2:$E$321,5,FALSE)</f>
        <v>Škoda Felicia</v>
      </c>
      <c r="Z36" s="431" t="str">
        <f>VLOOKUP(A36,Registrace!$A$2:$G$321,7,FALSE)</f>
        <v>Z2</v>
      </c>
      <c r="AA36" s="432">
        <f t="shared" si="3"/>
        <v>72.23</v>
      </c>
      <c r="AB36" s="432">
        <f t="shared" si="4"/>
        <v>71.65</v>
      </c>
      <c r="AC36" s="433">
        <f t="shared" si="5"/>
        <v>0.58</v>
      </c>
      <c r="AD36" s="433">
        <f t="shared" si="6"/>
        <v>-0.58</v>
      </c>
      <c r="AE36" s="434">
        <f t="shared" si="7"/>
        <v>0.58</v>
      </c>
      <c r="AF36" s="411">
        <f t="shared" si="8"/>
        <v>71.65</v>
      </c>
      <c r="AG36" s="382"/>
      <c r="AH36" s="409"/>
    </row>
    <row r="37">
      <c r="A37" s="392">
        <v>12.0</v>
      </c>
      <c r="B37" s="393">
        <v>73.93</v>
      </c>
      <c r="C37" s="394">
        <v>0.0</v>
      </c>
      <c r="D37" s="394">
        <v>0.0</v>
      </c>
      <c r="E37" s="395">
        <v>0.0</v>
      </c>
      <c r="F37" s="395">
        <v>0.0</v>
      </c>
      <c r="G37" s="396">
        <v>5.0</v>
      </c>
      <c r="H37" s="396">
        <v>8.0</v>
      </c>
      <c r="I37" s="396">
        <v>5.0</v>
      </c>
      <c r="J37" s="396">
        <v>10.0</v>
      </c>
      <c r="K37" s="397">
        <f t="shared" si="1"/>
        <v>0</v>
      </c>
      <c r="L37" s="398">
        <v>71.39</v>
      </c>
      <c r="M37" s="399">
        <v>0.0</v>
      </c>
      <c r="N37" s="399">
        <v>0.0</v>
      </c>
      <c r="O37" s="400">
        <v>5.0</v>
      </c>
      <c r="P37" s="400">
        <v>0.0</v>
      </c>
      <c r="Q37" s="396">
        <v>5.0</v>
      </c>
      <c r="R37" s="396">
        <v>8.0</v>
      </c>
      <c r="S37" s="396">
        <v>5.0</v>
      </c>
      <c r="T37" s="396">
        <v>10.0</v>
      </c>
      <c r="U37" s="397">
        <f t="shared" si="2"/>
        <v>25</v>
      </c>
      <c r="V37" s="401">
        <f>VLOOKUP(A37,Registrace!$A$2:$A$321,1,FALSE)</f>
        <v>12</v>
      </c>
      <c r="W37" s="402" t="str">
        <f>VLOOKUP(A37,Registrace!$A$2:$B$321,2,FALSE)</f>
        <v>Kamil Volt</v>
      </c>
      <c r="X37" s="403" t="str">
        <f>VLOOKUP(A37,Registrace!$A$2:$C$321,3,FALSE)</f>
        <v>Ampér</v>
      </c>
      <c r="Y37" s="402" t="str">
        <f>VLOOKUP(A37,Registrace!$A$2:$E$321,5,FALSE)</f>
        <v>Škoda favorit</v>
      </c>
      <c r="Z37" s="410" t="str">
        <f>VLOOKUP(A37,Registrace!$A$2:$G$321,7,FALSE)</f>
        <v>Z2</v>
      </c>
      <c r="AA37" s="405">
        <f t="shared" si="3"/>
        <v>73.93</v>
      </c>
      <c r="AB37" s="405">
        <f t="shared" si="4"/>
        <v>96.39</v>
      </c>
      <c r="AC37" s="406">
        <f t="shared" si="5"/>
        <v>-22.46</v>
      </c>
      <c r="AD37" s="406">
        <f t="shared" si="6"/>
        <v>22.46</v>
      </c>
      <c r="AE37" s="407">
        <f t="shared" si="7"/>
        <v>22.46</v>
      </c>
      <c r="AF37" s="411">
        <f t="shared" si="8"/>
        <v>73.93</v>
      </c>
      <c r="AG37" s="414"/>
      <c r="AH37" s="409"/>
    </row>
    <row r="38">
      <c r="A38" s="392">
        <v>123.0</v>
      </c>
      <c r="B38" s="393">
        <v>87.46</v>
      </c>
      <c r="C38" s="394">
        <v>0.0</v>
      </c>
      <c r="D38" s="394">
        <v>0.0</v>
      </c>
      <c r="E38" s="395">
        <v>0.0</v>
      </c>
      <c r="F38" s="395">
        <v>0.0</v>
      </c>
      <c r="G38" s="396">
        <v>5.0</v>
      </c>
      <c r="H38" s="396">
        <v>8.0</v>
      </c>
      <c r="I38" s="396">
        <v>5.0</v>
      </c>
      <c r="J38" s="396">
        <v>10.0</v>
      </c>
      <c r="K38" s="397">
        <f t="shared" si="1"/>
        <v>0</v>
      </c>
      <c r="L38" s="398">
        <v>77.33</v>
      </c>
      <c r="M38" s="399">
        <v>0.0</v>
      </c>
      <c r="N38" s="399">
        <v>0.0</v>
      </c>
      <c r="O38" s="400">
        <v>0.0</v>
      </c>
      <c r="P38" s="400">
        <v>0.0</v>
      </c>
      <c r="Q38" s="396">
        <v>5.0</v>
      </c>
      <c r="R38" s="396">
        <v>8.0</v>
      </c>
      <c r="S38" s="396">
        <v>5.0</v>
      </c>
      <c r="T38" s="396">
        <v>10.0</v>
      </c>
      <c r="U38" s="397">
        <f t="shared" si="2"/>
        <v>0</v>
      </c>
      <c r="V38" s="401">
        <f>VLOOKUP(A38,Registrace!$A$2:$A$321,1,FALSE)</f>
        <v>123</v>
      </c>
      <c r="W38" s="402" t="str">
        <f>VLOOKUP(A38,Registrace!$A$2:$B$321,2,FALSE)</f>
        <v>Tomáš Oškrdal</v>
      </c>
      <c r="X38" s="403" t="str">
        <f>VLOOKUP(A38,Registrace!$A$2:$C$321,3,FALSE)</f>
        <v>nééé</v>
      </c>
      <c r="Y38" s="402" t="str">
        <f>VLOOKUP(A38,Registrace!$A$2:$E$321,5,FALSE)</f>
        <v>Felicia</v>
      </c>
      <c r="Z38" s="410" t="str">
        <f>VLOOKUP(A38,Registrace!$A$2:$G$321,7,FALSE)</f>
        <v>Z2</v>
      </c>
      <c r="AA38" s="405">
        <f t="shared" si="3"/>
        <v>87.46</v>
      </c>
      <c r="AB38" s="405">
        <f t="shared" si="4"/>
        <v>77.33</v>
      </c>
      <c r="AC38" s="406">
        <f t="shared" si="5"/>
        <v>10.13</v>
      </c>
      <c r="AD38" s="406">
        <f t="shared" si="6"/>
        <v>-10.13</v>
      </c>
      <c r="AE38" s="407">
        <f t="shared" si="7"/>
        <v>10.13</v>
      </c>
      <c r="AF38" s="411">
        <f t="shared" si="8"/>
        <v>77.33</v>
      </c>
      <c r="AG38" s="382"/>
      <c r="AH38" s="409"/>
    </row>
    <row r="39">
      <c r="A39" s="392">
        <v>66.0</v>
      </c>
      <c r="B39" s="393">
        <v>160.09</v>
      </c>
      <c r="C39" s="394">
        <v>0.0</v>
      </c>
      <c r="D39" s="394">
        <v>0.0</v>
      </c>
      <c r="E39" s="395">
        <v>2.0</v>
      </c>
      <c r="F39" s="395">
        <v>0.0</v>
      </c>
      <c r="G39" s="396">
        <v>5.0</v>
      </c>
      <c r="H39" s="396">
        <v>8.0</v>
      </c>
      <c r="I39" s="396">
        <v>5.0</v>
      </c>
      <c r="J39" s="396">
        <v>10.0</v>
      </c>
      <c r="K39" s="397">
        <f t="shared" si="1"/>
        <v>10</v>
      </c>
      <c r="L39" s="398">
        <v>106.55</v>
      </c>
      <c r="M39" s="399">
        <v>0.0</v>
      </c>
      <c r="N39" s="399">
        <v>1.0</v>
      </c>
      <c r="O39" s="400">
        <v>0.0</v>
      </c>
      <c r="P39" s="400">
        <v>0.0</v>
      </c>
      <c r="Q39" s="396">
        <v>5.0</v>
      </c>
      <c r="R39" s="396">
        <v>8.0</v>
      </c>
      <c r="S39" s="396">
        <v>5.0</v>
      </c>
      <c r="T39" s="396">
        <v>10.0</v>
      </c>
      <c r="U39" s="397">
        <f t="shared" si="2"/>
        <v>8</v>
      </c>
      <c r="V39" s="401">
        <f>VLOOKUP(A39,Registrace!$A$2:$A$321,1,FALSE)</f>
        <v>66</v>
      </c>
      <c r="W39" s="402" t="str">
        <f>VLOOKUP(A39,Registrace!$A$2:$B$321,2,FALSE)</f>
        <v>Richard Agulár</v>
      </c>
      <c r="X39" s="403" t="str">
        <f>VLOOKUP(A39,Registrace!$A$2:$C$321,3,FALSE)</f>
        <v>Yak</v>
      </c>
      <c r="Y39" s="402" t="str">
        <f>VLOOKUP(A39,Registrace!$A$2:$E$321,5,FALSE)</f>
        <v>Škoda Felicia</v>
      </c>
      <c r="Z39" s="410" t="str">
        <f>VLOOKUP(A39,Registrace!$A$2:$G$321,7,FALSE)</f>
        <v>Z2</v>
      </c>
      <c r="AA39" s="405">
        <f t="shared" si="3"/>
        <v>170.09</v>
      </c>
      <c r="AB39" s="405">
        <f t="shared" si="4"/>
        <v>114.55</v>
      </c>
      <c r="AC39" s="406">
        <f t="shared" si="5"/>
        <v>55.54</v>
      </c>
      <c r="AD39" s="406">
        <f t="shared" si="6"/>
        <v>-55.54</v>
      </c>
      <c r="AE39" s="407">
        <f t="shared" si="7"/>
        <v>55.54</v>
      </c>
      <c r="AF39" s="411">
        <f t="shared" si="8"/>
        <v>114.55</v>
      </c>
      <c r="AG39" s="382"/>
      <c r="AH39" s="409"/>
    </row>
    <row r="40">
      <c r="A40" s="392">
        <v>92.0</v>
      </c>
      <c r="B40" s="393">
        <v>76.25</v>
      </c>
      <c r="C40" s="394">
        <v>20.0</v>
      </c>
      <c r="D40" s="394">
        <v>2.0</v>
      </c>
      <c r="E40" s="395">
        <v>0.0</v>
      </c>
      <c r="F40" s="395">
        <v>0.0</v>
      </c>
      <c r="G40" s="396">
        <v>5.0</v>
      </c>
      <c r="H40" s="396">
        <v>8.0</v>
      </c>
      <c r="I40" s="396">
        <v>5.0</v>
      </c>
      <c r="J40" s="396">
        <v>10.0</v>
      </c>
      <c r="K40" s="397">
        <f t="shared" si="1"/>
        <v>116</v>
      </c>
      <c r="L40" s="398">
        <v>66.32</v>
      </c>
      <c r="M40" s="399">
        <v>20.0</v>
      </c>
      <c r="N40" s="399">
        <v>0.0</v>
      </c>
      <c r="O40" s="400">
        <v>0.0</v>
      </c>
      <c r="P40" s="400">
        <v>0.0</v>
      </c>
      <c r="Q40" s="396">
        <v>5.0</v>
      </c>
      <c r="R40" s="396">
        <v>8.0</v>
      </c>
      <c r="S40" s="396">
        <v>5.0</v>
      </c>
      <c r="T40" s="396">
        <v>10.0</v>
      </c>
      <c r="U40" s="397">
        <f t="shared" si="2"/>
        <v>100</v>
      </c>
      <c r="V40" s="401">
        <f>VLOOKUP(A40,Registrace!$A$2:$A$321,1,FALSE)</f>
        <v>92</v>
      </c>
      <c r="W40" s="402" t="str">
        <f>VLOOKUP(A40,Registrace!$A$2:$B$321,2,FALSE)</f>
        <v>Stanislav Bouchal</v>
      </c>
      <c r="X40" s="403" t="str">
        <f>VLOOKUP(A40,Registrace!$A$2:$C$321,3,FALSE)</f>
        <v>bulwa</v>
      </c>
      <c r="Y40" s="402" t="str">
        <f>VLOOKUP(A40,Registrace!$A$2:$E$321,5,FALSE)</f>
        <v>felicia</v>
      </c>
      <c r="Z40" s="410" t="str">
        <f>VLOOKUP(A40,Registrace!$A$2:$G$321,7,FALSE)</f>
        <v>Z2</v>
      </c>
      <c r="AA40" s="405">
        <f t="shared" si="3"/>
        <v>192.25</v>
      </c>
      <c r="AB40" s="405">
        <f t="shared" si="4"/>
        <v>166.32</v>
      </c>
      <c r="AC40" s="406">
        <f t="shared" si="5"/>
        <v>25.93</v>
      </c>
      <c r="AD40" s="406">
        <f t="shared" si="6"/>
        <v>-25.93</v>
      </c>
      <c r="AE40" s="407">
        <f t="shared" si="7"/>
        <v>25.93</v>
      </c>
      <c r="AF40" s="411">
        <f t="shared" si="8"/>
        <v>166.32</v>
      </c>
      <c r="AG40" s="382"/>
      <c r="AH40" s="409"/>
    </row>
    <row r="41">
      <c r="A41" s="392">
        <v>104.0</v>
      </c>
      <c r="B41" s="393">
        <v>72.23</v>
      </c>
      <c r="C41" s="394">
        <v>0.0</v>
      </c>
      <c r="D41" s="394">
        <v>0.0</v>
      </c>
      <c r="E41" s="395">
        <v>0.0</v>
      </c>
      <c r="F41" s="395">
        <v>0.0</v>
      </c>
      <c r="G41" s="396">
        <v>5.0</v>
      </c>
      <c r="H41" s="396">
        <v>8.0</v>
      </c>
      <c r="I41" s="396">
        <v>5.0</v>
      </c>
      <c r="J41" s="396">
        <v>10.0</v>
      </c>
      <c r="K41" s="397">
        <f t="shared" si="1"/>
        <v>0</v>
      </c>
      <c r="L41" s="398">
        <v>61.38</v>
      </c>
      <c r="M41" s="399">
        <v>0.0</v>
      </c>
      <c r="N41" s="399">
        <v>0.0</v>
      </c>
      <c r="O41" s="400">
        <v>0.0</v>
      </c>
      <c r="P41" s="400">
        <v>0.0</v>
      </c>
      <c r="Q41" s="396">
        <v>5.0</v>
      </c>
      <c r="R41" s="396">
        <v>8.0</v>
      </c>
      <c r="S41" s="396">
        <v>5.0</v>
      </c>
      <c r="T41" s="396">
        <v>10.0</v>
      </c>
      <c r="U41" s="397">
        <f t="shared" si="2"/>
        <v>0</v>
      </c>
      <c r="V41" s="401">
        <f>VLOOKUP(A41,Registrace!$A$2:$A$321,1,FALSE)</f>
        <v>104</v>
      </c>
      <c r="W41" s="402" t="str">
        <f>VLOOKUP(A41,Registrace!$A$2:$B$321,2,FALSE)</f>
        <v>Vojtěch Kuba</v>
      </c>
      <c r="X41" s="403" t="str">
        <f>VLOOKUP(A41,Registrace!$A$2:$C$321,3,FALSE)</f>
        <v>Pavucina</v>
      </c>
      <c r="Y41" s="402" t="str">
        <f>VLOOKUP(A41,Registrace!$A$2:$E$321,5,FALSE)</f>
        <v>Turborit</v>
      </c>
      <c r="Z41" s="435" t="str">
        <f>VLOOKUP(A41,Registrace!$A$2:$G$321,7,FALSE)</f>
        <v>Z3</v>
      </c>
      <c r="AA41" s="405">
        <f t="shared" si="3"/>
        <v>72.23</v>
      </c>
      <c r="AB41" s="405">
        <f t="shared" si="4"/>
        <v>61.38</v>
      </c>
      <c r="AC41" s="406">
        <f t="shared" si="5"/>
        <v>10.85</v>
      </c>
      <c r="AD41" s="406">
        <f t="shared" si="6"/>
        <v>-10.85</v>
      </c>
      <c r="AE41" s="407">
        <f t="shared" si="7"/>
        <v>10.85</v>
      </c>
      <c r="AF41" s="436">
        <f t="shared" si="8"/>
        <v>61.38</v>
      </c>
      <c r="AG41" s="382"/>
      <c r="AH41" s="409"/>
    </row>
    <row r="42">
      <c r="A42" s="392">
        <v>56.0</v>
      </c>
      <c r="B42" s="393">
        <v>61.43</v>
      </c>
      <c r="C42" s="394">
        <v>0.0</v>
      </c>
      <c r="D42" s="394">
        <v>0.0</v>
      </c>
      <c r="E42" s="395">
        <v>0.0</v>
      </c>
      <c r="F42" s="395">
        <v>0.0</v>
      </c>
      <c r="G42" s="396">
        <v>5.0</v>
      </c>
      <c r="H42" s="396">
        <v>8.0</v>
      </c>
      <c r="I42" s="396">
        <v>5.0</v>
      </c>
      <c r="J42" s="396">
        <v>10.0</v>
      </c>
      <c r="K42" s="397">
        <f t="shared" si="1"/>
        <v>0</v>
      </c>
      <c r="L42" s="398">
        <v>60.5</v>
      </c>
      <c r="M42" s="399">
        <v>0.0</v>
      </c>
      <c r="N42" s="399">
        <v>1.0</v>
      </c>
      <c r="O42" s="400">
        <v>0.0</v>
      </c>
      <c r="P42" s="400">
        <v>0.0</v>
      </c>
      <c r="Q42" s="396">
        <v>5.0</v>
      </c>
      <c r="R42" s="396">
        <v>8.0</v>
      </c>
      <c r="S42" s="396">
        <v>5.0</v>
      </c>
      <c r="T42" s="396">
        <v>10.0</v>
      </c>
      <c r="U42" s="397">
        <f t="shared" si="2"/>
        <v>8</v>
      </c>
      <c r="V42" s="401">
        <f>VLOOKUP(A42,Registrace!$A$2:$A$321,1,FALSE)</f>
        <v>56</v>
      </c>
      <c r="W42" s="402" t="str">
        <f>VLOOKUP(A42,Registrace!$A$2:$B$321,2,FALSE)</f>
        <v>Svatopluk Beránek</v>
      </c>
      <c r="X42" s="403" t="str">
        <f>VLOOKUP(A42,Registrace!$A$2:$C$321,3,FALSE)</f>
        <v>Tula</v>
      </c>
      <c r="Y42" s="402" t="str">
        <f>VLOOKUP(A42,Registrace!$A$2:$E$321,5,FALSE)</f>
        <v>Fabia 1</v>
      </c>
      <c r="Z42" s="437" t="str">
        <f>VLOOKUP(A42,Registrace!$A$2:$G$321,7,FALSE)</f>
        <v>Z3</v>
      </c>
      <c r="AA42" s="405">
        <f t="shared" si="3"/>
        <v>61.43</v>
      </c>
      <c r="AB42" s="405">
        <f t="shared" si="4"/>
        <v>68.5</v>
      </c>
      <c r="AC42" s="406">
        <f t="shared" si="5"/>
        <v>-7.07</v>
      </c>
      <c r="AD42" s="406">
        <f t="shared" si="6"/>
        <v>7.07</v>
      </c>
      <c r="AE42" s="438">
        <f t="shared" si="7"/>
        <v>7.07</v>
      </c>
      <c r="AF42" s="436">
        <f t="shared" si="8"/>
        <v>61.43</v>
      </c>
      <c r="AG42" s="414"/>
      <c r="AH42" s="409"/>
    </row>
    <row r="43">
      <c r="A43" s="392" t="s">
        <v>1538</v>
      </c>
      <c r="B43" s="393">
        <v>80.75</v>
      </c>
      <c r="C43" s="394">
        <v>0.0</v>
      </c>
      <c r="D43" s="394">
        <v>0.0</v>
      </c>
      <c r="E43" s="395">
        <v>0.0</v>
      </c>
      <c r="F43" s="395">
        <v>0.0</v>
      </c>
      <c r="G43" s="396">
        <v>5.0</v>
      </c>
      <c r="H43" s="396">
        <v>8.0</v>
      </c>
      <c r="I43" s="396">
        <v>5.0</v>
      </c>
      <c r="J43" s="396">
        <v>10.0</v>
      </c>
      <c r="K43" s="397">
        <f t="shared" si="1"/>
        <v>0</v>
      </c>
      <c r="L43" s="398">
        <v>65.98</v>
      </c>
      <c r="M43" s="399">
        <v>0.0</v>
      </c>
      <c r="N43" s="399">
        <v>0.0</v>
      </c>
      <c r="O43" s="400">
        <v>0.0</v>
      </c>
      <c r="P43" s="400">
        <v>0.0</v>
      </c>
      <c r="Q43" s="396">
        <v>5.0</v>
      </c>
      <c r="R43" s="396">
        <v>8.0</v>
      </c>
      <c r="S43" s="396">
        <v>5.0</v>
      </c>
      <c r="T43" s="396">
        <v>10.0</v>
      </c>
      <c r="U43" s="397">
        <f t="shared" si="2"/>
        <v>0</v>
      </c>
      <c r="V43" s="401" t="str">
        <f>VLOOKUP(A43,Registrace!$A$2:$A$321,1,FALSE)</f>
        <v>P3</v>
      </c>
      <c r="W43" s="402" t="str">
        <f>VLOOKUP(A43,Registrace!$A$2:$B$321,2,FALSE)</f>
        <v>Tomáš Kovařík</v>
      </c>
      <c r="X43" s="403" t="str">
        <f>VLOOKUP(A43,Registrace!$A$2:$C$321,3,FALSE)</f>
        <v>Beyk</v>
      </c>
      <c r="Y43" s="402" t="str">
        <f>VLOOKUP(A43,Registrace!$A$2:$E$321,5,FALSE)</f>
        <v>Škoda Octavia</v>
      </c>
      <c r="Z43" s="435" t="str">
        <f>VLOOKUP(A43,Registrace!$A$2:$G$321,7,FALSE)</f>
        <v>Z3</v>
      </c>
      <c r="AA43" s="405">
        <f t="shared" si="3"/>
        <v>80.75</v>
      </c>
      <c r="AB43" s="405">
        <f t="shared" si="4"/>
        <v>65.98</v>
      </c>
      <c r="AC43" s="406">
        <f t="shared" si="5"/>
        <v>14.77</v>
      </c>
      <c r="AD43" s="406">
        <f t="shared" si="6"/>
        <v>-14.77</v>
      </c>
      <c r="AE43" s="407">
        <f t="shared" si="7"/>
        <v>14.77</v>
      </c>
      <c r="AF43" s="436">
        <f t="shared" si="8"/>
        <v>65.98</v>
      </c>
      <c r="AG43" s="414"/>
      <c r="AH43" s="409"/>
    </row>
    <row r="44">
      <c r="A44" s="392">
        <v>113.0</v>
      </c>
      <c r="B44" s="393">
        <v>67.87</v>
      </c>
      <c r="C44" s="394">
        <v>0.0</v>
      </c>
      <c r="D44" s="394">
        <v>0.0</v>
      </c>
      <c r="E44" s="395">
        <v>0.0</v>
      </c>
      <c r="F44" s="395">
        <v>0.0</v>
      </c>
      <c r="G44" s="396">
        <v>5.0</v>
      </c>
      <c r="H44" s="396">
        <v>8.0</v>
      </c>
      <c r="I44" s="396">
        <v>5.0</v>
      </c>
      <c r="J44" s="396">
        <v>10.0</v>
      </c>
      <c r="K44" s="397">
        <f t="shared" si="1"/>
        <v>0</v>
      </c>
      <c r="L44" s="398">
        <v>67.24</v>
      </c>
      <c r="M44" s="399">
        <v>1.0</v>
      </c>
      <c r="N44" s="399">
        <v>0.0</v>
      </c>
      <c r="O44" s="400">
        <v>1.0</v>
      </c>
      <c r="P44" s="400">
        <v>0.0</v>
      </c>
      <c r="Q44" s="396">
        <v>5.0</v>
      </c>
      <c r="R44" s="396">
        <v>8.0</v>
      </c>
      <c r="S44" s="396">
        <v>5.0</v>
      </c>
      <c r="T44" s="396">
        <v>10.0</v>
      </c>
      <c r="U44" s="397">
        <f t="shared" si="2"/>
        <v>10</v>
      </c>
      <c r="V44" s="401">
        <f>VLOOKUP(A44,Registrace!$A$2:$A$321,1,FALSE)</f>
        <v>113</v>
      </c>
      <c r="W44" s="402" t="str">
        <f>VLOOKUP(A44,Registrace!$A$2:$B$321,2,FALSE)</f>
        <v>marek šustek</v>
      </c>
      <c r="X44" s="403" t="str">
        <f>VLOOKUP(A44,Registrace!$A$2:$C$321,3,FALSE)</f>
        <v>marra</v>
      </c>
      <c r="Y44" s="402" t="str">
        <f>VLOOKUP(A44,Registrace!$A$2:$E$321,5,FALSE)</f>
        <v>octavia</v>
      </c>
      <c r="Z44" s="410" t="str">
        <f>VLOOKUP(A44,Registrace!$A$2:$G$321,7,FALSE)</f>
        <v>Z3</v>
      </c>
      <c r="AA44" s="405">
        <f t="shared" si="3"/>
        <v>67.87</v>
      </c>
      <c r="AB44" s="405">
        <f t="shared" si="4"/>
        <v>77.24</v>
      </c>
      <c r="AC44" s="406">
        <f t="shared" si="5"/>
        <v>-9.37</v>
      </c>
      <c r="AD44" s="406">
        <f t="shared" si="6"/>
        <v>9.37</v>
      </c>
      <c r="AE44" s="407">
        <f t="shared" si="7"/>
        <v>9.37</v>
      </c>
      <c r="AF44" s="411">
        <f t="shared" si="8"/>
        <v>67.87</v>
      </c>
      <c r="AG44" s="382"/>
      <c r="AH44" s="409"/>
    </row>
    <row r="45">
      <c r="A45" s="392">
        <v>42.0</v>
      </c>
      <c r="B45" s="393">
        <v>70.48</v>
      </c>
      <c r="C45" s="394">
        <v>0.0</v>
      </c>
      <c r="D45" s="394">
        <v>0.0</v>
      </c>
      <c r="E45" s="395">
        <v>0.0</v>
      </c>
      <c r="F45" s="395">
        <v>0.0</v>
      </c>
      <c r="G45" s="396">
        <v>5.0</v>
      </c>
      <c r="H45" s="396">
        <v>8.0</v>
      </c>
      <c r="I45" s="396">
        <v>5.0</v>
      </c>
      <c r="J45" s="396">
        <v>10.0</v>
      </c>
      <c r="K45" s="397">
        <f t="shared" si="1"/>
        <v>0</v>
      </c>
      <c r="L45" s="398">
        <v>59.44</v>
      </c>
      <c r="M45" s="399">
        <v>20.0</v>
      </c>
      <c r="N45" s="399">
        <v>0.0</v>
      </c>
      <c r="O45" s="400">
        <v>0.0</v>
      </c>
      <c r="P45" s="400">
        <v>0.0</v>
      </c>
      <c r="Q45" s="396">
        <v>5.0</v>
      </c>
      <c r="R45" s="396">
        <v>8.0</v>
      </c>
      <c r="S45" s="396">
        <v>5.0</v>
      </c>
      <c r="T45" s="396">
        <v>10.0</v>
      </c>
      <c r="U45" s="397">
        <f t="shared" si="2"/>
        <v>100</v>
      </c>
      <c r="V45" s="401">
        <f>VLOOKUP(A45,Registrace!$A$2:$A$321,1,FALSE)</f>
        <v>42</v>
      </c>
      <c r="W45" s="402" t="str">
        <f>VLOOKUP(A45,Registrace!$A$2:$B$321,2,FALSE)</f>
        <v>Jakub Bílek</v>
      </c>
      <c r="X45" s="403" t="str">
        <f>VLOOKUP(A45,Registrace!$A$2:$C$321,3,FALSE)</f>
        <v>Škoda z Pejru</v>
      </c>
      <c r="Y45" s="402" t="str">
        <f>VLOOKUP(A45,Registrace!$A$2:$E$321,5,FALSE)</f>
        <v>Škoda Octavia iV RS 2.0TDi 4x4</v>
      </c>
      <c r="Z45" s="410" t="str">
        <f>VLOOKUP(A45,Registrace!$A$2:$G$321,7,FALSE)</f>
        <v>Z3</v>
      </c>
      <c r="AA45" s="405">
        <f t="shared" si="3"/>
        <v>70.48</v>
      </c>
      <c r="AB45" s="405">
        <f t="shared" si="4"/>
        <v>159.44</v>
      </c>
      <c r="AC45" s="406">
        <f t="shared" si="5"/>
        <v>-88.96</v>
      </c>
      <c r="AD45" s="406">
        <f t="shared" si="6"/>
        <v>88.96</v>
      </c>
      <c r="AE45" s="407">
        <f t="shared" si="7"/>
        <v>88.96</v>
      </c>
      <c r="AF45" s="411">
        <f t="shared" si="8"/>
        <v>70.48</v>
      </c>
      <c r="AG45" s="414"/>
      <c r="AH45" s="409"/>
    </row>
    <row r="46">
      <c r="A46" s="392">
        <v>93.0</v>
      </c>
      <c r="B46" s="393">
        <v>86.96</v>
      </c>
      <c r="C46" s="394">
        <v>0.0</v>
      </c>
      <c r="D46" s="394">
        <v>0.0</v>
      </c>
      <c r="E46" s="395">
        <v>1.0</v>
      </c>
      <c r="F46" s="395">
        <v>0.0</v>
      </c>
      <c r="G46" s="396">
        <v>5.0</v>
      </c>
      <c r="H46" s="396">
        <v>8.0</v>
      </c>
      <c r="I46" s="396">
        <v>5.0</v>
      </c>
      <c r="J46" s="396">
        <v>10.0</v>
      </c>
      <c r="K46" s="397">
        <f t="shared" si="1"/>
        <v>5</v>
      </c>
      <c r="L46" s="398">
        <v>79.63</v>
      </c>
      <c r="M46" s="399">
        <v>0.0</v>
      </c>
      <c r="N46" s="399">
        <v>0.0</v>
      </c>
      <c r="O46" s="400">
        <v>0.0</v>
      </c>
      <c r="P46" s="400">
        <v>0.0</v>
      </c>
      <c r="Q46" s="396">
        <v>5.0</v>
      </c>
      <c r="R46" s="396">
        <v>8.0</v>
      </c>
      <c r="S46" s="396">
        <v>5.0</v>
      </c>
      <c r="T46" s="396">
        <v>10.0</v>
      </c>
      <c r="U46" s="397">
        <f t="shared" si="2"/>
        <v>0</v>
      </c>
      <c r="V46" s="401">
        <f>VLOOKUP(A46,Registrace!$A$2:$A$321,1,FALSE)</f>
        <v>93</v>
      </c>
      <c r="W46" s="402" t="str">
        <f>VLOOKUP(A46,Registrace!$A$2:$B$321,2,FALSE)</f>
        <v>václav vašák</v>
      </c>
      <c r="X46" s="403" t="str">
        <f>VLOOKUP(A46,Registrace!$A$2:$C$321,3,FALSE)</f>
        <v>véna 136</v>
      </c>
      <c r="Y46" s="402" t="str">
        <f>VLOOKUP(A46,Registrace!$A$2:$E$321,5,FALSE)</f>
        <v>fabia junior</v>
      </c>
      <c r="Z46" s="410" t="str">
        <f>VLOOKUP(A46,Registrace!$A$2:$G$321,7,FALSE)</f>
        <v>Z3</v>
      </c>
      <c r="AA46" s="405">
        <f t="shared" si="3"/>
        <v>91.96</v>
      </c>
      <c r="AB46" s="405">
        <f t="shared" si="4"/>
        <v>79.63</v>
      </c>
      <c r="AC46" s="406">
        <f t="shared" si="5"/>
        <v>12.33</v>
      </c>
      <c r="AD46" s="406">
        <f t="shared" si="6"/>
        <v>-12.33</v>
      </c>
      <c r="AE46" s="407">
        <f t="shared" si="7"/>
        <v>12.33</v>
      </c>
      <c r="AF46" s="411">
        <f t="shared" si="8"/>
        <v>79.63</v>
      </c>
      <c r="AG46" s="382"/>
      <c r="AH46" s="409"/>
    </row>
    <row r="47">
      <c r="A47" s="392">
        <v>7.0</v>
      </c>
      <c r="B47" s="393">
        <v>93.23</v>
      </c>
      <c r="C47" s="394">
        <v>0.0</v>
      </c>
      <c r="D47" s="394">
        <v>0.0</v>
      </c>
      <c r="E47" s="395">
        <v>0.0</v>
      </c>
      <c r="F47" s="395">
        <v>0.0</v>
      </c>
      <c r="G47" s="396">
        <v>5.0</v>
      </c>
      <c r="H47" s="396">
        <v>8.0</v>
      </c>
      <c r="I47" s="396">
        <v>5.0</v>
      </c>
      <c r="J47" s="396">
        <v>10.0</v>
      </c>
      <c r="K47" s="397">
        <f t="shared" si="1"/>
        <v>0</v>
      </c>
      <c r="L47" s="398">
        <v>79.2</v>
      </c>
      <c r="M47" s="399">
        <v>0.0</v>
      </c>
      <c r="N47" s="399">
        <v>1.0</v>
      </c>
      <c r="O47" s="400">
        <v>0.0</v>
      </c>
      <c r="P47" s="400">
        <v>0.0</v>
      </c>
      <c r="Q47" s="396">
        <v>5.0</v>
      </c>
      <c r="R47" s="396">
        <v>8.0</v>
      </c>
      <c r="S47" s="396">
        <v>5.0</v>
      </c>
      <c r="T47" s="396">
        <v>10.0</v>
      </c>
      <c r="U47" s="397">
        <f t="shared" si="2"/>
        <v>8</v>
      </c>
      <c r="V47" s="401">
        <f>VLOOKUP(A47,Registrace!$A$2:$A$321,1,FALSE)</f>
        <v>7</v>
      </c>
      <c r="W47" s="402" t="str">
        <f>VLOOKUP(A47,Registrace!$A$2:$B$321,2,FALSE)</f>
        <v>Monika Růžičková</v>
      </c>
      <c r="X47" s="403" t="str">
        <f>VLOOKUP(A47,Registrace!$A$2:$C$321,3,FALSE)</f>
        <v>Brauno</v>
      </c>
      <c r="Y47" s="402" t="str">
        <f>VLOOKUP(A47,Registrace!$A$2:$E$321,5,FALSE)</f>
        <v>Škoda Felicia</v>
      </c>
      <c r="Z47" s="437" t="str">
        <f>VLOOKUP(A47,Registrace!$A$2:$G$321,7,FALSE)</f>
        <v>Z3</v>
      </c>
      <c r="AA47" s="405">
        <f t="shared" si="3"/>
        <v>93.23</v>
      </c>
      <c r="AB47" s="405">
        <f t="shared" si="4"/>
        <v>87.2</v>
      </c>
      <c r="AC47" s="406">
        <f t="shared" si="5"/>
        <v>6.03</v>
      </c>
      <c r="AD47" s="406">
        <f t="shared" si="6"/>
        <v>-6.03</v>
      </c>
      <c r="AE47" s="438">
        <f t="shared" si="7"/>
        <v>6.03</v>
      </c>
      <c r="AF47" s="411">
        <f t="shared" si="8"/>
        <v>87.2</v>
      </c>
      <c r="AG47" s="414"/>
      <c r="AH47" s="409"/>
    </row>
    <row r="48">
      <c r="A48" s="392" t="s">
        <v>64</v>
      </c>
      <c r="B48" s="393">
        <v>105.52</v>
      </c>
      <c r="C48" s="394">
        <v>0.0</v>
      </c>
      <c r="D48" s="394">
        <v>0.0</v>
      </c>
      <c r="E48" s="395">
        <v>0.0</v>
      </c>
      <c r="F48" s="395">
        <v>0.0</v>
      </c>
      <c r="G48" s="396">
        <v>5.0</v>
      </c>
      <c r="H48" s="396">
        <v>8.0</v>
      </c>
      <c r="I48" s="396">
        <v>5.0</v>
      </c>
      <c r="J48" s="396">
        <v>10.0</v>
      </c>
      <c r="K48" s="397">
        <f t="shared" si="1"/>
        <v>0</v>
      </c>
      <c r="L48" s="398">
        <v>126.6</v>
      </c>
      <c r="M48" s="399">
        <v>1.0</v>
      </c>
      <c r="N48" s="399">
        <v>0.0</v>
      </c>
      <c r="O48" s="400">
        <v>0.0</v>
      </c>
      <c r="P48" s="400">
        <v>0.0</v>
      </c>
      <c r="Q48" s="396">
        <v>5.0</v>
      </c>
      <c r="R48" s="396">
        <v>8.0</v>
      </c>
      <c r="S48" s="396">
        <v>5.0</v>
      </c>
      <c r="T48" s="396">
        <v>10.0</v>
      </c>
      <c r="U48" s="397">
        <f t="shared" si="2"/>
        <v>5</v>
      </c>
      <c r="V48" s="401" t="str">
        <f>VLOOKUP(A48,Registrace!$A$2:$A$321,1,FALSE)</f>
        <v>P6</v>
      </c>
      <c r="W48" s="402" t="str">
        <f>VLOOKUP(A48,Registrace!$A$2:$B$321,2,FALSE)</f>
        <v>Radek Kyselý</v>
      </c>
      <c r="X48" s="403" t="str">
        <f>VLOOKUP(A48,Registrace!$A$2:$C$321,3,FALSE)</f>
        <v>Radek</v>
      </c>
      <c r="Y48" s="402" t="str">
        <f>VLOOKUP(A48,Registrace!$A$2:$E$321,5,FALSE)</f>
        <v>Škoda Octavia</v>
      </c>
      <c r="Z48" s="410" t="str">
        <f>VLOOKUP(A48,Registrace!$A$2:$G$321,7,FALSE)</f>
        <v>Z3</v>
      </c>
      <c r="AA48" s="405">
        <f t="shared" si="3"/>
        <v>105.52</v>
      </c>
      <c r="AB48" s="405">
        <f t="shared" si="4"/>
        <v>131.6</v>
      </c>
      <c r="AC48" s="406">
        <f t="shared" si="5"/>
        <v>-26.08</v>
      </c>
      <c r="AD48" s="406">
        <f t="shared" si="6"/>
        <v>26.08</v>
      </c>
      <c r="AE48" s="407">
        <f t="shared" si="7"/>
        <v>26.08</v>
      </c>
      <c r="AF48" s="411">
        <f t="shared" si="8"/>
        <v>105.52</v>
      </c>
      <c r="AG48" s="414" t="s">
        <v>1539</v>
      </c>
      <c r="AH48" s="409"/>
    </row>
    <row r="49">
      <c r="A49" s="392" t="s">
        <v>1540</v>
      </c>
      <c r="B49" s="439">
        <v>116.21</v>
      </c>
      <c r="C49" s="394">
        <v>1.0</v>
      </c>
      <c r="D49" s="394">
        <v>0.0</v>
      </c>
      <c r="E49" s="395">
        <v>0.0</v>
      </c>
      <c r="F49" s="395">
        <v>0.0</v>
      </c>
      <c r="G49" s="396">
        <v>5.0</v>
      </c>
      <c r="H49" s="396">
        <v>8.0</v>
      </c>
      <c r="I49" s="396">
        <v>5.0</v>
      </c>
      <c r="J49" s="396">
        <v>10.0</v>
      </c>
      <c r="K49" s="397">
        <f t="shared" si="1"/>
        <v>5</v>
      </c>
      <c r="L49" s="440">
        <v>118.84</v>
      </c>
      <c r="M49" s="399">
        <v>0.0</v>
      </c>
      <c r="N49" s="399">
        <v>0.0</v>
      </c>
      <c r="O49" s="400">
        <v>0.0</v>
      </c>
      <c r="P49" s="400">
        <v>0.0</v>
      </c>
      <c r="Q49" s="396">
        <v>5.0</v>
      </c>
      <c r="R49" s="396">
        <v>8.0</v>
      </c>
      <c r="S49" s="396">
        <v>5.0</v>
      </c>
      <c r="T49" s="396">
        <v>10.0</v>
      </c>
      <c r="U49" s="397">
        <f t="shared" si="2"/>
        <v>0</v>
      </c>
      <c r="V49" s="401"/>
      <c r="W49" s="402"/>
      <c r="X49" s="403"/>
      <c r="Y49" s="402"/>
      <c r="Z49" s="441" t="s">
        <v>55</v>
      </c>
      <c r="AA49" s="442">
        <f t="shared" si="3"/>
        <v>121.21</v>
      </c>
      <c r="AB49" s="442">
        <f t="shared" si="4"/>
        <v>118.84</v>
      </c>
      <c r="AC49" s="443">
        <f t="shared" si="5"/>
        <v>2.37</v>
      </c>
      <c r="AD49" s="443">
        <f t="shared" si="6"/>
        <v>-2.37</v>
      </c>
      <c r="AE49" s="444">
        <f t="shared" si="7"/>
        <v>2.37</v>
      </c>
      <c r="AF49" s="445">
        <f t="shared" si="8"/>
        <v>118.84</v>
      </c>
      <c r="AG49" s="382"/>
      <c r="AH49" s="409"/>
    </row>
    <row r="50">
      <c r="A50" s="392" t="s">
        <v>1541</v>
      </c>
      <c r="B50" s="393">
        <v>135.02</v>
      </c>
      <c r="C50" s="394">
        <v>0.0</v>
      </c>
      <c r="D50" s="394">
        <v>0.0</v>
      </c>
      <c r="E50" s="395">
        <v>0.0</v>
      </c>
      <c r="F50" s="395">
        <v>0.0</v>
      </c>
      <c r="G50" s="396">
        <v>5.0</v>
      </c>
      <c r="H50" s="396">
        <v>8.0</v>
      </c>
      <c r="I50" s="396">
        <v>5.0</v>
      </c>
      <c r="J50" s="396">
        <v>10.0</v>
      </c>
      <c r="K50" s="397">
        <f t="shared" si="1"/>
        <v>0</v>
      </c>
      <c r="L50" s="398">
        <v>157.46</v>
      </c>
      <c r="M50" s="399">
        <v>0.0</v>
      </c>
      <c r="N50" s="399">
        <v>1.0</v>
      </c>
      <c r="O50" s="400">
        <v>0.0</v>
      </c>
      <c r="P50" s="400">
        <v>0.0</v>
      </c>
      <c r="Q50" s="396">
        <v>5.0</v>
      </c>
      <c r="R50" s="396">
        <v>8.0</v>
      </c>
      <c r="S50" s="396">
        <v>5.0</v>
      </c>
      <c r="T50" s="396">
        <v>10.0</v>
      </c>
      <c r="U50" s="397">
        <f t="shared" si="2"/>
        <v>8</v>
      </c>
      <c r="V50" s="401" t="str">
        <f>VLOOKUP(A50,Registrace!$A$2:$A$321,1,FALSE)</f>
        <v>129B</v>
      </c>
      <c r="W50" s="402" t="str">
        <f>VLOOKUP(A50,Registrace!$A$2:$B$321,2,FALSE)</f>
        <v>Kateřina  </v>
      </c>
      <c r="X50" s="403" t="str">
        <f>VLOOKUP(A50,Registrace!$A$2:$C$321,3,FALSE)</f>
        <v/>
      </c>
      <c r="Y50" s="402" t="str">
        <f>VLOOKUP(A50,Registrace!$A$2:$E$321,5,FALSE)</f>
        <v>škoda Felicia 1960</v>
      </c>
      <c r="Z50" s="410" t="str">
        <f>VLOOKUP(A50,Registrace!$A$2:$G$321,7,FALSE)</f>
        <v>Z1</v>
      </c>
      <c r="AA50" s="405">
        <f t="shared" si="3"/>
        <v>135.02</v>
      </c>
      <c r="AB50" s="405">
        <f t="shared" si="4"/>
        <v>165.46</v>
      </c>
      <c r="AC50" s="406">
        <f t="shared" si="5"/>
        <v>-30.44</v>
      </c>
      <c r="AD50" s="406">
        <f t="shared" si="6"/>
        <v>30.44</v>
      </c>
      <c r="AE50" s="407">
        <f t="shared" si="7"/>
        <v>30.44</v>
      </c>
      <c r="AF50" s="411">
        <f t="shared" si="8"/>
        <v>135.02</v>
      </c>
      <c r="AG50" s="382"/>
      <c r="AH50" s="409"/>
    </row>
    <row r="51">
      <c r="A51" s="392"/>
      <c r="B51" s="393"/>
      <c r="C51" s="394"/>
      <c r="D51" s="394"/>
      <c r="E51" s="395"/>
      <c r="F51" s="395"/>
      <c r="G51" s="396"/>
      <c r="H51" s="396"/>
      <c r="I51" s="396"/>
      <c r="J51" s="396"/>
      <c r="K51" s="397"/>
      <c r="L51" s="398"/>
      <c r="M51" s="399"/>
      <c r="N51" s="399"/>
      <c r="O51" s="400"/>
      <c r="P51" s="400"/>
      <c r="Q51" s="396"/>
      <c r="R51" s="396"/>
      <c r="S51" s="396"/>
      <c r="T51" s="396"/>
      <c r="U51" s="397"/>
      <c r="V51" s="401"/>
      <c r="W51" s="402"/>
      <c r="X51" s="403"/>
      <c r="Y51" s="402"/>
      <c r="Z51" s="410"/>
      <c r="AA51" s="442"/>
      <c r="AB51" s="442"/>
      <c r="AC51" s="443"/>
      <c r="AD51" s="443"/>
      <c r="AE51" s="442"/>
      <c r="AF51" s="446"/>
      <c r="AG51" s="382"/>
      <c r="AH51" s="409"/>
    </row>
    <row r="52">
      <c r="A52" s="392"/>
      <c r="B52" s="393"/>
      <c r="C52" s="394"/>
      <c r="D52" s="394"/>
      <c r="E52" s="395"/>
      <c r="F52" s="395"/>
      <c r="G52" s="396"/>
      <c r="H52" s="396"/>
      <c r="I52" s="396"/>
      <c r="J52" s="396"/>
      <c r="K52" s="397"/>
      <c r="L52" s="398"/>
      <c r="M52" s="399"/>
      <c r="N52" s="399"/>
      <c r="O52" s="400"/>
      <c r="P52" s="400"/>
      <c r="Q52" s="396"/>
      <c r="R52" s="396"/>
      <c r="S52" s="396"/>
      <c r="T52" s="396"/>
      <c r="U52" s="397"/>
      <c r="V52" s="401"/>
      <c r="W52" s="402"/>
      <c r="X52" s="403"/>
      <c r="Y52" s="402"/>
      <c r="Z52" s="410"/>
      <c r="AA52" s="442"/>
      <c r="AB52" s="442"/>
      <c r="AC52" s="443"/>
      <c r="AD52" s="443"/>
      <c r="AE52" s="442"/>
      <c r="AF52" s="446"/>
      <c r="AG52" s="382"/>
      <c r="AH52" s="409"/>
    </row>
    <row r="53">
      <c r="A53" s="447"/>
      <c r="B53" s="448"/>
      <c r="C53" s="449"/>
      <c r="D53" s="450"/>
      <c r="E53" s="450"/>
      <c r="F53" s="450"/>
      <c r="G53" s="396"/>
      <c r="H53" s="396"/>
      <c r="I53" s="396"/>
      <c r="J53" s="396"/>
      <c r="K53" s="451"/>
      <c r="L53" s="452"/>
      <c r="M53" s="453"/>
      <c r="N53" s="453"/>
      <c r="O53" s="453"/>
      <c r="P53" s="453"/>
      <c r="Q53" s="452"/>
      <c r="R53" s="452"/>
      <c r="S53" s="452"/>
      <c r="T53" s="452"/>
      <c r="U53" s="452"/>
      <c r="V53" s="454"/>
      <c r="W53" s="455"/>
      <c r="X53" s="456"/>
      <c r="Y53" s="455"/>
      <c r="Z53" s="457"/>
      <c r="AA53" s="458"/>
      <c r="AB53" s="459"/>
      <c r="AC53" s="460"/>
      <c r="AD53" s="460"/>
      <c r="AE53" s="459"/>
      <c r="AF53" s="461"/>
      <c r="AG53" s="461"/>
      <c r="AH53" s="3"/>
    </row>
    <row r="54">
      <c r="A54" s="447"/>
      <c r="B54" s="448"/>
      <c r="C54" s="449"/>
      <c r="D54" s="450"/>
      <c r="E54" s="450"/>
      <c r="F54" s="450"/>
      <c r="G54" s="396"/>
      <c r="H54" s="396"/>
      <c r="I54" s="396"/>
      <c r="J54" s="396"/>
      <c r="K54" s="451"/>
      <c r="L54" s="452"/>
      <c r="M54" s="453"/>
      <c r="N54" s="453"/>
      <c r="O54" s="453"/>
      <c r="P54" s="453"/>
      <c r="Q54" s="452"/>
      <c r="R54" s="452"/>
      <c r="S54" s="452"/>
      <c r="T54" s="452"/>
      <c r="U54" s="452"/>
      <c r="V54" s="454"/>
      <c r="W54" s="455"/>
      <c r="X54" s="456"/>
      <c r="Y54" s="455"/>
      <c r="Z54" s="457"/>
      <c r="AA54" s="458"/>
      <c r="AB54" s="459"/>
      <c r="AC54" s="460"/>
      <c r="AD54" s="460"/>
      <c r="AE54" s="459"/>
      <c r="AF54" s="461"/>
      <c r="AG54" s="461"/>
      <c r="AH54" s="3"/>
    </row>
    <row r="55">
      <c r="A55" s="447"/>
      <c r="B55" s="448"/>
      <c r="C55" s="449"/>
      <c r="D55" s="450"/>
      <c r="E55" s="450"/>
      <c r="F55" s="450"/>
      <c r="G55" s="396"/>
      <c r="H55" s="396"/>
      <c r="I55" s="396"/>
      <c r="J55" s="396"/>
      <c r="K55" s="451"/>
      <c r="L55" s="452"/>
      <c r="M55" s="453"/>
      <c r="N55" s="453"/>
      <c r="O55" s="453"/>
      <c r="P55" s="453"/>
      <c r="Q55" s="452"/>
      <c r="R55" s="452"/>
      <c r="S55" s="452"/>
      <c r="T55" s="452"/>
      <c r="U55" s="452"/>
      <c r="V55" s="454"/>
      <c r="W55" s="455"/>
      <c r="X55" s="456"/>
      <c r="Y55" s="455"/>
      <c r="Z55" s="457"/>
      <c r="AA55" s="458"/>
      <c r="AB55" s="459"/>
      <c r="AC55" s="460"/>
      <c r="AD55" s="460"/>
      <c r="AE55" s="459"/>
      <c r="AF55" s="461"/>
      <c r="AG55" s="461"/>
      <c r="AH55" s="3"/>
    </row>
    <row r="56">
      <c r="A56" s="447"/>
      <c r="B56" s="448"/>
      <c r="C56" s="449"/>
      <c r="D56" s="450"/>
      <c r="E56" s="450"/>
      <c r="F56" s="450"/>
      <c r="G56" s="396"/>
      <c r="H56" s="396"/>
      <c r="I56" s="396"/>
      <c r="J56" s="396"/>
      <c r="K56" s="451"/>
      <c r="L56" s="452"/>
      <c r="M56" s="453"/>
      <c r="N56" s="453"/>
      <c r="O56" s="453"/>
      <c r="P56" s="453"/>
      <c r="Q56" s="452"/>
      <c r="R56" s="452"/>
      <c r="S56" s="452"/>
      <c r="T56" s="452"/>
      <c r="U56" s="452"/>
      <c r="V56" s="454"/>
      <c r="W56" s="455"/>
      <c r="X56" s="456"/>
      <c r="Y56" s="455"/>
      <c r="Z56" s="457"/>
      <c r="AA56" s="458"/>
      <c r="AB56" s="459"/>
      <c r="AC56" s="460"/>
      <c r="AD56" s="460"/>
      <c r="AE56" s="459"/>
      <c r="AF56" s="461"/>
      <c r="AG56" s="461"/>
      <c r="AH56" s="3"/>
    </row>
    <row r="57">
      <c r="A57" s="447"/>
      <c r="B57" s="448"/>
      <c r="C57" s="449"/>
      <c r="D57" s="450"/>
      <c r="E57" s="450"/>
      <c r="F57" s="450"/>
      <c r="G57" s="396"/>
      <c r="H57" s="396"/>
      <c r="I57" s="396"/>
      <c r="J57" s="396"/>
      <c r="K57" s="451"/>
      <c r="L57" s="452"/>
      <c r="M57" s="453"/>
      <c r="N57" s="453"/>
      <c r="O57" s="453"/>
      <c r="P57" s="453"/>
      <c r="Q57" s="452"/>
      <c r="R57" s="452"/>
      <c r="S57" s="452"/>
      <c r="T57" s="452"/>
      <c r="U57" s="452"/>
      <c r="V57" s="454"/>
      <c r="W57" s="455"/>
      <c r="X57" s="456"/>
      <c r="Y57" s="455"/>
      <c r="Z57" s="457"/>
      <c r="AA57" s="458"/>
      <c r="AB57" s="459"/>
      <c r="AC57" s="460"/>
      <c r="AD57" s="460"/>
      <c r="AE57" s="459"/>
      <c r="AF57" s="461"/>
      <c r="AG57" s="461"/>
      <c r="AH57" s="3"/>
    </row>
    <row r="58">
      <c r="A58" s="447"/>
      <c r="B58" s="448"/>
      <c r="C58" s="449"/>
      <c r="D58" s="450"/>
      <c r="E58" s="450"/>
      <c r="F58" s="450"/>
      <c r="G58" s="396"/>
      <c r="H58" s="396"/>
      <c r="I58" s="396"/>
      <c r="J58" s="396"/>
      <c r="K58" s="451"/>
      <c r="L58" s="452"/>
      <c r="M58" s="453"/>
      <c r="N58" s="453"/>
      <c r="O58" s="453"/>
      <c r="P58" s="453"/>
      <c r="Q58" s="452"/>
      <c r="R58" s="452"/>
      <c r="S58" s="452"/>
      <c r="T58" s="452"/>
      <c r="U58" s="452"/>
      <c r="V58" s="454"/>
      <c r="W58" s="455"/>
      <c r="X58" s="456"/>
      <c r="Y58" s="455"/>
      <c r="Z58" s="457"/>
      <c r="AA58" s="458"/>
      <c r="AB58" s="459"/>
      <c r="AC58" s="460"/>
      <c r="AD58" s="460"/>
      <c r="AE58" s="459"/>
      <c r="AF58" s="461"/>
      <c r="AG58" s="461"/>
      <c r="AH58" s="3"/>
    </row>
    <row r="59">
      <c r="A59" s="447"/>
      <c r="B59" s="448"/>
      <c r="C59" s="449"/>
      <c r="D59" s="450"/>
      <c r="E59" s="450"/>
      <c r="F59" s="450"/>
      <c r="G59" s="396"/>
      <c r="H59" s="396"/>
      <c r="I59" s="396"/>
      <c r="J59" s="396"/>
      <c r="K59" s="451"/>
      <c r="L59" s="452"/>
      <c r="M59" s="453"/>
      <c r="N59" s="453"/>
      <c r="O59" s="453"/>
      <c r="P59" s="453"/>
      <c r="Q59" s="452"/>
      <c r="R59" s="452"/>
      <c r="S59" s="452"/>
      <c r="T59" s="452"/>
      <c r="U59" s="452"/>
      <c r="V59" s="454"/>
      <c r="W59" s="455"/>
      <c r="X59" s="456"/>
      <c r="Y59" s="455"/>
      <c r="Z59" s="457"/>
      <c r="AA59" s="458"/>
      <c r="AB59" s="459"/>
      <c r="AC59" s="460"/>
      <c r="AD59" s="460"/>
      <c r="AE59" s="459"/>
      <c r="AF59" s="461"/>
      <c r="AG59" s="461"/>
      <c r="AH59" s="3"/>
    </row>
    <row r="60">
      <c r="A60" s="447"/>
      <c r="B60" s="448"/>
      <c r="C60" s="449"/>
      <c r="D60" s="450"/>
      <c r="E60" s="450"/>
      <c r="F60" s="450"/>
      <c r="G60" s="396"/>
      <c r="H60" s="396"/>
      <c r="I60" s="396"/>
      <c r="J60" s="396"/>
      <c r="K60" s="451"/>
      <c r="L60" s="452"/>
      <c r="M60" s="453"/>
      <c r="N60" s="453"/>
      <c r="O60" s="453"/>
      <c r="P60" s="453"/>
      <c r="Q60" s="452"/>
      <c r="R60" s="452"/>
      <c r="S60" s="452"/>
      <c r="T60" s="452"/>
      <c r="U60" s="452"/>
      <c r="V60" s="454"/>
      <c r="W60" s="455"/>
      <c r="X60" s="456"/>
      <c r="Y60" s="455"/>
      <c r="Z60" s="457"/>
      <c r="AA60" s="458"/>
      <c r="AB60" s="459"/>
      <c r="AC60" s="460"/>
      <c r="AD60" s="460"/>
      <c r="AE60" s="459"/>
      <c r="AF60" s="461"/>
      <c r="AG60" s="461"/>
      <c r="AH60" s="3"/>
    </row>
    <row r="61">
      <c r="A61" s="447"/>
      <c r="B61" s="448"/>
      <c r="C61" s="449"/>
      <c r="D61" s="450"/>
      <c r="E61" s="450"/>
      <c r="F61" s="450"/>
      <c r="G61" s="396"/>
      <c r="H61" s="396"/>
      <c r="I61" s="396"/>
      <c r="J61" s="396"/>
      <c r="K61" s="451"/>
      <c r="L61" s="452"/>
      <c r="M61" s="453"/>
      <c r="N61" s="453"/>
      <c r="O61" s="453"/>
      <c r="P61" s="453"/>
      <c r="Q61" s="452"/>
      <c r="R61" s="452"/>
      <c r="S61" s="452"/>
      <c r="T61" s="452"/>
      <c r="U61" s="452"/>
      <c r="V61" s="454"/>
      <c r="W61" s="455"/>
      <c r="X61" s="456"/>
      <c r="Y61" s="455"/>
      <c r="Z61" s="457"/>
      <c r="AA61" s="458"/>
      <c r="AB61" s="459"/>
      <c r="AC61" s="460"/>
      <c r="AD61" s="460"/>
      <c r="AE61" s="459"/>
      <c r="AF61" s="461"/>
      <c r="AG61" s="461"/>
      <c r="AH61" s="3"/>
    </row>
    <row r="62">
      <c r="A62" s="447"/>
      <c r="B62" s="448"/>
      <c r="C62" s="449"/>
      <c r="D62" s="450"/>
      <c r="E62" s="450"/>
      <c r="F62" s="450"/>
      <c r="G62" s="396"/>
      <c r="H62" s="396"/>
      <c r="I62" s="396"/>
      <c r="J62" s="396"/>
      <c r="K62" s="451"/>
      <c r="L62" s="452"/>
      <c r="M62" s="453"/>
      <c r="N62" s="453"/>
      <c r="O62" s="453"/>
      <c r="P62" s="453"/>
      <c r="Q62" s="452"/>
      <c r="R62" s="452"/>
      <c r="S62" s="452"/>
      <c r="T62" s="452"/>
      <c r="U62" s="452"/>
      <c r="V62" s="454"/>
      <c r="W62" s="455"/>
      <c r="X62" s="456"/>
      <c r="Y62" s="455"/>
      <c r="Z62" s="457"/>
      <c r="AA62" s="458"/>
      <c r="AB62" s="459"/>
      <c r="AC62" s="460"/>
      <c r="AD62" s="460"/>
      <c r="AE62" s="459"/>
      <c r="AF62" s="461"/>
      <c r="AG62" s="461"/>
      <c r="AH62" s="3"/>
    </row>
    <row r="63">
      <c r="A63" s="447"/>
      <c r="B63" s="448"/>
      <c r="C63" s="449"/>
      <c r="D63" s="450"/>
      <c r="E63" s="450"/>
      <c r="F63" s="450"/>
      <c r="G63" s="396"/>
      <c r="H63" s="396"/>
      <c r="I63" s="396"/>
      <c r="J63" s="396"/>
      <c r="K63" s="451"/>
      <c r="L63" s="452"/>
      <c r="M63" s="453"/>
      <c r="N63" s="453"/>
      <c r="O63" s="453"/>
      <c r="P63" s="453"/>
      <c r="Q63" s="452"/>
      <c r="R63" s="452"/>
      <c r="S63" s="452"/>
      <c r="T63" s="452"/>
      <c r="U63" s="452"/>
      <c r="V63" s="454"/>
      <c r="W63" s="455"/>
      <c r="X63" s="456"/>
      <c r="Y63" s="455"/>
      <c r="Z63" s="457"/>
      <c r="AA63" s="458"/>
      <c r="AB63" s="459"/>
      <c r="AC63" s="460"/>
      <c r="AD63" s="460"/>
      <c r="AE63" s="459"/>
      <c r="AF63" s="461"/>
      <c r="AG63" s="461"/>
      <c r="AH63" s="3"/>
    </row>
    <row r="64">
      <c r="A64" s="447"/>
      <c r="B64" s="448"/>
      <c r="C64" s="449"/>
      <c r="D64" s="450"/>
      <c r="E64" s="450"/>
      <c r="F64" s="450"/>
      <c r="G64" s="396"/>
      <c r="H64" s="396"/>
      <c r="I64" s="396"/>
      <c r="J64" s="396"/>
      <c r="K64" s="451"/>
      <c r="L64" s="452"/>
      <c r="M64" s="453"/>
      <c r="N64" s="453"/>
      <c r="O64" s="453"/>
      <c r="P64" s="453"/>
      <c r="Q64" s="452"/>
      <c r="R64" s="452"/>
      <c r="S64" s="452"/>
      <c r="T64" s="452"/>
      <c r="U64" s="452"/>
      <c r="V64" s="454"/>
      <c r="W64" s="455"/>
      <c r="X64" s="456"/>
      <c r="Y64" s="455"/>
      <c r="Z64" s="457"/>
      <c r="AA64" s="458"/>
      <c r="AB64" s="459"/>
      <c r="AC64" s="460"/>
      <c r="AD64" s="460"/>
      <c r="AE64" s="459"/>
      <c r="AF64" s="461"/>
      <c r="AG64" s="461"/>
      <c r="AH64" s="3"/>
    </row>
    <row r="65">
      <c r="A65" s="447"/>
      <c r="B65" s="448"/>
      <c r="C65" s="449"/>
      <c r="D65" s="450"/>
      <c r="E65" s="450"/>
      <c r="F65" s="450"/>
      <c r="G65" s="396"/>
      <c r="H65" s="396"/>
      <c r="I65" s="396"/>
      <c r="J65" s="396"/>
      <c r="K65" s="451"/>
      <c r="L65" s="452"/>
      <c r="M65" s="453"/>
      <c r="N65" s="453"/>
      <c r="O65" s="453"/>
      <c r="P65" s="453"/>
      <c r="Q65" s="452"/>
      <c r="R65" s="452"/>
      <c r="S65" s="452"/>
      <c r="T65" s="452"/>
      <c r="U65" s="452"/>
      <c r="V65" s="454"/>
      <c r="W65" s="455"/>
      <c r="X65" s="456"/>
      <c r="Y65" s="455"/>
      <c r="Z65" s="457"/>
      <c r="AA65" s="458"/>
      <c r="AB65" s="459"/>
      <c r="AC65" s="460"/>
      <c r="AD65" s="460"/>
      <c r="AE65" s="459"/>
      <c r="AF65" s="461"/>
      <c r="AG65" s="461"/>
      <c r="AH65" s="3"/>
    </row>
    <row r="66">
      <c r="A66" s="447"/>
      <c r="B66" s="448"/>
      <c r="C66" s="449"/>
      <c r="D66" s="450"/>
      <c r="E66" s="450"/>
      <c r="F66" s="450"/>
      <c r="G66" s="396"/>
      <c r="H66" s="396"/>
      <c r="I66" s="396"/>
      <c r="J66" s="396"/>
      <c r="K66" s="451"/>
      <c r="L66" s="452"/>
      <c r="M66" s="453"/>
      <c r="N66" s="453"/>
      <c r="O66" s="453"/>
      <c r="P66" s="453"/>
      <c r="Q66" s="452"/>
      <c r="R66" s="452"/>
      <c r="S66" s="452"/>
      <c r="T66" s="452"/>
      <c r="U66" s="452"/>
      <c r="V66" s="454"/>
      <c r="W66" s="455"/>
      <c r="X66" s="456"/>
      <c r="Y66" s="455"/>
      <c r="Z66" s="457"/>
      <c r="AA66" s="458"/>
      <c r="AB66" s="459"/>
      <c r="AC66" s="460"/>
      <c r="AD66" s="460"/>
      <c r="AE66" s="459"/>
      <c r="AF66" s="461"/>
      <c r="AG66" s="461"/>
      <c r="AH66" s="3"/>
    </row>
    <row r="67">
      <c r="A67" s="447"/>
      <c r="B67" s="448"/>
      <c r="C67" s="449"/>
      <c r="D67" s="450"/>
      <c r="E67" s="450"/>
      <c r="F67" s="450"/>
      <c r="G67" s="396"/>
      <c r="H67" s="396"/>
      <c r="I67" s="396"/>
      <c r="J67" s="396"/>
      <c r="K67" s="451"/>
      <c r="L67" s="452"/>
      <c r="M67" s="453"/>
      <c r="N67" s="453"/>
      <c r="O67" s="453"/>
      <c r="P67" s="453"/>
      <c r="Q67" s="452"/>
      <c r="R67" s="452"/>
      <c r="S67" s="452"/>
      <c r="T67" s="452"/>
      <c r="U67" s="452"/>
      <c r="V67" s="454"/>
      <c r="W67" s="455"/>
      <c r="X67" s="456"/>
      <c r="Y67" s="455"/>
      <c r="Z67" s="457"/>
      <c r="AA67" s="458"/>
      <c r="AB67" s="459"/>
      <c r="AC67" s="460"/>
      <c r="AD67" s="460"/>
      <c r="AE67" s="459"/>
      <c r="AF67" s="461"/>
      <c r="AG67" s="461"/>
      <c r="AH67" s="3"/>
    </row>
    <row r="68">
      <c r="A68" s="447"/>
      <c r="B68" s="448"/>
      <c r="C68" s="449"/>
      <c r="D68" s="450"/>
      <c r="E68" s="450"/>
      <c r="F68" s="450"/>
      <c r="G68" s="396"/>
      <c r="H68" s="396"/>
      <c r="I68" s="396"/>
      <c r="J68" s="396"/>
      <c r="K68" s="451"/>
      <c r="L68" s="452"/>
      <c r="M68" s="453"/>
      <c r="N68" s="453"/>
      <c r="O68" s="453"/>
      <c r="P68" s="453"/>
      <c r="Q68" s="452"/>
      <c r="R68" s="452"/>
      <c r="S68" s="452"/>
      <c r="T68" s="452"/>
      <c r="U68" s="452"/>
      <c r="V68" s="454"/>
      <c r="W68" s="455"/>
      <c r="X68" s="456"/>
      <c r="Y68" s="455"/>
      <c r="Z68" s="457"/>
      <c r="AA68" s="458"/>
      <c r="AB68" s="459"/>
      <c r="AC68" s="460"/>
      <c r="AD68" s="460"/>
      <c r="AE68" s="459"/>
      <c r="AF68" s="461"/>
      <c r="AG68" s="461"/>
      <c r="AH68" s="3"/>
    </row>
    <row r="69">
      <c r="A69" s="447"/>
      <c r="B69" s="448"/>
      <c r="C69" s="449"/>
      <c r="D69" s="450"/>
      <c r="E69" s="450"/>
      <c r="F69" s="450"/>
      <c r="G69" s="396"/>
      <c r="H69" s="396"/>
      <c r="I69" s="396"/>
      <c r="J69" s="396"/>
      <c r="K69" s="451"/>
      <c r="L69" s="452"/>
      <c r="M69" s="453"/>
      <c r="N69" s="453"/>
      <c r="O69" s="453"/>
      <c r="P69" s="453"/>
      <c r="Q69" s="452"/>
      <c r="R69" s="452"/>
      <c r="S69" s="452"/>
      <c r="T69" s="452"/>
      <c r="U69" s="452"/>
      <c r="V69" s="454"/>
      <c r="W69" s="455"/>
      <c r="X69" s="456"/>
      <c r="Y69" s="455"/>
      <c r="Z69" s="457"/>
      <c r="AA69" s="458"/>
      <c r="AB69" s="459"/>
      <c r="AC69" s="460"/>
      <c r="AD69" s="460"/>
      <c r="AE69" s="459"/>
      <c r="AF69" s="461"/>
      <c r="AG69" s="461"/>
      <c r="AH69" s="3"/>
    </row>
    <row r="70">
      <c r="A70" s="447"/>
      <c r="B70" s="448"/>
      <c r="C70" s="449"/>
      <c r="D70" s="450"/>
      <c r="E70" s="450"/>
      <c r="F70" s="450"/>
      <c r="G70" s="396"/>
      <c r="H70" s="396"/>
      <c r="I70" s="396"/>
      <c r="J70" s="396"/>
      <c r="K70" s="451"/>
      <c r="L70" s="452"/>
      <c r="M70" s="453"/>
      <c r="N70" s="453"/>
      <c r="O70" s="453"/>
      <c r="P70" s="453"/>
      <c r="Q70" s="452"/>
      <c r="R70" s="452"/>
      <c r="S70" s="452"/>
      <c r="T70" s="452"/>
      <c r="U70" s="452"/>
      <c r="V70" s="454"/>
      <c r="W70" s="455"/>
      <c r="X70" s="456"/>
      <c r="Y70" s="455"/>
      <c r="Z70" s="457"/>
      <c r="AA70" s="458"/>
      <c r="AB70" s="459"/>
      <c r="AC70" s="460"/>
      <c r="AD70" s="460"/>
      <c r="AE70" s="459"/>
      <c r="AF70" s="461"/>
      <c r="AG70" s="461"/>
      <c r="AH70" s="3"/>
    </row>
    <row r="71">
      <c r="A71" s="447"/>
      <c r="B71" s="448"/>
      <c r="C71" s="449"/>
      <c r="D71" s="450"/>
      <c r="E71" s="450"/>
      <c r="F71" s="450"/>
      <c r="G71" s="396"/>
      <c r="H71" s="396"/>
      <c r="I71" s="396"/>
      <c r="J71" s="396"/>
      <c r="K71" s="451"/>
      <c r="L71" s="452"/>
      <c r="M71" s="453"/>
      <c r="N71" s="453"/>
      <c r="O71" s="453"/>
      <c r="P71" s="453"/>
      <c r="Q71" s="452"/>
      <c r="R71" s="452"/>
      <c r="S71" s="452"/>
      <c r="T71" s="452"/>
      <c r="U71" s="452"/>
      <c r="V71" s="454"/>
      <c r="W71" s="455"/>
      <c r="X71" s="456"/>
      <c r="Y71" s="455"/>
      <c r="Z71" s="457"/>
      <c r="AA71" s="458"/>
      <c r="AB71" s="459"/>
      <c r="AC71" s="460"/>
      <c r="AD71" s="460"/>
      <c r="AE71" s="459"/>
      <c r="AF71" s="461"/>
      <c r="AG71" s="461"/>
      <c r="AH71" s="3"/>
    </row>
    <row r="72">
      <c r="A72" s="447"/>
      <c r="B72" s="448"/>
      <c r="C72" s="449"/>
      <c r="D72" s="450"/>
      <c r="E72" s="450"/>
      <c r="F72" s="450"/>
      <c r="G72" s="396"/>
      <c r="H72" s="396"/>
      <c r="I72" s="396"/>
      <c r="J72" s="396"/>
      <c r="K72" s="451"/>
      <c r="L72" s="452"/>
      <c r="M72" s="453"/>
      <c r="N72" s="453"/>
      <c r="O72" s="453"/>
      <c r="P72" s="453"/>
      <c r="Q72" s="452"/>
      <c r="R72" s="452"/>
      <c r="S72" s="452"/>
      <c r="T72" s="452"/>
      <c r="U72" s="452"/>
      <c r="V72" s="454"/>
      <c r="W72" s="455"/>
      <c r="X72" s="456"/>
      <c r="Y72" s="455"/>
      <c r="Z72" s="457"/>
      <c r="AA72" s="458"/>
      <c r="AB72" s="459"/>
      <c r="AC72" s="460"/>
      <c r="AD72" s="460"/>
      <c r="AE72" s="459"/>
      <c r="AF72" s="461"/>
      <c r="AG72" s="461"/>
      <c r="AH72" s="3"/>
    </row>
    <row r="73">
      <c r="A73" s="447"/>
      <c r="B73" s="448"/>
      <c r="C73" s="449"/>
      <c r="D73" s="450"/>
      <c r="E73" s="450"/>
      <c r="F73" s="450"/>
      <c r="G73" s="396"/>
      <c r="H73" s="396"/>
      <c r="I73" s="396"/>
      <c r="J73" s="396"/>
      <c r="K73" s="451"/>
      <c r="L73" s="452"/>
      <c r="M73" s="453"/>
      <c r="N73" s="453"/>
      <c r="O73" s="453"/>
      <c r="P73" s="453"/>
      <c r="Q73" s="452"/>
      <c r="R73" s="452"/>
      <c r="S73" s="452"/>
      <c r="T73" s="452"/>
      <c r="U73" s="452"/>
      <c r="V73" s="454"/>
      <c r="W73" s="455"/>
      <c r="X73" s="456"/>
      <c r="Y73" s="455"/>
      <c r="Z73" s="457"/>
      <c r="AA73" s="458"/>
      <c r="AB73" s="459"/>
      <c r="AC73" s="460"/>
      <c r="AD73" s="460"/>
      <c r="AE73" s="459"/>
      <c r="AF73" s="461"/>
      <c r="AG73" s="461"/>
      <c r="AH73" s="3"/>
    </row>
    <row r="74">
      <c r="A74" s="447"/>
      <c r="B74" s="448"/>
      <c r="C74" s="449"/>
      <c r="D74" s="450"/>
      <c r="E74" s="450"/>
      <c r="F74" s="450"/>
      <c r="G74" s="396"/>
      <c r="H74" s="396"/>
      <c r="I74" s="396"/>
      <c r="J74" s="396"/>
      <c r="K74" s="451"/>
      <c r="L74" s="452"/>
      <c r="M74" s="453"/>
      <c r="N74" s="453"/>
      <c r="O74" s="453"/>
      <c r="P74" s="453"/>
      <c r="Q74" s="452"/>
      <c r="R74" s="452"/>
      <c r="S74" s="452"/>
      <c r="T74" s="452"/>
      <c r="U74" s="452"/>
      <c r="V74" s="454"/>
      <c r="W74" s="455"/>
      <c r="X74" s="456"/>
      <c r="Y74" s="455"/>
      <c r="Z74" s="457"/>
      <c r="AA74" s="458"/>
      <c r="AB74" s="459"/>
      <c r="AC74" s="460"/>
      <c r="AD74" s="460"/>
      <c r="AE74" s="459"/>
      <c r="AF74" s="461"/>
      <c r="AG74" s="461"/>
      <c r="AH74" s="3"/>
    </row>
    <row r="75">
      <c r="A75" s="447"/>
      <c r="B75" s="448"/>
      <c r="C75" s="449"/>
      <c r="D75" s="450"/>
      <c r="E75" s="450"/>
      <c r="F75" s="450"/>
      <c r="G75" s="396"/>
      <c r="H75" s="396"/>
      <c r="I75" s="396"/>
      <c r="J75" s="396"/>
      <c r="K75" s="451"/>
      <c r="L75" s="452"/>
      <c r="M75" s="453"/>
      <c r="N75" s="453"/>
      <c r="O75" s="453"/>
      <c r="P75" s="453"/>
      <c r="Q75" s="452"/>
      <c r="R75" s="452"/>
      <c r="S75" s="452"/>
      <c r="T75" s="452"/>
      <c r="U75" s="452"/>
      <c r="V75" s="454"/>
      <c r="W75" s="455"/>
      <c r="X75" s="456"/>
      <c r="Y75" s="455"/>
      <c r="Z75" s="457"/>
      <c r="AA75" s="458"/>
      <c r="AB75" s="459"/>
      <c r="AC75" s="460"/>
      <c r="AD75" s="460"/>
      <c r="AE75" s="459"/>
      <c r="AF75" s="461"/>
      <c r="AG75" s="461"/>
      <c r="AH75" s="3"/>
    </row>
    <row r="76">
      <c r="A76" s="447"/>
      <c r="B76" s="448"/>
      <c r="C76" s="449"/>
      <c r="D76" s="450"/>
      <c r="E76" s="450"/>
      <c r="F76" s="450"/>
      <c r="G76" s="396"/>
      <c r="H76" s="396"/>
      <c r="I76" s="396"/>
      <c r="J76" s="396"/>
      <c r="K76" s="451"/>
      <c r="L76" s="452"/>
      <c r="M76" s="453"/>
      <c r="N76" s="453"/>
      <c r="O76" s="453"/>
      <c r="P76" s="453"/>
      <c r="Q76" s="452"/>
      <c r="R76" s="452"/>
      <c r="S76" s="452"/>
      <c r="T76" s="452"/>
      <c r="U76" s="452"/>
      <c r="V76" s="454"/>
      <c r="W76" s="455"/>
      <c r="X76" s="456"/>
      <c r="Y76" s="455"/>
      <c r="Z76" s="457"/>
      <c r="AA76" s="458"/>
      <c r="AB76" s="459"/>
      <c r="AC76" s="460"/>
      <c r="AD76" s="460"/>
      <c r="AE76" s="459"/>
      <c r="AF76" s="461"/>
      <c r="AG76" s="461"/>
      <c r="AH76" s="3"/>
    </row>
    <row r="77">
      <c r="A77" s="447"/>
      <c r="B77" s="448"/>
      <c r="C77" s="449"/>
      <c r="D77" s="450"/>
      <c r="E77" s="450"/>
      <c r="F77" s="450"/>
      <c r="G77" s="396"/>
      <c r="H77" s="396"/>
      <c r="I77" s="396"/>
      <c r="J77" s="396"/>
      <c r="K77" s="451"/>
      <c r="L77" s="452"/>
      <c r="M77" s="453"/>
      <c r="N77" s="453"/>
      <c r="O77" s="453"/>
      <c r="P77" s="453"/>
      <c r="Q77" s="452"/>
      <c r="R77" s="452"/>
      <c r="S77" s="452"/>
      <c r="T77" s="452"/>
      <c r="U77" s="452"/>
      <c r="V77" s="454"/>
      <c r="W77" s="455"/>
      <c r="X77" s="456"/>
      <c r="Y77" s="455"/>
      <c r="Z77" s="457"/>
      <c r="AA77" s="458"/>
      <c r="AB77" s="459"/>
      <c r="AC77" s="460"/>
      <c r="AD77" s="460"/>
      <c r="AE77" s="459"/>
      <c r="AF77" s="461"/>
      <c r="AG77" s="461"/>
      <c r="AH77" s="3"/>
    </row>
    <row r="78">
      <c r="A78" s="447"/>
      <c r="B78" s="448"/>
      <c r="C78" s="449"/>
      <c r="D78" s="450"/>
      <c r="E78" s="450"/>
      <c r="F78" s="450"/>
      <c r="G78" s="396"/>
      <c r="H78" s="396"/>
      <c r="I78" s="396"/>
      <c r="J78" s="396"/>
      <c r="K78" s="451"/>
      <c r="L78" s="452"/>
      <c r="M78" s="453"/>
      <c r="N78" s="453"/>
      <c r="O78" s="453"/>
      <c r="P78" s="453"/>
      <c r="Q78" s="452"/>
      <c r="R78" s="452"/>
      <c r="S78" s="452"/>
      <c r="T78" s="452"/>
      <c r="U78" s="452"/>
      <c r="V78" s="454"/>
      <c r="W78" s="455"/>
      <c r="X78" s="456"/>
      <c r="Y78" s="455"/>
      <c r="Z78" s="457"/>
      <c r="AA78" s="458"/>
      <c r="AB78" s="459"/>
      <c r="AC78" s="460"/>
      <c r="AD78" s="460"/>
      <c r="AE78" s="459"/>
      <c r="AF78" s="461"/>
      <c r="AG78" s="461"/>
      <c r="AH78" s="3"/>
    </row>
    <row r="79">
      <c r="A79" s="447"/>
      <c r="B79" s="448"/>
      <c r="C79" s="449"/>
      <c r="D79" s="450"/>
      <c r="E79" s="450"/>
      <c r="F79" s="450"/>
      <c r="G79" s="396"/>
      <c r="H79" s="396"/>
      <c r="I79" s="396"/>
      <c r="J79" s="396"/>
      <c r="K79" s="451"/>
      <c r="L79" s="452"/>
      <c r="M79" s="453"/>
      <c r="N79" s="453"/>
      <c r="O79" s="453"/>
      <c r="P79" s="453"/>
      <c r="Q79" s="452"/>
      <c r="R79" s="452"/>
      <c r="S79" s="452"/>
      <c r="T79" s="452"/>
      <c r="U79" s="452"/>
      <c r="V79" s="454"/>
      <c r="W79" s="455"/>
      <c r="X79" s="456"/>
      <c r="Y79" s="455"/>
      <c r="Z79" s="457"/>
      <c r="AA79" s="458"/>
      <c r="AB79" s="459"/>
      <c r="AC79" s="460"/>
      <c r="AD79" s="460"/>
      <c r="AE79" s="459"/>
      <c r="AF79" s="461"/>
      <c r="AG79" s="461"/>
      <c r="AH79" s="3"/>
    </row>
    <row r="80">
      <c r="A80" s="447"/>
      <c r="B80" s="448"/>
      <c r="C80" s="449"/>
      <c r="D80" s="450"/>
      <c r="E80" s="450"/>
      <c r="F80" s="450"/>
      <c r="G80" s="396"/>
      <c r="H80" s="396"/>
      <c r="I80" s="396"/>
      <c r="J80" s="396"/>
      <c r="K80" s="451"/>
      <c r="L80" s="452"/>
      <c r="M80" s="453"/>
      <c r="N80" s="453"/>
      <c r="O80" s="453"/>
      <c r="P80" s="453"/>
      <c r="Q80" s="452"/>
      <c r="R80" s="452"/>
      <c r="S80" s="452"/>
      <c r="T80" s="452"/>
      <c r="U80" s="452"/>
      <c r="V80" s="454"/>
      <c r="W80" s="455"/>
      <c r="X80" s="456"/>
      <c r="Y80" s="455"/>
      <c r="Z80" s="457"/>
      <c r="AA80" s="458"/>
      <c r="AB80" s="459"/>
      <c r="AC80" s="460"/>
      <c r="AD80" s="460"/>
      <c r="AE80" s="459"/>
      <c r="AF80" s="461"/>
      <c r="AG80" s="461"/>
      <c r="AH80" s="3"/>
    </row>
    <row r="81">
      <c r="A81" s="447"/>
      <c r="B81" s="448"/>
      <c r="C81" s="449"/>
      <c r="D81" s="450"/>
      <c r="E81" s="450"/>
      <c r="F81" s="450"/>
      <c r="G81" s="396"/>
      <c r="H81" s="396"/>
      <c r="I81" s="396"/>
      <c r="J81" s="396"/>
      <c r="K81" s="451"/>
      <c r="L81" s="452"/>
      <c r="M81" s="453"/>
      <c r="N81" s="453"/>
      <c r="O81" s="453"/>
      <c r="P81" s="453"/>
      <c r="Q81" s="452"/>
      <c r="R81" s="452"/>
      <c r="S81" s="452"/>
      <c r="T81" s="452"/>
      <c r="U81" s="452"/>
      <c r="V81" s="454"/>
      <c r="W81" s="455"/>
      <c r="X81" s="456"/>
      <c r="Y81" s="455"/>
      <c r="Z81" s="457"/>
      <c r="AA81" s="458"/>
      <c r="AB81" s="459"/>
      <c r="AC81" s="460"/>
      <c r="AD81" s="460"/>
      <c r="AE81" s="459"/>
      <c r="AF81" s="461"/>
      <c r="AG81" s="461"/>
      <c r="AH81" s="3"/>
    </row>
    <row r="82">
      <c r="A82" s="447"/>
      <c r="B82" s="448"/>
      <c r="C82" s="449"/>
      <c r="D82" s="450"/>
      <c r="E82" s="450"/>
      <c r="F82" s="450"/>
      <c r="G82" s="396"/>
      <c r="H82" s="396"/>
      <c r="I82" s="396"/>
      <c r="J82" s="396"/>
      <c r="K82" s="451"/>
      <c r="L82" s="452"/>
      <c r="M82" s="453"/>
      <c r="N82" s="453"/>
      <c r="O82" s="453"/>
      <c r="P82" s="453"/>
      <c r="Q82" s="452"/>
      <c r="R82" s="452"/>
      <c r="S82" s="452"/>
      <c r="T82" s="452"/>
      <c r="U82" s="452"/>
      <c r="V82" s="454"/>
      <c r="W82" s="455"/>
      <c r="X82" s="456"/>
      <c r="Y82" s="455"/>
      <c r="Z82" s="457"/>
      <c r="AA82" s="458"/>
      <c r="AB82" s="459"/>
      <c r="AC82" s="460"/>
      <c r="AD82" s="460"/>
      <c r="AE82" s="459"/>
      <c r="AF82" s="461"/>
      <c r="AG82" s="461"/>
      <c r="AH82" s="3"/>
    </row>
    <row r="83">
      <c r="A83" s="447"/>
      <c r="B83" s="448"/>
      <c r="C83" s="449"/>
      <c r="D83" s="450"/>
      <c r="E83" s="450"/>
      <c r="F83" s="450"/>
      <c r="G83" s="396"/>
      <c r="H83" s="396"/>
      <c r="I83" s="396"/>
      <c r="J83" s="396"/>
      <c r="K83" s="451"/>
      <c r="L83" s="452"/>
      <c r="M83" s="453"/>
      <c r="N83" s="453"/>
      <c r="O83" s="453"/>
      <c r="P83" s="453"/>
      <c r="Q83" s="452"/>
      <c r="R83" s="452"/>
      <c r="S83" s="452"/>
      <c r="T83" s="452"/>
      <c r="U83" s="452"/>
      <c r="V83" s="454"/>
      <c r="W83" s="455"/>
      <c r="X83" s="456"/>
      <c r="Y83" s="455"/>
      <c r="Z83" s="457"/>
      <c r="AA83" s="458"/>
      <c r="AB83" s="459"/>
      <c r="AC83" s="460"/>
      <c r="AD83" s="460"/>
      <c r="AE83" s="459"/>
      <c r="AF83" s="461"/>
      <c r="AG83" s="461"/>
      <c r="AH83" s="3"/>
    </row>
    <row r="84">
      <c r="A84" s="447"/>
      <c r="B84" s="448"/>
      <c r="C84" s="449"/>
      <c r="D84" s="450"/>
      <c r="E84" s="450"/>
      <c r="F84" s="450"/>
      <c r="G84" s="396"/>
      <c r="H84" s="396"/>
      <c r="I84" s="396"/>
      <c r="J84" s="396"/>
      <c r="K84" s="451"/>
      <c r="L84" s="452"/>
      <c r="M84" s="453"/>
      <c r="N84" s="453"/>
      <c r="O84" s="453"/>
      <c r="P84" s="453"/>
      <c r="Q84" s="452"/>
      <c r="R84" s="452"/>
      <c r="S84" s="452"/>
      <c r="T84" s="452"/>
      <c r="U84" s="452"/>
      <c r="V84" s="454"/>
      <c r="W84" s="455"/>
      <c r="X84" s="456"/>
      <c r="Y84" s="455"/>
      <c r="Z84" s="457"/>
      <c r="AA84" s="458"/>
      <c r="AB84" s="459"/>
      <c r="AC84" s="460"/>
      <c r="AD84" s="460"/>
      <c r="AE84" s="459"/>
      <c r="AF84" s="461"/>
      <c r="AG84" s="461"/>
      <c r="AH84" s="3"/>
    </row>
    <row r="85">
      <c r="A85" s="447"/>
      <c r="B85" s="448"/>
      <c r="C85" s="449"/>
      <c r="D85" s="450"/>
      <c r="E85" s="450"/>
      <c r="F85" s="450"/>
      <c r="G85" s="396"/>
      <c r="H85" s="396"/>
      <c r="I85" s="396"/>
      <c r="J85" s="396"/>
      <c r="K85" s="451"/>
      <c r="L85" s="452"/>
      <c r="M85" s="453"/>
      <c r="N85" s="453"/>
      <c r="O85" s="453"/>
      <c r="P85" s="453"/>
      <c r="Q85" s="452"/>
      <c r="R85" s="452"/>
      <c r="S85" s="452"/>
      <c r="T85" s="452"/>
      <c r="U85" s="452"/>
      <c r="V85" s="454"/>
      <c r="W85" s="455"/>
      <c r="X85" s="456"/>
      <c r="Y85" s="455"/>
      <c r="Z85" s="457"/>
      <c r="AA85" s="458"/>
      <c r="AB85" s="459"/>
      <c r="AC85" s="460"/>
      <c r="AD85" s="460"/>
      <c r="AE85" s="459"/>
      <c r="AF85" s="461"/>
      <c r="AG85" s="461"/>
      <c r="AH85" s="3"/>
    </row>
    <row r="86">
      <c r="A86" s="3"/>
      <c r="B86" s="462"/>
      <c r="C86" s="463"/>
      <c r="D86" s="463"/>
      <c r="E86" s="463"/>
      <c r="F86" s="463"/>
      <c r="G86" s="3"/>
      <c r="H86" s="3"/>
      <c r="I86" s="3"/>
      <c r="J86" s="3"/>
      <c r="K86" s="3"/>
      <c r="L86" s="464"/>
      <c r="M86" s="465"/>
      <c r="N86" s="465"/>
      <c r="O86" s="465"/>
      <c r="P86" s="465"/>
      <c r="Q86" s="464"/>
      <c r="R86" s="464"/>
      <c r="S86" s="464"/>
      <c r="T86" s="464"/>
      <c r="U86" s="464"/>
      <c r="V86" s="464"/>
      <c r="W86" s="62"/>
      <c r="X86" s="62"/>
      <c r="Y86" s="62"/>
      <c r="Z86" s="464"/>
      <c r="AA86" s="466"/>
      <c r="AB86" s="466"/>
      <c r="AC86" s="3"/>
      <c r="AD86" s="3"/>
      <c r="AE86" s="466"/>
      <c r="AF86" s="461"/>
      <c r="AG86" s="461"/>
      <c r="AH86" s="3"/>
    </row>
    <row r="87">
      <c r="A87" s="3"/>
      <c r="B87" s="462"/>
      <c r="C87" s="463"/>
      <c r="D87" s="463"/>
      <c r="E87" s="463"/>
      <c r="F87" s="463"/>
      <c r="G87" s="3"/>
      <c r="H87" s="3"/>
      <c r="I87" s="3"/>
      <c r="J87" s="3"/>
      <c r="K87" s="3"/>
      <c r="L87" s="464"/>
      <c r="M87" s="465"/>
      <c r="N87" s="465"/>
      <c r="O87" s="465"/>
      <c r="P87" s="465"/>
      <c r="Q87" s="464"/>
      <c r="R87" s="464"/>
      <c r="S87" s="464"/>
      <c r="T87" s="464"/>
      <c r="U87" s="464"/>
      <c r="V87" s="464"/>
      <c r="W87" s="62"/>
      <c r="X87" s="62"/>
      <c r="Y87" s="62"/>
      <c r="Z87" s="464"/>
      <c r="AA87" s="466"/>
      <c r="AB87" s="466"/>
      <c r="AC87" s="3"/>
      <c r="AD87" s="3"/>
      <c r="AE87" s="466"/>
      <c r="AF87" s="461"/>
      <c r="AG87" s="461"/>
      <c r="AH87" s="3"/>
    </row>
    <row r="88">
      <c r="A88" s="3"/>
      <c r="B88" s="462"/>
      <c r="C88" s="463"/>
      <c r="D88" s="463"/>
      <c r="E88" s="463"/>
      <c r="F88" s="463"/>
      <c r="G88" s="3"/>
      <c r="H88" s="3"/>
      <c r="I88" s="3"/>
      <c r="J88" s="3"/>
      <c r="K88" s="3"/>
      <c r="L88" s="464"/>
      <c r="M88" s="465"/>
      <c r="N88" s="465"/>
      <c r="O88" s="465"/>
      <c r="P88" s="465"/>
      <c r="Q88" s="464"/>
      <c r="R88" s="464"/>
      <c r="S88" s="464"/>
      <c r="T88" s="464"/>
      <c r="U88" s="464"/>
      <c r="V88" s="464"/>
      <c r="W88" s="62"/>
      <c r="X88" s="62"/>
      <c r="Y88" s="62"/>
      <c r="Z88" s="464"/>
      <c r="AA88" s="466"/>
      <c r="AB88" s="466"/>
      <c r="AC88" s="3"/>
      <c r="AD88" s="3"/>
      <c r="AE88" s="466"/>
      <c r="AF88" s="461"/>
      <c r="AG88" s="461"/>
      <c r="AH88" s="3"/>
    </row>
    <row r="89">
      <c r="A89" s="3"/>
      <c r="B89" s="462"/>
      <c r="C89" s="463"/>
      <c r="D89" s="463"/>
      <c r="E89" s="463"/>
      <c r="F89" s="463"/>
      <c r="G89" s="3"/>
      <c r="H89" s="3"/>
      <c r="I89" s="3"/>
      <c r="J89" s="3"/>
      <c r="K89" s="3"/>
      <c r="L89" s="464"/>
      <c r="M89" s="465"/>
      <c r="N89" s="465"/>
      <c r="O89" s="465"/>
      <c r="P89" s="465"/>
      <c r="Q89" s="464"/>
      <c r="R89" s="464"/>
      <c r="S89" s="464"/>
      <c r="T89" s="464"/>
      <c r="U89" s="464"/>
      <c r="V89" s="464"/>
      <c r="W89" s="62"/>
      <c r="X89" s="62"/>
      <c r="Y89" s="62"/>
      <c r="Z89" s="464"/>
      <c r="AA89" s="466"/>
      <c r="AB89" s="466"/>
      <c r="AC89" s="3"/>
      <c r="AD89" s="3"/>
      <c r="AE89" s="466"/>
      <c r="AF89" s="461"/>
      <c r="AG89" s="461"/>
      <c r="AH89" s="3"/>
    </row>
    <row r="90">
      <c r="A90" s="3"/>
      <c r="B90" s="462"/>
      <c r="C90" s="463"/>
      <c r="D90" s="463"/>
      <c r="E90" s="463"/>
      <c r="F90" s="463"/>
      <c r="G90" s="3"/>
      <c r="H90" s="3"/>
      <c r="I90" s="3"/>
      <c r="J90" s="3"/>
      <c r="K90" s="3"/>
      <c r="L90" s="464"/>
      <c r="M90" s="465"/>
      <c r="N90" s="465"/>
      <c r="O90" s="465"/>
      <c r="P90" s="465"/>
      <c r="Q90" s="464"/>
      <c r="R90" s="464"/>
      <c r="S90" s="464"/>
      <c r="T90" s="464"/>
      <c r="U90" s="464"/>
      <c r="V90" s="464"/>
      <c r="W90" s="62"/>
      <c r="X90" s="62"/>
      <c r="Y90" s="62"/>
      <c r="Z90" s="464"/>
      <c r="AA90" s="466"/>
      <c r="AB90" s="466"/>
      <c r="AC90" s="3"/>
      <c r="AD90" s="3"/>
      <c r="AE90" s="466"/>
      <c r="AF90" s="461"/>
      <c r="AG90" s="461"/>
      <c r="AH90" s="3"/>
    </row>
    <row r="91">
      <c r="A91" s="3"/>
      <c r="B91" s="462"/>
      <c r="C91" s="463"/>
      <c r="D91" s="463"/>
      <c r="E91" s="463"/>
      <c r="F91" s="463"/>
      <c r="G91" s="3"/>
      <c r="H91" s="3"/>
      <c r="I91" s="3"/>
      <c r="J91" s="3"/>
      <c r="K91" s="3"/>
      <c r="L91" s="464"/>
      <c r="M91" s="465"/>
      <c r="N91" s="465"/>
      <c r="O91" s="465"/>
      <c r="P91" s="465"/>
      <c r="Q91" s="464"/>
      <c r="R91" s="464"/>
      <c r="S91" s="464"/>
      <c r="T91" s="464"/>
      <c r="U91" s="464"/>
      <c r="V91" s="464"/>
      <c r="W91" s="62"/>
      <c r="X91" s="62"/>
      <c r="Y91" s="62"/>
      <c r="Z91" s="464"/>
      <c r="AA91" s="466"/>
      <c r="AB91" s="466"/>
      <c r="AC91" s="3"/>
      <c r="AD91" s="3"/>
      <c r="AE91" s="466"/>
      <c r="AF91" s="461"/>
      <c r="AG91" s="461"/>
      <c r="AH91" s="3"/>
    </row>
    <row r="92">
      <c r="A92" s="3"/>
      <c r="B92" s="462"/>
      <c r="C92" s="463"/>
      <c r="D92" s="463"/>
      <c r="E92" s="463"/>
      <c r="F92" s="463"/>
      <c r="G92" s="3"/>
      <c r="H92" s="3"/>
      <c r="I92" s="3"/>
      <c r="J92" s="3"/>
      <c r="K92" s="3"/>
      <c r="L92" s="464"/>
      <c r="M92" s="465"/>
      <c r="N92" s="465"/>
      <c r="O92" s="465"/>
      <c r="P92" s="465"/>
      <c r="Q92" s="464"/>
      <c r="R92" s="464"/>
      <c r="S92" s="464"/>
      <c r="T92" s="464"/>
      <c r="U92" s="464"/>
      <c r="V92" s="464"/>
      <c r="W92" s="62"/>
      <c r="X92" s="62"/>
      <c r="Y92" s="62"/>
      <c r="Z92" s="464"/>
      <c r="AA92" s="466"/>
      <c r="AB92" s="466"/>
      <c r="AC92" s="3"/>
      <c r="AD92" s="3"/>
      <c r="AE92" s="466"/>
      <c r="AF92" s="461"/>
      <c r="AG92" s="461"/>
      <c r="AH92" s="3"/>
    </row>
    <row r="93">
      <c r="A93" s="3"/>
      <c r="B93" s="462"/>
      <c r="C93" s="463"/>
      <c r="D93" s="463"/>
      <c r="E93" s="463"/>
      <c r="F93" s="463"/>
      <c r="G93" s="3"/>
      <c r="H93" s="3"/>
      <c r="I93" s="3"/>
      <c r="J93" s="3"/>
      <c r="K93" s="3"/>
      <c r="L93" s="464"/>
      <c r="M93" s="465"/>
      <c r="N93" s="465"/>
      <c r="O93" s="465"/>
      <c r="P93" s="465"/>
      <c r="Q93" s="464"/>
      <c r="R93" s="464"/>
      <c r="S93" s="464"/>
      <c r="T93" s="464"/>
      <c r="U93" s="464"/>
      <c r="V93" s="464"/>
      <c r="W93" s="62"/>
      <c r="X93" s="62"/>
      <c r="Y93" s="62"/>
      <c r="Z93" s="464"/>
      <c r="AA93" s="466"/>
      <c r="AB93" s="466"/>
      <c r="AC93" s="3"/>
      <c r="AD93" s="3"/>
      <c r="AE93" s="466"/>
      <c r="AF93" s="461"/>
      <c r="AG93" s="461"/>
      <c r="AH93" s="3"/>
    </row>
    <row r="94">
      <c r="A94" s="3"/>
      <c r="B94" s="462"/>
      <c r="C94" s="463"/>
      <c r="D94" s="463"/>
      <c r="E94" s="463"/>
      <c r="F94" s="463"/>
      <c r="G94" s="3"/>
      <c r="H94" s="3"/>
      <c r="I94" s="3"/>
      <c r="J94" s="3"/>
      <c r="K94" s="3"/>
      <c r="L94" s="464"/>
      <c r="M94" s="465"/>
      <c r="N94" s="465"/>
      <c r="O94" s="465"/>
      <c r="P94" s="465"/>
      <c r="Q94" s="464"/>
      <c r="R94" s="464"/>
      <c r="S94" s="464"/>
      <c r="T94" s="464"/>
      <c r="U94" s="464"/>
      <c r="V94" s="464"/>
      <c r="W94" s="62"/>
      <c r="X94" s="62"/>
      <c r="Y94" s="62"/>
      <c r="Z94" s="464"/>
      <c r="AA94" s="466"/>
      <c r="AB94" s="466"/>
      <c r="AC94" s="3"/>
      <c r="AD94" s="3"/>
      <c r="AE94" s="466"/>
      <c r="AF94" s="461"/>
      <c r="AG94" s="461"/>
      <c r="AH94" s="3"/>
    </row>
    <row r="95">
      <c r="A95" s="3"/>
      <c r="B95" s="462"/>
      <c r="C95" s="463"/>
      <c r="D95" s="463"/>
      <c r="E95" s="463"/>
      <c r="F95" s="463"/>
      <c r="G95" s="3"/>
      <c r="H95" s="3"/>
      <c r="I95" s="3"/>
      <c r="J95" s="3"/>
      <c r="K95" s="3"/>
      <c r="L95" s="464"/>
      <c r="M95" s="465"/>
      <c r="N95" s="465"/>
      <c r="O95" s="465"/>
      <c r="P95" s="465"/>
      <c r="Q95" s="464"/>
      <c r="R95" s="464"/>
      <c r="S95" s="464"/>
      <c r="T95" s="464"/>
      <c r="U95" s="464"/>
      <c r="V95" s="464"/>
      <c r="W95" s="62"/>
      <c r="X95" s="62"/>
      <c r="Y95" s="62"/>
      <c r="Z95" s="464"/>
      <c r="AA95" s="466"/>
      <c r="AB95" s="466"/>
      <c r="AC95" s="3"/>
      <c r="AD95" s="3"/>
      <c r="AE95" s="466"/>
      <c r="AF95" s="461"/>
      <c r="AG95" s="461"/>
      <c r="AH95" s="3"/>
    </row>
    <row r="96">
      <c r="A96" s="3"/>
      <c r="B96" s="462"/>
      <c r="C96" s="463"/>
      <c r="D96" s="463"/>
      <c r="E96" s="463"/>
      <c r="F96" s="463"/>
      <c r="G96" s="3"/>
      <c r="H96" s="3"/>
      <c r="I96" s="3"/>
      <c r="J96" s="3"/>
      <c r="K96" s="3"/>
      <c r="L96" s="464"/>
      <c r="M96" s="465"/>
      <c r="N96" s="465"/>
      <c r="O96" s="465"/>
      <c r="P96" s="465"/>
      <c r="Q96" s="464"/>
      <c r="R96" s="464"/>
      <c r="S96" s="464"/>
      <c r="T96" s="464"/>
      <c r="U96" s="464"/>
      <c r="V96" s="464"/>
      <c r="W96" s="62"/>
      <c r="X96" s="62"/>
      <c r="Y96" s="62"/>
      <c r="Z96" s="464"/>
      <c r="AA96" s="466"/>
      <c r="AB96" s="466"/>
      <c r="AC96" s="3"/>
      <c r="AD96" s="3"/>
      <c r="AE96" s="466"/>
      <c r="AF96" s="461"/>
      <c r="AG96" s="461"/>
      <c r="AH96" s="3"/>
    </row>
    <row r="97">
      <c r="A97" s="3"/>
      <c r="B97" s="462"/>
      <c r="C97" s="463"/>
      <c r="D97" s="463"/>
      <c r="E97" s="463"/>
      <c r="F97" s="463"/>
      <c r="G97" s="3"/>
      <c r="H97" s="3"/>
      <c r="I97" s="3"/>
      <c r="J97" s="3"/>
      <c r="K97" s="3"/>
      <c r="L97" s="464"/>
      <c r="M97" s="465"/>
      <c r="N97" s="465"/>
      <c r="O97" s="465"/>
      <c r="P97" s="465"/>
      <c r="Q97" s="464"/>
      <c r="R97" s="464"/>
      <c r="S97" s="464"/>
      <c r="T97" s="464"/>
      <c r="U97" s="464"/>
      <c r="V97" s="464"/>
      <c r="W97" s="62"/>
      <c r="X97" s="62"/>
      <c r="Y97" s="62"/>
      <c r="Z97" s="464"/>
      <c r="AA97" s="466"/>
      <c r="AB97" s="466"/>
      <c r="AC97" s="3"/>
      <c r="AD97" s="3"/>
      <c r="AE97" s="466"/>
      <c r="AF97" s="461"/>
      <c r="AG97" s="461"/>
      <c r="AH97" s="3"/>
    </row>
    <row r="98">
      <c r="A98" s="3"/>
      <c r="B98" s="462"/>
      <c r="C98" s="463"/>
      <c r="D98" s="463"/>
      <c r="E98" s="463"/>
      <c r="F98" s="463"/>
      <c r="G98" s="3"/>
      <c r="H98" s="3"/>
      <c r="I98" s="3"/>
      <c r="J98" s="3"/>
      <c r="K98" s="3"/>
      <c r="L98" s="464"/>
      <c r="M98" s="465"/>
      <c r="N98" s="465"/>
      <c r="O98" s="465"/>
      <c r="P98" s="465"/>
      <c r="Q98" s="464"/>
      <c r="R98" s="464"/>
      <c r="S98" s="464"/>
      <c r="T98" s="464"/>
      <c r="U98" s="464"/>
      <c r="V98" s="464"/>
      <c r="W98" s="62"/>
      <c r="X98" s="62"/>
      <c r="Y98" s="62"/>
      <c r="Z98" s="464"/>
      <c r="AA98" s="466"/>
      <c r="AB98" s="466"/>
      <c r="AC98" s="3"/>
      <c r="AD98" s="3"/>
      <c r="AE98" s="466"/>
      <c r="AF98" s="461"/>
      <c r="AG98" s="461"/>
      <c r="AH98" s="3"/>
    </row>
    <row r="99">
      <c r="A99" s="3"/>
      <c r="B99" s="462"/>
      <c r="C99" s="463"/>
      <c r="D99" s="463"/>
      <c r="E99" s="463"/>
      <c r="F99" s="463"/>
      <c r="G99" s="3"/>
      <c r="H99" s="3"/>
      <c r="I99" s="3"/>
      <c r="J99" s="3"/>
      <c r="K99" s="3"/>
      <c r="L99" s="464"/>
      <c r="M99" s="465"/>
      <c r="N99" s="465"/>
      <c r="O99" s="465"/>
      <c r="P99" s="465"/>
      <c r="Q99" s="464"/>
      <c r="R99" s="464"/>
      <c r="S99" s="464"/>
      <c r="T99" s="464"/>
      <c r="U99" s="464"/>
      <c r="V99" s="464"/>
      <c r="W99" s="62"/>
      <c r="X99" s="62"/>
      <c r="Y99" s="62"/>
      <c r="Z99" s="464"/>
      <c r="AA99" s="466"/>
      <c r="AB99" s="466"/>
      <c r="AC99" s="3"/>
      <c r="AD99" s="3"/>
      <c r="AE99" s="466"/>
      <c r="AF99" s="461"/>
      <c r="AG99" s="461"/>
      <c r="AH99" s="3"/>
    </row>
    <row r="100">
      <c r="A100" s="3"/>
      <c r="B100" s="462"/>
      <c r="C100" s="463"/>
      <c r="D100" s="463"/>
      <c r="E100" s="463"/>
      <c r="F100" s="463"/>
      <c r="G100" s="3"/>
      <c r="H100" s="3"/>
      <c r="I100" s="3"/>
      <c r="J100" s="3"/>
      <c r="K100" s="3"/>
      <c r="L100" s="464"/>
      <c r="M100" s="465"/>
      <c r="N100" s="465"/>
      <c r="O100" s="465"/>
      <c r="P100" s="465"/>
      <c r="Q100" s="464"/>
      <c r="R100" s="464"/>
      <c r="S100" s="464"/>
      <c r="T100" s="464"/>
      <c r="U100" s="464"/>
      <c r="V100" s="464"/>
      <c r="W100" s="62"/>
      <c r="X100" s="62"/>
      <c r="Y100" s="62"/>
      <c r="Z100" s="464"/>
      <c r="AA100" s="466"/>
      <c r="AB100" s="466"/>
      <c r="AC100" s="3"/>
      <c r="AD100" s="3"/>
      <c r="AE100" s="466"/>
      <c r="AF100" s="461"/>
      <c r="AG100" s="461"/>
      <c r="AH100" s="3"/>
    </row>
    <row r="101">
      <c r="A101" s="3"/>
      <c r="B101" s="462"/>
      <c r="C101" s="463"/>
      <c r="D101" s="463"/>
      <c r="E101" s="463"/>
      <c r="F101" s="463"/>
      <c r="G101" s="3"/>
      <c r="H101" s="3"/>
      <c r="I101" s="3"/>
      <c r="J101" s="3"/>
      <c r="K101" s="3"/>
      <c r="L101" s="464"/>
      <c r="M101" s="465"/>
      <c r="N101" s="465"/>
      <c r="O101" s="465"/>
      <c r="P101" s="465"/>
      <c r="Q101" s="464"/>
      <c r="R101" s="464"/>
      <c r="S101" s="464"/>
      <c r="T101" s="464"/>
      <c r="U101" s="464"/>
      <c r="V101" s="464"/>
      <c r="W101" s="62"/>
      <c r="X101" s="62"/>
      <c r="Y101" s="62"/>
      <c r="Z101" s="464"/>
      <c r="AA101" s="466"/>
      <c r="AB101" s="466"/>
      <c r="AC101" s="3"/>
      <c r="AD101" s="3"/>
      <c r="AE101" s="466"/>
      <c r="AF101" s="461"/>
      <c r="AG101" s="461"/>
      <c r="AH101" s="3"/>
    </row>
    <row r="102">
      <c r="A102" s="3"/>
      <c r="B102" s="462"/>
      <c r="C102" s="463"/>
      <c r="D102" s="463"/>
      <c r="E102" s="463"/>
      <c r="F102" s="463"/>
      <c r="G102" s="3"/>
      <c r="H102" s="3"/>
      <c r="I102" s="3"/>
      <c r="J102" s="3"/>
      <c r="K102" s="3"/>
      <c r="L102" s="464"/>
      <c r="M102" s="465"/>
      <c r="N102" s="465"/>
      <c r="O102" s="465"/>
      <c r="P102" s="465"/>
      <c r="Q102" s="464"/>
      <c r="R102" s="464"/>
      <c r="S102" s="464"/>
      <c r="T102" s="464"/>
      <c r="U102" s="464"/>
      <c r="V102" s="464"/>
      <c r="W102" s="62"/>
      <c r="X102" s="62"/>
      <c r="Y102" s="62"/>
      <c r="Z102" s="464"/>
      <c r="AA102" s="466"/>
      <c r="AB102" s="466"/>
      <c r="AC102" s="3"/>
      <c r="AD102" s="3"/>
      <c r="AE102" s="466"/>
      <c r="AF102" s="461"/>
      <c r="AG102" s="461"/>
      <c r="AH102" s="3"/>
    </row>
    <row r="103">
      <c r="A103" s="3"/>
      <c r="B103" s="462"/>
      <c r="C103" s="463"/>
      <c r="D103" s="463"/>
      <c r="E103" s="463"/>
      <c r="F103" s="463"/>
      <c r="G103" s="3"/>
      <c r="H103" s="3"/>
      <c r="I103" s="3"/>
      <c r="J103" s="3"/>
      <c r="K103" s="3"/>
      <c r="L103" s="464"/>
      <c r="M103" s="465"/>
      <c r="N103" s="465"/>
      <c r="O103" s="465"/>
      <c r="P103" s="465"/>
      <c r="Q103" s="464"/>
      <c r="R103" s="464"/>
      <c r="S103" s="464"/>
      <c r="T103" s="464"/>
      <c r="U103" s="464"/>
      <c r="V103" s="464"/>
      <c r="W103" s="62"/>
      <c r="X103" s="62"/>
      <c r="Y103" s="62"/>
      <c r="Z103" s="464"/>
      <c r="AA103" s="466"/>
      <c r="AB103" s="466"/>
      <c r="AC103" s="3"/>
      <c r="AD103" s="3"/>
      <c r="AE103" s="466"/>
      <c r="AF103" s="461"/>
      <c r="AG103" s="461"/>
      <c r="AH103" s="3"/>
    </row>
    <row r="104">
      <c r="A104" s="3"/>
      <c r="B104" s="462"/>
      <c r="C104" s="463"/>
      <c r="D104" s="463"/>
      <c r="E104" s="463"/>
      <c r="F104" s="463"/>
      <c r="G104" s="3"/>
      <c r="H104" s="3"/>
      <c r="I104" s="3"/>
      <c r="J104" s="3"/>
      <c r="K104" s="3"/>
      <c r="L104" s="464"/>
      <c r="M104" s="465"/>
      <c r="N104" s="465"/>
      <c r="O104" s="465"/>
      <c r="P104" s="465"/>
      <c r="Q104" s="464"/>
      <c r="R104" s="464"/>
      <c r="S104" s="464"/>
      <c r="T104" s="464"/>
      <c r="U104" s="464"/>
      <c r="V104" s="464"/>
      <c r="W104" s="62"/>
      <c r="X104" s="62"/>
      <c r="Y104" s="62"/>
      <c r="Z104" s="464"/>
      <c r="AA104" s="466"/>
      <c r="AB104" s="466"/>
      <c r="AC104" s="3"/>
      <c r="AD104" s="3"/>
      <c r="AE104" s="466"/>
      <c r="AF104" s="461"/>
      <c r="AG104" s="461"/>
      <c r="AH104" s="3"/>
    </row>
    <row r="105">
      <c r="A105" s="3"/>
      <c r="B105" s="462"/>
      <c r="C105" s="463"/>
      <c r="D105" s="463"/>
      <c r="E105" s="463"/>
      <c r="F105" s="463"/>
      <c r="G105" s="3"/>
      <c r="H105" s="3"/>
      <c r="I105" s="3"/>
      <c r="J105" s="3"/>
      <c r="K105" s="3"/>
      <c r="L105" s="464"/>
      <c r="M105" s="465"/>
      <c r="N105" s="465"/>
      <c r="O105" s="465"/>
      <c r="P105" s="465"/>
      <c r="Q105" s="464"/>
      <c r="R105" s="464"/>
      <c r="S105" s="464"/>
      <c r="T105" s="464"/>
      <c r="U105" s="464"/>
      <c r="V105" s="464"/>
      <c r="W105" s="62"/>
      <c r="X105" s="62"/>
      <c r="Y105" s="62"/>
      <c r="Z105" s="464"/>
      <c r="AA105" s="466"/>
      <c r="AB105" s="466"/>
      <c r="AC105" s="3"/>
      <c r="AD105" s="3"/>
      <c r="AE105" s="466"/>
      <c r="AF105" s="461"/>
      <c r="AG105" s="461"/>
      <c r="AH105" s="3"/>
    </row>
    <row r="106">
      <c r="A106" s="3"/>
      <c r="B106" s="462"/>
      <c r="C106" s="463"/>
      <c r="D106" s="463"/>
      <c r="E106" s="463"/>
      <c r="F106" s="463"/>
      <c r="G106" s="3"/>
      <c r="H106" s="3"/>
      <c r="I106" s="3"/>
      <c r="J106" s="3"/>
      <c r="K106" s="3"/>
      <c r="L106" s="464"/>
      <c r="M106" s="465"/>
      <c r="N106" s="465"/>
      <c r="O106" s="465"/>
      <c r="P106" s="465"/>
      <c r="Q106" s="464"/>
      <c r="R106" s="464"/>
      <c r="S106" s="464"/>
      <c r="T106" s="464"/>
      <c r="U106" s="464"/>
      <c r="V106" s="464"/>
      <c r="W106" s="62"/>
      <c r="X106" s="62"/>
      <c r="Y106" s="62"/>
      <c r="Z106" s="464"/>
      <c r="AA106" s="466"/>
      <c r="AB106" s="466"/>
      <c r="AC106" s="3"/>
      <c r="AD106" s="3"/>
      <c r="AE106" s="466"/>
      <c r="AF106" s="461"/>
      <c r="AG106" s="461"/>
      <c r="AH106" s="3"/>
    </row>
    <row r="107">
      <c r="A107" s="3"/>
      <c r="B107" s="462"/>
      <c r="C107" s="463"/>
      <c r="D107" s="463"/>
      <c r="E107" s="463"/>
      <c r="F107" s="463"/>
      <c r="G107" s="3"/>
      <c r="H107" s="3"/>
      <c r="I107" s="3"/>
      <c r="J107" s="3"/>
      <c r="K107" s="3"/>
      <c r="L107" s="464"/>
      <c r="M107" s="465"/>
      <c r="N107" s="465"/>
      <c r="O107" s="465"/>
      <c r="P107" s="465"/>
      <c r="Q107" s="464"/>
      <c r="R107" s="464"/>
      <c r="S107" s="464"/>
      <c r="T107" s="464"/>
      <c r="U107" s="464"/>
      <c r="V107" s="464"/>
      <c r="W107" s="62"/>
      <c r="X107" s="62"/>
      <c r="Y107" s="62"/>
      <c r="Z107" s="464"/>
      <c r="AA107" s="466"/>
      <c r="AB107" s="466"/>
      <c r="AC107" s="3"/>
      <c r="AD107" s="3"/>
      <c r="AE107" s="466"/>
      <c r="AF107" s="461"/>
      <c r="AG107" s="461"/>
      <c r="AH107" s="3"/>
    </row>
    <row r="108">
      <c r="A108" s="3"/>
      <c r="B108" s="462"/>
      <c r="C108" s="463"/>
      <c r="D108" s="463"/>
      <c r="E108" s="463"/>
      <c r="F108" s="463"/>
      <c r="G108" s="3"/>
      <c r="H108" s="3"/>
      <c r="I108" s="3"/>
      <c r="J108" s="3"/>
      <c r="K108" s="3"/>
      <c r="L108" s="464"/>
      <c r="M108" s="465"/>
      <c r="N108" s="465"/>
      <c r="O108" s="465"/>
      <c r="P108" s="465"/>
      <c r="Q108" s="464"/>
      <c r="R108" s="464"/>
      <c r="S108" s="464"/>
      <c r="T108" s="464"/>
      <c r="U108" s="464"/>
      <c r="V108" s="464"/>
      <c r="W108" s="62"/>
      <c r="X108" s="62"/>
      <c r="Y108" s="62"/>
      <c r="Z108" s="464"/>
      <c r="AA108" s="466"/>
      <c r="AB108" s="466"/>
      <c r="AC108" s="3"/>
      <c r="AD108" s="3"/>
      <c r="AE108" s="466"/>
      <c r="AF108" s="461"/>
      <c r="AG108" s="461"/>
      <c r="AH108" s="3"/>
    </row>
    <row r="109">
      <c r="A109" s="3"/>
      <c r="B109" s="462"/>
      <c r="C109" s="463"/>
      <c r="D109" s="463"/>
      <c r="E109" s="463"/>
      <c r="F109" s="463"/>
      <c r="G109" s="3"/>
      <c r="H109" s="3"/>
      <c r="I109" s="3"/>
      <c r="J109" s="3"/>
      <c r="K109" s="3"/>
      <c r="L109" s="464"/>
      <c r="M109" s="465"/>
      <c r="N109" s="465"/>
      <c r="O109" s="465"/>
      <c r="P109" s="465"/>
      <c r="Q109" s="464"/>
      <c r="R109" s="464"/>
      <c r="S109" s="464"/>
      <c r="T109" s="464"/>
      <c r="U109" s="464"/>
      <c r="V109" s="464"/>
      <c r="W109" s="62"/>
      <c r="X109" s="62"/>
      <c r="Y109" s="62"/>
      <c r="Z109" s="464"/>
      <c r="AA109" s="466"/>
      <c r="AB109" s="466"/>
      <c r="AC109" s="3"/>
      <c r="AD109" s="3"/>
      <c r="AE109" s="466"/>
      <c r="AF109" s="461"/>
      <c r="AG109" s="461"/>
      <c r="AH109" s="3"/>
    </row>
    <row r="110">
      <c r="A110" s="3"/>
      <c r="B110" s="462"/>
      <c r="C110" s="463"/>
      <c r="D110" s="463"/>
      <c r="E110" s="463"/>
      <c r="F110" s="463"/>
      <c r="G110" s="3"/>
      <c r="H110" s="3"/>
      <c r="I110" s="3"/>
      <c r="J110" s="3"/>
      <c r="K110" s="3"/>
      <c r="L110" s="464"/>
      <c r="M110" s="465"/>
      <c r="N110" s="465"/>
      <c r="O110" s="465"/>
      <c r="P110" s="465"/>
      <c r="Q110" s="464"/>
      <c r="R110" s="464"/>
      <c r="S110" s="464"/>
      <c r="T110" s="464"/>
      <c r="U110" s="464"/>
      <c r="V110" s="464"/>
      <c r="W110" s="62"/>
      <c r="X110" s="62"/>
      <c r="Y110" s="62"/>
      <c r="Z110" s="464"/>
      <c r="AA110" s="466"/>
      <c r="AB110" s="466"/>
      <c r="AC110" s="3"/>
      <c r="AD110" s="3"/>
      <c r="AE110" s="466"/>
      <c r="AF110" s="461"/>
      <c r="AG110" s="461"/>
      <c r="AH110" s="3"/>
    </row>
    <row r="111">
      <c r="A111" s="3"/>
      <c r="B111" s="462"/>
      <c r="C111" s="463"/>
      <c r="D111" s="463"/>
      <c r="E111" s="463"/>
      <c r="F111" s="463"/>
      <c r="G111" s="3"/>
      <c r="H111" s="3"/>
      <c r="I111" s="3"/>
      <c r="J111" s="3"/>
      <c r="K111" s="3"/>
      <c r="L111" s="464"/>
      <c r="M111" s="465"/>
      <c r="N111" s="465"/>
      <c r="O111" s="465"/>
      <c r="P111" s="465"/>
      <c r="Q111" s="464"/>
      <c r="R111" s="464"/>
      <c r="S111" s="464"/>
      <c r="T111" s="464"/>
      <c r="U111" s="464"/>
      <c r="V111" s="464"/>
      <c r="W111" s="62"/>
      <c r="X111" s="62"/>
      <c r="Y111" s="62"/>
      <c r="Z111" s="464"/>
      <c r="AA111" s="466"/>
      <c r="AB111" s="466"/>
      <c r="AC111" s="3"/>
      <c r="AD111" s="3"/>
      <c r="AE111" s="466"/>
      <c r="AF111" s="461"/>
      <c r="AG111" s="461"/>
      <c r="AH111" s="3"/>
    </row>
    <row r="112">
      <c r="A112" s="3"/>
      <c r="B112" s="462"/>
      <c r="C112" s="463"/>
      <c r="D112" s="463"/>
      <c r="E112" s="463"/>
      <c r="F112" s="463"/>
      <c r="G112" s="3"/>
      <c r="H112" s="3"/>
      <c r="I112" s="3"/>
      <c r="J112" s="3"/>
      <c r="K112" s="3"/>
      <c r="L112" s="464"/>
      <c r="M112" s="465"/>
      <c r="N112" s="465"/>
      <c r="O112" s="465"/>
      <c r="P112" s="465"/>
      <c r="Q112" s="464"/>
      <c r="R112" s="464"/>
      <c r="S112" s="464"/>
      <c r="T112" s="464"/>
      <c r="U112" s="464"/>
      <c r="V112" s="464"/>
      <c r="W112" s="62"/>
      <c r="X112" s="62"/>
      <c r="Y112" s="62"/>
      <c r="Z112" s="464"/>
      <c r="AA112" s="466"/>
      <c r="AB112" s="466"/>
      <c r="AC112" s="3"/>
      <c r="AD112" s="3"/>
      <c r="AE112" s="466"/>
      <c r="AF112" s="461"/>
      <c r="AG112" s="461"/>
      <c r="AH112" s="3"/>
    </row>
    <row r="113">
      <c r="A113" s="3"/>
      <c r="B113" s="462"/>
      <c r="C113" s="463"/>
      <c r="D113" s="463"/>
      <c r="E113" s="463"/>
      <c r="F113" s="463"/>
      <c r="G113" s="3"/>
      <c r="H113" s="3"/>
      <c r="I113" s="3"/>
      <c r="J113" s="3"/>
      <c r="K113" s="3"/>
      <c r="L113" s="464"/>
      <c r="M113" s="465"/>
      <c r="N113" s="465"/>
      <c r="O113" s="465"/>
      <c r="P113" s="465"/>
      <c r="Q113" s="464"/>
      <c r="R113" s="464"/>
      <c r="S113" s="464"/>
      <c r="T113" s="464"/>
      <c r="U113" s="464"/>
      <c r="V113" s="464"/>
      <c r="W113" s="62"/>
      <c r="X113" s="62"/>
      <c r="Y113" s="62"/>
      <c r="Z113" s="464"/>
      <c r="AA113" s="466"/>
      <c r="AB113" s="466"/>
      <c r="AC113" s="3"/>
      <c r="AD113" s="3"/>
      <c r="AE113" s="466"/>
      <c r="AF113" s="461"/>
      <c r="AG113" s="461"/>
      <c r="AH113" s="3"/>
    </row>
    <row r="114">
      <c r="A114" s="3"/>
      <c r="B114" s="462"/>
      <c r="C114" s="463"/>
      <c r="D114" s="463"/>
      <c r="E114" s="463"/>
      <c r="F114" s="463"/>
      <c r="G114" s="3"/>
      <c r="H114" s="3"/>
      <c r="I114" s="3"/>
      <c r="J114" s="3"/>
      <c r="K114" s="3"/>
      <c r="L114" s="464"/>
      <c r="M114" s="465"/>
      <c r="N114" s="465"/>
      <c r="O114" s="465"/>
      <c r="P114" s="465"/>
      <c r="Q114" s="464"/>
      <c r="R114" s="464"/>
      <c r="S114" s="464"/>
      <c r="T114" s="464"/>
      <c r="U114" s="464"/>
      <c r="V114" s="464"/>
      <c r="W114" s="62"/>
      <c r="X114" s="62"/>
      <c r="Y114" s="62"/>
      <c r="Z114" s="464"/>
      <c r="AA114" s="466"/>
      <c r="AB114" s="466"/>
      <c r="AC114" s="3"/>
      <c r="AD114" s="3"/>
      <c r="AE114" s="466"/>
      <c r="AF114" s="461"/>
      <c r="AG114" s="461"/>
      <c r="AH114" s="3"/>
    </row>
    <row r="115">
      <c r="A115" s="3"/>
      <c r="B115" s="462"/>
      <c r="C115" s="463"/>
      <c r="D115" s="463"/>
      <c r="E115" s="463"/>
      <c r="F115" s="463"/>
      <c r="G115" s="3"/>
      <c r="H115" s="3"/>
      <c r="I115" s="3"/>
      <c r="J115" s="3"/>
      <c r="K115" s="3"/>
      <c r="L115" s="464"/>
      <c r="M115" s="465"/>
      <c r="N115" s="465"/>
      <c r="O115" s="465"/>
      <c r="P115" s="465"/>
      <c r="Q115" s="464"/>
      <c r="R115" s="464"/>
      <c r="S115" s="464"/>
      <c r="T115" s="464"/>
      <c r="U115" s="464"/>
      <c r="V115" s="464"/>
      <c r="W115" s="62"/>
      <c r="X115" s="62"/>
      <c r="Y115" s="62"/>
      <c r="Z115" s="464"/>
      <c r="AA115" s="466"/>
      <c r="AB115" s="466"/>
      <c r="AC115" s="3"/>
      <c r="AD115" s="3"/>
      <c r="AE115" s="466"/>
      <c r="AF115" s="461"/>
      <c r="AG115" s="461"/>
      <c r="AH115" s="3"/>
    </row>
    <row r="116">
      <c r="A116" s="3"/>
      <c r="B116" s="462"/>
      <c r="C116" s="463"/>
      <c r="D116" s="463"/>
      <c r="E116" s="463"/>
      <c r="F116" s="463"/>
      <c r="G116" s="3"/>
      <c r="H116" s="3"/>
      <c r="I116" s="3"/>
      <c r="J116" s="3"/>
      <c r="K116" s="3"/>
      <c r="L116" s="464"/>
      <c r="M116" s="465"/>
      <c r="N116" s="465"/>
      <c r="O116" s="465"/>
      <c r="P116" s="465"/>
      <c r="Q116" s="464"/>
      <c r="R116" s="464"/>
      <c r="S116" s="464"/>
      <c r="T116" s="464"/>
      <c r="U116" s="464"/>
      <c r="V116" s="464"/>
      <c r="W116" s="62"/>
      <c r="X116" s="62"/>
      <c r="Y116" s="62"/>
      <c r="Z116" s="464"/>
      <c r="AA116" s="466"/>
      <c r="AB116" s="466"/>
      <c r="AC116" s="3"/>
      <c r="AD116" s="3"/>
      <c r="AE116" s="466"/>
      <c r="AF116" s="461"/>
      <c r="AG116" s="461"/>
      <c r="AH116" s="3"/>
    </row>
    <row r="117">
      <c r="A117" s="3"/>
      <c r="B117" s="462"/>
      <c r="C117" s="463"/>
      <c r="D117" s="463"/>
      <c r="E117" s="463"/>
      <c r="F117" s="463"/>
      <c r="G117" s="3"/>
      <c r="H117" s="3"/>
      <c r="I117" s="3"/>
      <c r="J117" s="3"/>
      <c r="K117" s="3"/>
      <c r="L117" s="464"/>
      <c r="M117" s="465"/>
      <c r="N117" s="465"/>
      <c r="O117" s="465"/>
      <c r="P117" s="465"/>
      <c r="Q117" s="464"/>
      <c r="R117" s="464"/>
      <c r="S117" s="464"/>
      <c r="T117" s="464"/>
      <c r="U117" s="464"/>
      <c r="V117" s="464"/>
      <c r="W117" s="62"/>
      <c r="X117" s="62"/>
      <c r="Y117" s="62"/>
      <c r="Z117" s="464"/>
      <c r="AA117" s="466"/>
      <c r="AB117" s="466"/>
      <c r="AC117" s="3"/>
      <c r="AD117" s="3"/>
      <c r="AE117" s="466"/>
      <c r="AF117" s="461"/>
      <c r="AG117" s="461"/>
      <c r="AH117" s="3"/>
    </row>
    <row r="118">
      <c r="A118" s="3"/>
      <c r="B118" s="462"/>
      <c r="C118" s="463"/>
      <c r="D118" s="463"/>
      <c r="E118" s="463"/>
      <c r="F118" s="463"/>
      <c r="G118" s="3"/>
      <c r="H118" s="3"/>
      <c r="I118" s="3"/>
      <c r="J118" s="3"/>
      <c r="K118" s="3"/>
      <c r="L118" s="464"/>
      <c r="M118" s="465"/>
      <c r="N118" s="465"/>
      <c r="O118" s="465"/>
      <c r="P118" s="465"/>
      <c r="Q118" s="464"/>
      <c r="R118" s="464"/>
      <c r="S118" s="464"/>
      <c r="T118" s="464"/>
      <c r="U118" s="464"/>
      <c r="V118" s="464"/>
      <c r="W118" s="62"/>
      <c r="X118" s="62"/>
      <c r="Y118" s="62"/>
      <c r="Z118" s="464"/>
      <c r="AA118" s="466"/>
      <c r="AB118" s="466"/>
      <c r="AC118" s="3"/>
      <c r="AD118" s="3"/>
      <c r="AE118" s="466"/>
      <c r="AF118" s="461"/>
      <c r="AG118" s="461"/>
      <c r="AH118" s="3"/>
    </row>
    <row r="119">
      <c r="A119" s="3"/>
      <c r="B119" s="462"/>
      <c r="C119" s="463"/>
      <c r="D119" s="463"/>
      <c r="E119" s="463"/>
      <c r="F119" s="463"/>
      <c r="G119" s="3"/>
      <c r="H119" s="3"/>
      <c r="I119" s="3"/>
      <c r="J119" s="3"/>
      <c r="K119" s="3"/>
      <c r="L119" s="464"/>
      <c r="M119" s="465"/>
      <c r="N119" s="465"/>
      <c r="O119" s="465"/>
      <c r="P119" s="465"/>
      <c r="Q119" s="464"/>
      <c r="R119" s="464"/>
      <c r="S119" s="464"/>
      <c r="T119" s="464"/>
      <c r="U119" s="464"/>
      <c r="V119" s="464"/>
      <c r="W119" s="62"/>
      <c r="X119" s="62"/>
      <c r="Y119" s="62"/>
      <c r="Z119" s="464"/>
      <c r="AA119" s="466"/>
      <c r="AB119" s="466"/>
      <c r="AC119" s="3"/>
      <c r="AD119" s="3"/>
      <c r="AE119" s="466"/>
      <c r="AF119" s="461"/>
      <c r="AG119" s="461"/>
      <c r="AH119" s="3"/>
    </row>
    <row r="120">
      <c r="A120" s="3"/>
      <c r="B120" s="462"/>
      <c r="C120" s="463"/>
      <c r="D120" s="463"/>
      <c r="E120" s="463"/>
      <c r="F120" s="463"/>
      <c r="G120" s="3"/>
      <c r="H120" s="3"/>
      <c r="I120" s="3"/>
      <c r="J120" s="3"/>
      <c r="K120" s="3"/>
      <c r="L120" s="464"/>
      <c r="M120" s="465"/>
      <c r="N120" s="465"/>
      <c r="O120" s="465"/>
      <c r="P120" s="465"/>
      <c r="Q120" s="464"/>
      <c r="R120" s="464"/>
      <c r="S120" s="464"/>
      <c r="T120" s="464"/>
      <c r="U120" s="464"/>
      <c r="V120" s="464"/>
      <c r="W120" s="62"/>
      <c r="X120" s="62"/>
      <c r="Y120" s="62"/>
      <c r="Z120" s="464"/>
      <c r="AA120" s="466"/>
      <c r="AB120" s="466"/>
      <c r="AC120" s="3"/>
      <c r="AD120" s="3"/>
      <c r="AE120" s="466"/>
      <c r="AF120" s="461"/>
      <c r="AG120" s="461"/>
      <c r="AH120" s="3"/>
    </row>
    <row r="121">
      <c r="A121" s="3"/>
      <c r="B121" s="462"/>
      <c r="C121" s="463"/>
      <c r="D121" s="463"/>
      <c r="E121" s="463"/>
      <c r="F121" s="463"/>
      <c r="G121" s="3"/>
      <c r="H121" s="3"/>
      <c r="I121" s="3"/>
      <c r="J121" s="3"/>
      <c r="K121" s="3"/>
      <c r="L121" s="464"/>
      <c r="M121" s="465"/>
      <c r="N121" s="465"/>
      <c r="O121" s="465"/>
      <c r="P121" s="465"/>
      <c r="Q121" s="464"/>
      <c r="R121" s="464"/>
      <c r="S121" s="464"/>
      <c r="T121" s="464"/>
      <c r="U121" s="464"/>
      <c r="V121" s="464"/>
      <c r="W121" s="62"/>
      <c r="X121" s="62"/>
      <c r="Y121" s="62"/>
      <c r="Z121" s="464"/>
      <c r="AA121" s="466"/>
      <c r="AB121" s="466"/>
      <c r="AC121" s="3"/>
      <c r="AD121" s="3"/>
      <c r="AE121" s="466"/>
      <c r="AF121" s="461"/>
      <c r="AG121" s="461"/>
      <c r="AH121" s="3"/>
    </row>
    <row r="122">
      <c r="A122" s="3"/>
      <c r="B122" s="462"/>
      <c r="C122" s="463"/>
      <c r="D122" s="463"/>
      <c r="E122" s="463"/>
      <c r="F122" s="463"/>
      <c r="G122" s="3"/>
      <c r="H122" s="3"/>
      <c r="I122" s="3"/>
      <c r="J122" s="3"/>
      <c r="K122" s="3"/>
      <c r="L122" s="464"/>
      <c r="M122" s="465"/>
      <c r="N122" s="465"/>
      <c r="O122" s="465"/>
      <c r="P122" s="465"/>
      <c r="Q122" s="464"/>
      <c r="R122" s="464"/>
      <c r="S122" s="464"/>
      <c r="T122" s="464"/>
      <c r="U122" s="464"/>
      <c r="V122" s="464"/>
      <c r="W122" s="62"/>
      <c r="X122" s="62"/>
      <c r="Y122" s="62"/>
      <c r="Z122" s="464"/>
      <c r="AA122" s="466"/>
      <c r="AB122" s="466"/>
      <c r="AC122" s="3"/>
      <c r="AD122" s="3"/>
      <c r="AE122" s="466"/>
      <c r="AF122" s="461"/>
      <c r="AG122" s="461"/>
      <c r="AH122" s="3"/>
    </row>
    <row r="123">
      <c r="A123" s="3"/>
      <c r="B123" s="462"/>
      <c r="C123" s="463"/>
      <c r="D123" s="463"/>
      <c r="E123" s="463"/>
      <c r="F123" s="463"/>
      <c r="G123" s="3"/>
      <c r="H123" s="3"/>
      <c r="I123" s="3"/>
      <c r="J123" s="3"/>
      <c r="K123" s="3"/>
      <c r="L123" s="464"/>
      <c r="M123" s="465"/>
      <c r="N123" s="465"/>
      <c r="O123" s="465"/>
      <c r="P123" s="465"/>
      <c r="Q123" s="464"/>
      <c r="R123" s="464"/>
      <c r="S123" s="464"/>
      <c r="T123" s="464"/>
      <c r="U123" s="464"/>
      <c r="V123" s="464"/>
      <c r="W123" s="62"/>
      <c r="X123" s="62"/>
      <c r="Y123" s="62"/>
      <c r="Z123" s="464"/>
      <c r="AA123" s="466"/>
      <c r="AB123" s="466"/>
      <c r="AC123" s="3"/>
      <c r="AD123" s="3"/>
      <c r="AE123" s="466"/>
      <c r="AF123" s="461"/>
      <c r="AG123" s="461"/>
      <c r="AH123" s="3"/>
    </row>
    <row r="124">
      <c r="A124" s="3"/>
      <c r="B124" s="462"/>
      <c r="C124" s="463"/>
      <c r="D124" s="463"/>
      <c r="E124" s="463"/>
      <c r="F124" s="463"/>
      <c r="G124" s="3"/>
      <c r="H124" s="3"/>
      <c r="I124" s="3"/>
      <c r="J124" s="3"/>
      <c r="K124" s="3"/>
      <c r="L124" s="464"/>
      <c r="M124" s="465"/>
      <c r="N124" s="465"/>
      <c r="O124" s="465"/>
      <c r="P124" s="465"/>
      <c r="Q124" s="464"/>
      <c r="R124" s="464"/>
      <c r="S124" s="464"/>
      <c r="T124" s="464"/>
      <c r="U124" s="464"/>
      <c r="V124" s="464"/>
      <c r="W124" s="62"/>
      <c r="X124" s="62"/>
      <c r="Y124" s="62"/>
      <c r="Z124" s="464"/>
      <c r="AA124" s="466"/>
      <c r="AB124" s="466"/>
      <c r="AC124" s="3"/>
      <c r="AD124" s="3"/>
      <c r="AE124" s="466"/>
      <c r="AF124" s="461"/>
      <c r="AG124" s="461"/>
      <c r="AH124" s="3"/>
    </row>
    <row r="125">
      <c r="A125" s="3"/>
      <c r="B125" s="462"/>
      <c r="C125" s="463"/>
      <c r="D125" s="463"/>
      <c r="E125" s="463"/>
      <c r="F125" s="463"/>
      <c r="G125" s="3"/>
      <c r="H125" s="3"/>
      <c r="I125" s="3"/>
      <c r="J125" s="3"/>
      <c r="K125" s="3"/>
      <c r="L125" s="464"/>
      <c r="M125" s="465"/>
      <c r="N125" s="465"/>
      <c r="O125" s="465"/>
      <c r="P125" s="465"/>
      <c r="Q125" s="464"/>
      <c r="R125" s="464"/>
      <c r="S125" s="464"/>
      <c r="T125" s="464"/>
      <c r="U125" s="464"/>
      <c r="V125" s="464"/>
      <c r="W125" s="62"/>
      <c r="X125" s="62"/>
      <c r="Y125" s="62"/>
      <c r="Z125" s="464"/>
      <c r="AA125" s="466"/>
      <c r="AB125" s="466"/>
      <c r="AC125" s="3"/>
      <c r="AD125" s="3"/>
      <c r="AE125" s="466"/>
      <c r="AF125" s="461"/>
      <c r="AG125" s="461"/>
      <c r="AH125" s="3"/>
    </row>
    <row r="126">
      <c r="A126" s="3"/>
      <c r="B126" s="462"/>
      <c r="C126" s="463"/>
      <c r="D126" s="463"/>
      <c r="E126" s="463"/>
      <c r="F126" s="463"/>
      <c r="G126" s="3"/>
      <c r="H126" s="3"/>
      <c r="I126" s="3"/>
      <c r="J126" s="3"/>
      <c r="K126" s="3"/>
      <c r="L126" s="464"/>
      <c r="M126" s="465"/>
      <c r="N126" s="465"/>
      <c r="O126" s="465"/>
      <c r="P126" s="465"/>
      <c r="Q126" s="464"/>
      <c r="R126" s="464"/>
      <c r="S126" s="464"/>
      <c r="T126" s="464"/>
      <c r="U126" s="464"/>
      <c r="V126" s="464"/>
      <c r="W126" s="62"/>
      <c r="X126" s="62"/>
      <c r="Y126" s="62"/>
      <c r="Z126" s="464"/>
      <c r="AA126" s="466"/>
      <c r="AB126" s="466"/>
      <c r="AC126" s="3"/>
      <c r="AD126" s="3"/>
      <c r="AE126" s="466"/>
      <c r="AF126" s="461"/>
      <c r="AG126" s="461"/>
      <c r="AH126" s="3"/>
    </row>
    <row r="127">
      <c r="A127" s="3"/>
      <c r="B127" s="462"/>
      <c r="C127" s="463"/>
      <c r="D127" s="463"/>
      <c r="E127" s="463"/>
      <c r="F127" s="463"/>
      <c r="G127" s="3"/>
      <c r="H127" s="3"/>
      <c r="I127" s="3"/>
      <c r="J127" s="3"/>
      <c r="K127" s="3"/>
      <c r="L127" s="464"/>
      <c r="M127" s="465"/>
      <c r="N127" s="465"/>
      <c r="O127" s="465"/>
      <c r="P127" s="465"/>
      <c r="Q127" s="464"/>
      <c r="R127" s="464"/>
      <c r="S127" s="464"/>
      <c r="T127" s="464"/>
      <c r="U127" s="464"/>
      <c r="V127" s="464"/>
      <c r="W127" s="62"/>
      <c r="X127" s="62"/>
      <c r="Y127" s="62"/>
      <c r="Z127" s="464"/>
      <c r="AA127" s="466"/>
      <c r="AB127" s="466"/>
      <c r="AC127" s="3"/>
      <c r="AD127" s="3"/>
      <c r="AE127" s="466"/>
      <c r="AF127" s="461"/>
      <c r="AG127" s="461"/>
      <c r="AH127" s="3"/>
    </row>
    <row r="128">
      <c r="A128" s="3"/>
      <c r="B128" s="462"/>
      <c r="C128" s="463"/>
      <c r="D128" s="463"/>
      <c r="E128" s="463"/>
      <c r="F128" s="463"/>
      <c r="G128" s="3"/>
      <c r="H128" s="3"/>
      <c r="I128" s="3"/>
      <c r="J128" s="3"/>
      <c r="K128" s="3"/>
      <c r="L128" s="464"/>
      <c r="M128" s="465"/>
      <c r="N128" s="465"/>
      <c r="O128" s="465"/>
      <c r="P128" s="465"/>
      <c r="Q128" s="464"/>
      <c r="R128" s="464"/>
      <c r="S128" s="464"/>
      <c r="T128" s="464"/>
      <c r="U128" s="464"/>
      <c r="V128" s="464"/>
      <c r="W128" s="62"/>
      <c r="X128" s="62"/>
      <c r="Y128" s="62"/>
      <c r="Z128" s="464"/>
      <c r="AA128" s="466"/>
      <c r="AB128" s="466"/>
      <c r="AC128" s="3"/>
      <c r="AD128" s="3"/>
      <c r="AE128" s="466"/>
      <c r="AF128" s="461"/>
      <c r="AG128" s="461"/>
      <c r="AH128" s="3"/>
    </row>
    <row r="129">
      <c r="A129" s="3"/>
      <c r="B129" s="462"/>
      <c r="C129" s="463"/>
      <c r="D129" s="463"/>
      <c r="E129" s="463"/>
      <c r="F129" s="463"/>
      <c r="G129" s="3"/>
      <c r="H129" s="3"/>
      <c r="I129" s="3"/>
      <c r="J129" s="3"/>
      <c r="K129" s="3"/>
      <c r="L129" s="464"/>
      <c r="M129" s="465"/>
      <c r="N129" s="465"/>
      <c r="O129" s="465"/>
      <c r="P129" s="465"/>
      <c r="Q129" s="464"/>
      <c r="R129" s="464"/>
      <c r="S129" s="464"/>
      <c r="T129" s="464"/>
      <c r="U129" s="464"/>
      <c r="V129" s="464"/>
      <c r="W129" s="62"/>
      <c r="X129" s="62"/>
      <c r="Y129" s="62"/>
      <c r="Z129" s="464"/>
      <c r="AA129" s="466"/>
      <c r="AB129" s="466"/>
      <c r="AC129" s="3"/>
      <c r="AD129" s="3"/>
      <c r="AE129" s="466"/>
      <c r="AF129" s="461"/>
      <c r="AG129" s="461"/>
      <c r="AH129" s="3"/>
    </row>
    <row r="130">
      <c r="A130" s="3"/>
      <c r="B130" s="462"/>
      <c r="C130" s="463"/>
      <c r="D130" s="463"/>
      <c r="E130" s="463"/>
      <c r="F130" s="463"/>
      <c r="G130" s="3"/>
      <c r="H130" s="3"/>
      <c r="I130" s="3"/>
      <c r="J130" s="3"/>
      <c r="K130" s="3"/>
      <c r="L130" s="464"/>
      <c r="M130" s="465"/>
      <c r="N130" s="465"/>
      <c r="O130" s="465"/>
      <c r="P130" s="465"/>
      <c r="Q130" s="464"/>
      <c r="R130" s="464"/>
      <c r="S130" s="464"/>
      <c r="T130" s="464"/>
      <c r="U130" s="464"/>
      <c r="V130" s="464"/>
      <c r="W130" s="62"/>
      <c r="X130" s="62"/>
      <c r="Y130" s="62"/>
      <c r="Z130" s="464"/>
      <c r="AA130" s="466"/>
      <c r="AB130" s="466"/>
      <c r="AC130" s="3"/>
      <c r="AD130" s="3"/>
      <c r="AE130" s="466"/>
      <c r="AF130" s="461"/>
      <c r="AG130" s="461"/>
      <c r="AH130" s="3"/>
    </row>
    <row r="131">
      <c r="A131" s="3"/>
      <c r="B131" s="462"/>
      <c r="C131" s="463"/>
      <c r="D131" s="463"/>
      <c r="E131" s="463"/>
      <c r="F131" s="463"/>
      <c r="G131" s="3"/>
      <c r="H131" s="3"/>
      <c r="I131" s="3"/>
      <c r="J131" s="3"/>
      <c r="K131" s="3"/>
      <c r="L131" s="464"/>
      <c r="M131" s="465"/>
      <c r="N131" s="465"/>
      <c r="O131" s="465"/>
      <c r="P131" s="465"/>
      <c r="Q131" s="464"/>
      <c r="R131" s="464"/>
      <c r="S131" s="464"/>
      <c r="T131" s="464"/>
      <c r="U131" s="464"/>
      <c r="V131" s="464"/>
      <c r="W131" s="62"/>
      <c r="X131" s="62"/>
      <c r="Y131" s="62"/>
      <c r="Z131" s="464"/>
      <c r="AA131" s="466"/>
      <c r="AB131" s="466"/>
      <c r="AC131" s="3"/>
      <c r="AD131" s="3"/>
      <c r="AE131" s="466"/>
      <c r="AF131" s="461"/>
      <c r="AG131" s="461"/>
      <c r="AH131" s="3"/>
    </row>
    <row r="132">
      <c r="A132" s="3"/>
      <c r="B132" s="462"/>
      <c r="C132" s="463"/>
      <c r="D132" s="463"/>
      <c r="E132" s="463"/>
      <c r="F132" s="463"/>
      <c r="G132" s="3"/>
      <c r="H132" s="3"/>
      <c r="I132" s="3"/>
      <c r="J132" s="3"/>
      <c r="K132" s="3"/>
      <c r="L132" s="464"/>
      <c r="M132" s="465"/>
      <c r="N132" s="465"/>
      <c r="O132" s="465"/>
      <c r="P132" s="465"/>
      <c r="Q132" s="464"/>
      <c r="R132" s="464"/>
      <c r="S132" s="464"/>
      <c r="T132" s="464"/>
      <c r="U132" s="464"/>
      <c r="V132" s="464"/>
      <c r="W132" s="62"/>
      <c r="X132" s="62"/>
      <c r="Y132" s="62"/>
      <c r="Z132" s="464"/>
      <c r="AA132" s="466"/>
      <c r="AB132" s="466"/>
      <c r="AC132" s="3"/>
      <c r="AD132" s="3"/>
      <c r="AE132" s="466"/>
      <c r="AF132" s="461"/>
      <c r="AG132" s="461"/>
      <c r="AH132" s="3"/>
    </row>
    <row r="133">
      <c r="A133" s="3"/>
      <c r="B133" s="462"/>
      <c r="C133" s="463"/>
      <c r="D133" s="463"/>
      <c r="E133" s="463"/>
      <c r="F133" s="463"/>
      <c r="G133" s="3"/>
      <c r="H133" s="3"/>
      <c r="I133" s="3"/>
      <c r="J133" s="3"/>
      <c r="K133" s="3"/>
      <c r="L133" s="464"/>
      <c r="M133" s="465"/>
      <c r="N133" s="465"/>
      <c r="O133" s="465"/>
      <c r="P133" s="465"/>
      <c r="Q133" s="464"/>
      <c r="R133" s="464"/>
      <c r="S133" s="464"/>
      <c r="T133" s="464"/>
      <c r="U133" s="464"/>
      <c r="V133" s="464"/>
      <c r="W133" s="62"/>
      <c r="X133" s="62"/>
      <c r="Y133" s="62"/>
      <c r="Z133" s="464"/>
      <c r="AA133" s="466"/>
      <c r="AB133" s="466"/>
      <c r="AC133" s="3"/>
      <c r="AD133" s="3"/>
      <c r="AE133" s="466"/>
      <c r="AF133" s="461"/>
      <c r="AG133" s="461"/>
      <c r="AH133" s="3"/>
    </row>
    <row r="134">
      <c r="A134" s="3"/>
      <c r="B134" s="462"/>
      <c r="C134" s="463"/>
      <c r="D134" s="463"/>
      <c r="E134" s="463"/>
      <c r="F134" s="463"/>
      <c r="G134" s="3"/>
      <c r="H134" s="3"/>
      <c r="I134" s="3"/>
      <c r="J134" s="3"/>
      <c r="K134" s="3"/>
      <c r="L134" s="464"/>
      <c r="M134" s="465"/>
      <c r="N134" s="465"/>
      <c r="O134" s="465"/>
      <c r="P134" s="465"/>
      <c r="Q134" s="464"/>
      <c r="R134" s="464"/>
      <c r="S134" s="464"/>
      <c r="T134" s="464"/>
      <c r="U134" s="464"/>
      <c r="V134" s="464"/>
      <c r="W134" s="62"/>
      <c r="X134" s="62"/>
      <c r="Y134" s="62"/>
      <c r="Z134" s="464"/>
      <c r="AA134" s="466"/>
      <c r="AB134" s="466"/>
      <c r="AC134" s="3"/>
      <c r="AD134" s="3"/>
      <c r="AE134" s="466"/>
      <c r="AF134" s="461"/>
      <c r="AG134" s="461"/>
      <c r="AH134" s="3"/>
    </row>
    <row r="135">
      <c r="A135" s="3"/>
      <c r="B135" s="462"/>
      <c r="C135" s="463"/>
      <c r="D135" s="463"/>
      <c r="E135" s="463"/>
      <c r="F135" s="463"/>
      <c r="G135" s="3"/>
      <c r="H135" s="3"/>
      <c r="I135" s="3"/>
      <c r="J135" s="3"/>
      <c r="K135" s="3"/>
      <c r="L135" s="464"/>
      <c r="M135" s="465"/>
      <c r="N135" s="465"/>
      <c r="O135" s="465"/>
      <c r="P135" s="465"/>
      <c r="Q135" s="464"/>
      <c r="R135" s="464"/>
      <c r="S135" s="464"/>
      <c r="T135" s="464"/>
      <c r="U135" s="464"/>
      <c r="V135" s="464"/>
      <c r="W135" s="62"/>
      <c r="X135" s="62"/>
      <c r="Y135" s="62"/>
      <c r="Z135" s="464"/>
      <c r="AA135" s="466"/>
      <c r="AB135" s="466"/>
      <c r="AC135" s="3"/>
      <c r="AD135" s="3"/>
      <c r="AE135" s="466"/>
      <c r="AF135" s="461"/>
      <c r="AG135" s="461"/>
      <c r="AH135" s="3"/>
    </row>
    <row r="136">
      <c r="A136" s="3"/>
      <c r="B136" s="462"/>
      <c r="C136" s="463"/>
      <c r="D136" s="463"/>
      <c r="E136" s="463"/>
      <c r="F136" s="463"/>
      <c r="G136" s="3"/>
      <c r="H136" s="3"/>
      <c r="I136" s="3"/>
      <c r="J136" s="3"/>
      <c r="K136" s="3"/>
      <c r="L136" s="464"/>
      <c r="M136" s="465"/>
      <c r="N136" s="465"/>
      <c r="O136" s="465"/>
      <c r="P136" s="465"/>
      <c r="Q136" s="464"/>
      <c r="R136" s="464"/>
      <c r="S136" s="464"/>
      <c r="T136" s="464"/>
      <c r="U136" s="464"/>
      <c r="V136" s="464"/>
      <c r="W136" s="62"/>
      <c r="X136" s="62"/>
      <c r="Y136" s="62"/>
      <c r="Z136" s="464"/>
      <c r="AA136" s="466"/>
      <c r="AB136" s="466"/>
      <c r="AC136" s="3"/>
      <c r="AD136" s="3"/>
      <c r="AE136" s="466"/>
      <c r="AF136" s="461"/>
      <c r="AG136" s="461"/>
      <c r="AH136" s="3"/>
    </row>
    <row r="137">
      <c r="A137" s="3"/>
      <c r="B137" s="462"/>
      <c r="C137" s="463"/>
      <c r="D137" s="463"/>
      <c r="E137" s="463"/>
      <c r="F137" s="463"/>
      <c r="G137" s="3"/>
      <c r="H137" s="3"/>
      <c r="I137" s="3"/>
      <c r="J137" s="3"/>
      <c r="K137" s="3"/>
      <c r="L137" s="464"/>
      <c r="M137" s="465"/>
      <c r="N137" s="465"/>
      <c r="O137" s="465"/>
      <c r="P137" s="465"/>
      <c r="Q137" s="464"/>
      <c r="R137" s="464"/>
      <c r="S137" s="464"/>
      <c r="T137" s="464"/>
      <c r="U137" s="464"/>
      <c r="V137" s="464"/>
      <c r="W137" s="62"/>
      <c r="X137" s="62"/>
      <c r="Y137" s="62"/>
      <c r="Z137" s="464"/>
      <c r="AA137" s="466"/>
      <c r="AB137" s="466"/>
      <c r="AC137" s="3"/>
      <c r="AD137" s="3"/>
      <c r="AE137" s="466"/>
      <c r="AF137" s="461"/>
      <c r="AG137" s="461"/>
      <c r="AH137" s="3"/>
    </row>
    <row r="138">
      <c r="A138" s="3"/>
      <c r="B138" s="462"/>
      <c r="C138" s="463"/>
      <c r="D138" s="463"/>
      <c r="E138" s="463"/>
      <c r="F138" s="463"/>
      <c r="G138" s="3"/>
      <c r="H138" s="3"/>
      <c r="I138" s="3"/>
      <c r="J138" s="3"/>
      <c r="K138" s="3"/>
      <c r="L138" s="464"/>
      <c r="M138" s="465"/>
      <c r="N138" s="465"/>
      <c r="O138" s="465"/>
      <c r="P138" s="465"/>
      <c r="Q138" s="464"/>
      <c r="R138" s="464"/>
      <c r="S138" s="464"/>
      <c r="T138" s="464"/>
      <c r="U138" s="464"/>
      <c r="V138" s="464"/>
      <c r="W138" s="62"/>
      <c r="X138" s="62"/>
      <c r="Y138" s="62"/>
      <c r="Z138" s="464"/>
      <c r="AA138" s="466"/>
      <c r="AB138" s="466"/>
      <c r="AC138" s="3"/>
      <c r="AD138" s="3"/>
      <c r="AE138" s="466"/>
      <c r="AF138" s="461"/>
      <c r="AG138" s="461"/>
      <c r="AH138" s="3"/>
    </row>
    <row r="139">
      <c r="A139" s="3"/>
      <c r="B139" s="462"/>
      <c r="C139" s="463"/>
      <c r="D139" s="463"/>
      <c r="E139" s="463"/>
      <c r="F139" s="463"/>
      <c r="G139" s="3"/>
      <c r="H139" s="3"/>
      <c r="I139" s="3"/>
      <c r="J139" s="3"/>
      <c r="K139" s="3"/>
      <c r="L139" s="464"/>
      <c r="M139" s="465"/>
      <c r="N139" s="465"/>
      <c r="O139" s="465"/>
      <c r="P139" s="465"/>
      <c r="Q139" s="464"/>
      <c r="R139" s="464"/>
      <c r="S139" s="464"/>
      <c r="T139" s="464"/>
      <c r="U139" s="464"/>
      <c r="V139" s="464"/>
      <c r="W139" s="62"/>
      <c r="X139" s="62"/>
      <c r="Y139" s="62"/>
      <c r="Z139" s="464"/>
      <c r="AA139" s="466"/>
      <c r="AB139" s="466"/>
      <c r="AC139" s="3"/>
      <c r="AD139" s="3"/>
      <c r="AE139" s="466"/>
      <c r="AF139" s="461"/>
      <c r="AG139" s="461"/>
      <c r="AH139" s="3"/>
    </row>
    <row r="140">
      <c r="A140" s="3"/>
      <c r="B140" s="462"/>
      <c r="C140" s="463"/>
      <c r="D140" s="463"/>
      <c r="E140" s="463"/>
      <c r="F140" s="463"/>
      <c r="G140" s="3"/>
      <c r="H140" s="3"/>
      <c r="I140" s="3"/>
      <c r="J140" s="3"/>
      <c r="K140" s="3"/>
      <c r="L140" s="464"/>
      <c r="M140" s="465"/>
      <c r="N140" s="465"/>
      <c r="O140" s="465"/>
      <c r="P140" s="465"/>
      <c r="Q140" s="464"/>
      <c r="R140" s="464"/>
      <c r="S140" s="464"/>
      <c r="T140" s="464"/>
      <c r="U140" s="464"/>
      <c r="V140" s="464"/>
      <c r="W140" s="62"/>
      <c r="X140" s="62"/>
      <c r="Y140" s="62"/>
      <c r="Z140" s="464"/>
      <c r="AA140" s="466"/>
      <c r="AB140" s="466"/>
      <c r="AC140" s="3"/>
      <c r="AD140" s="3"/>
      <c r="AE140" s="466"/>
      <c r="AF140" s="461"/>
      <c r="AG140" s="461"/>
      <c r="AH140" s="3"/>
    </row>
    <row r="141">
      <c r="A141" s="3"/>
      <c r="B141" s="462"/>
      <c r="C141" s="463"/>
      <c r="D141" s="463"/>
      <c r="E141" s="463"/>
      <c r="F141" s="463"/>
      <c r="G141" s="3"/>
      <c r="H141" s="3"/>
      <c r="I141" s="3"/>
      <c r="J141" s="3"/>
      <c r="K141" s="3"/>
      <c r="L141" s="464"/>
      <c r="M141" s="465"/>
      <c r="N141" s="465"/>
      <c r="O141" s="465"/>
      <c r="P141" s="465"/>
      <c r="Q141" s="464"/>
      <c r="R141" s="464"/>
      <c r="S141" s="464"/>
      <c r="T141" s="464"/>
      <c r="U141" s="464"/>
      <c r="V141" s="464"/>
      <c r="W141" s="62"/>
      <c r="X141" s="62"/>
      <c r="Y141" s="62"/>
      <c r="Z141" s="464"/>
      <c r="AA141" s="466"/>
      <c r="AB141" s="466"/>
      <c r="AC141" s="3"/>
      <c r="AD141" s="3"/>
      <c r="AE141" s="466"/>
      <c r="AF141" s="461"/>
      <c r="AG141" s="461"/>
      <c r="AH141" s="3"/>
    </row>
    <row r="142">
      <c r="A142" s="3"/>
      <c r="B142" s="462"/>
      <c r="C142" s="463"/>
      <c r="D142" s="463"/>
      <c r="E142" s="463"/>
      <c r="F142" s="463"/>
      <c r="G142" s="3"/>
      <c r="H142" s="3"/>
      <c r="I142" s="3"/>
      <c r="J142" s="3"/>
      <c r="K142" s="3"/>
      <c r="L142" s="464"/>
      <c r="M142" s="465"/>
      <c r="N142" s="465"/>
      <c r="O142" s="465"/>
      <c r="P142" s="465"/>
      <c r="Q142" s="464"/>
      <c r="R142" s="464"/>
      <c r="S142" s="464"/>
      <c r="T142" s="464"/>
      <c r="U142" s="464"/>
      <c r="V142" s="464"/>
      <c r="W142" s="62"/>
      <c r="X142" s="62"/>
      <c r="Y142" s="62"/>
      <c r="Z142" s="464"/>
      <c r="AA142" s="466"/>
      <c r="AB142" s="466"/>
      <c r="AC142" s="3"/>
      <c r="AD142" s="3"/>
      <c r="AE142" s="466"/>
      <c r="AF142" s="461"/>
      <c r="AG142" s="461"/>
      <c r="AH142" s="3"/>
    </row>
    <row r="143">
      <c r="A143" s="3"/>
      <c r="B143" s="462"/>
      <c r="C143" s="463"/>
      <c r="D143" s="463"/>
      <c r="E143" s="463"/>
      <c r="F143" s="463"/>
      <c r="G143" s="3"/>
      <c r="H143" s="3"/>
      <c r="I143" s="3"/>
      <c r="J143" s="3"/>
      <c r="K143" s="3"/>
      <c r="L143" s="464"/>
      <c r="M143" s="465"/>
      <c r="N143" s="465"/>
      <c r="O143" s="465"/>
      <c r="P143" s="465"/>
      <c r="Q143" s="464"/>
      <c r="R143" s="464"/>
      <c r="S143" s="464"/>
      <c r="T143" s="464"/>
      <c r="U143" s="464"/>
      <c r="V143" s="464"/>
      <c r="W143" s="62"/>
      <c r="X143" s="62"/>
      <c r="Y143" s="62"/>
      <c r="Z143" s="464"/>
      <c r="AA143" s="466"/>
      <c r="AB143" s="466"/>
      <c r="AC143" s="3"/>
      <c r="AD143" s="3"/>
      <c r="AE143" s="466"/>
      <c r="AF143" s="461"/>
      <c r="AG143" s="461"/>
      <c r="AH143" s="3"/>
    </row>
    <row r="144">
      <c r="A144" s="3"/>
      <c r="B144" s="462"/>
      <c r="C144" s="463"/>
      <c r="D144" s="463"/>
      <c r="E144" s="463"/>
      <c r="F144" s="463"/>
      <c r="G144" s="3"/>
      <c r="H144" s="3"/>
      <c r="I144" s="3"/>
      <c r="J144" s="3"/>
      <c r="K144" s="3"/>
      <c r="L144" s="464"/>
      <c r="M144" s="465"/>
      <c r="N144" s="465"/>
      <c r="O144" s="465"/>
      <c r="P144" s="465"/>
      <c r="Q144" s="464"/>
      <c r="R144" s="464"/>
      <c r="S144" s="464"/>
      <c r="T144" s="464"/>
      <c r="U144" s="464"/>
      <c r="V144" s="464"/>
      <c r="W144" s="62"/>
      <c r="X144" s="62"/>
      <c r="Y144" s="62"/>
      <c r="Z144" s="464"/>
      <c r="AA144" s="466"/>
      <c r="AB144" s="466"/>
      <c r="AC144" s="3"/>
      <c r="AD144" s="3"/>
      <c r="AE144" s="466"/>
      <c r="AF144" s="461"/>
      <c r="AG144" s="461"/>
      <c r="AH144" s="3"/>
    </row>
    <row r="145">
      <c r="A145" s="3"/>
      <c r="B145" s="462"/>
      <c r="C145" s="463"/>
      <c r="D145" s="463"/>
      <c r="E145" s="463"/>
      <c r="F145" s="463"/>
      <c r="G145" s="3"/>
      <c r="H145" s="3"/>
      <c r="I145" s="3"/>
      <c r="J145" s="3"/>
      <c r="K145" s="3"/>
      <c r="L145" s="464"/>
      <c r="M145" s="465"/>
      <c r="N145" s="465"/>
      <c r="O145" s="465"/>
      <c r="P145" s="465"/>
      <c r="Q145" s="464"/>
      <c r="R145" s="464"/>
      <c r="S145" s="464"/>
      <c r="T145" s="464"/>
      <c r="U145" s="464"/>
      <c r="V145" s="464"/>
      <c r="W145" s="62"/>
      <c r="X145" s="62"/>
      <c r="Y145" s="62"/>
      <c r="Z145" s="464"/>
      <c r="AA145" s="466"/>
      <c r="AB145" s="466"/>
      <c r="AC145" s="3"/>
      <c r="AD145" s="3"/>
      <c r="AE145" s="466"/>
      <c r="AF145" s="461"/>
      <c r="AG145" s="461"/>
      <c r="AH145" s="3"/>
    </row>
    <row r="146">
      <c r="A146" s="3"/>
      <c r="B146" s="462"/>
      <c r="C146" s="463"/>
      <c r="D146" s="463"/>
      <c r="E146" s="463"/>
      <c r="F146" s="463"/>
      <c r="G146" s="3"/>
      <c r="H146" s="3"/>
      <c r="I146" s="3"/>
      <c r="J146" s="3"/>
      <c r="K146" s="3"/>
      <c r="L146" s="464"/>
      <c r="M146" s="465"/>
      <c r="N146" s="465"/>
      <c r="O146" s="465"/>
      <c r="P146" s="465"/>
      <c r="Q146" s="464"/>
      <c r="R146" s="464"/>
      <c r="S146" s="464"/>
      <c r="T146" s="464"/>
      <c r="U146" s="464"/>
      <c r="V146" s="464"/>
      <c r="W146" s="62"/>
      <c r="X146" s="62"/>
      <c r="Y146" s="62"/>
      <c r="Z146" s="464"/>
      <c r="AA146" s="466"/>
      <c r="AB146" s="466"/>
      <c r="AC146" s="3"/>
      <c r="AD146" s="3"/>
      <c r="AE146" s="466"/>
      <c r="AF146" s="461"/>
      <c r="AG146" s="461"/>
      <c r="AH146" s="3"/>
    </row>
    <row r="147">
      <c r="A147" s="3"/>
      <c r="B147" s="462"/>
      <c r="C147" s="463"/>
      <c r="D147" s="463"/>
      <c r="E147" s="463"/>
      <c r="F147" s="463"/>
      <c r="G147" s="3"/>
      <c r="H147" s="3"/>
      <c r="I147" s="3"/>
      <c r="J147" s="3"/>
      <c r="K147" s="3"/>
      <c r="L147" s="464"/>
      <c r="M147" s="465"/>
      <c r="N147" s="465"/>
      <c r="O147" s="465"/>
      <c r="P147" s="465"/>
      <c r="Q147" s="464"/>
      <c r="R147" s="464"/>
      <c r="S147" s="464"/>
      <c r="T147" s="464"/>
      <c r="U147" s="464"/>
      <c r="V147" s="464"/>
      <c r="W147" s="62"/>
      <c r="X147" s="62"/>
      <c r="Y147" s="62"/>
      <c r="Z147" s="464"/>
      <c r="AA147" s="466"/>
      <c r="AB147" s="466"/>
      <c r="AC147" s="3"/>
      <c r="AD147" s="3"/>
      <c r="AE147" s="466"/>
      <c r="AF147" s="461"/>
      <c r="AG147" s="461"/>
      <c r="AH147" s="3"/>
    </row>
    <row r="148">
      <c r="A148" s="3"/>
      <c r="B148" s="462"/>
      <c r="C148" s="463"/>
      <c r="D148" s="463"/>
      <c r="E148" s="463"/>
      <c r="F148" s="463"/>
      <c r="G148" s="3"/>
      <c r="H148" s="3"/>
      <c r="I148" s="3"/>
      <c r="J148" s="3"/>
      <c r="K148" s="3"/>
      <c r="L148" s="464"/>
      <c r="M148" s="465"/>
      <c r="N148" s="465"/>
      <c r="O148" s="465"/>
      <c r="P148" s="465"/>
      <c r="Q148" s="464"/>
      <c r="R148" s="464"/>
      <c r="S148" s="464"/>
      <c r="T148" s="464"/>
      <c r="U148" s="464"/>
      <c r="V148" s="464"/>
      <c r="W148" s="62"/>
      <c r="X148" s="62"/>
      <c r="Y148" s="62"/>
      <c r="Z148" s="464"/>
      <c r="AA148" s="466"/>
      <c r="AB148" s="466"/>
      <c r="AC148" s="3"/>
      <c r="AD148" s="3"/>
      <c r="AE148" s="466"/>
      <c r="AF148" s="461"/>
      <c r="AG148" s="461"/>
      <c r="AH148" s="3"/>
    </row>
    <row r="149">
      <c r="A149" s="3"/>
      <c r="B149" s="462"/>
      <c r="C149" s="463"/>
      <c r="D149" s="463"/>
      <c r="E149" s="463"/>
      <c r="F149" s="463"/>
      <c r="G149" s="3"/>
      <c r="H149" s="3"/>
      <c r="I149" s="3"/>
      <c r="J149" s="3"/>
      <c r="K149" s="3"/>
      <c r="L149" s="464"/>
      <c r="M149" s="465"/>
      <c r="N149" s="465"/>
      <c r="O149" s="465"/>
      <c r="P149" s="465"/>
      <c r="Q149" s="464"/>
      <c r="R149" s="464"/>
      <c r="S149" s="464"/>
      <c r="T149" s="464"/>
      <c r="U149" s="464"/>
      <c r="V149" s="464"/>
      <c r="W149" s="62"/>
      <c r="X149" s="62"/>
      <c r="Y149" s="62"/>
      <c r="Z149" s="464"/>
      <c r="AA149" s="466"/>
      <c r="AB149" s="466"/>
      <c r="AC149" s="3"/>
      <c r="AD149" s="3"/>
      <c r="AE149" s="466"/>
      <c r="AF149" s="461"/>
      <c r="AG149" s="461"/>
      <c r="AH149" s="3"/>
    </row>
    <row r="150">
      <c r="A150" s="3"/>
      <c r="B150" s="462"/>
      <c r="C150" s="463"/>
      <c r="D150" s="463"/>
      <c r="E150" s="463"/>
      <c r="F150" s="463"/>
      <c r="G150" s="3"/>
      <c r="H150" s="3"/>
      <c r="I150" s="3"/>
      <c r="J150" s="3"/>
      <c r="K150" s="3"/>
      <c r="L150" s="464"/>
      <c r="M150" s="465"/>
      <c r="N150" s="465"/>
      <c r="O150" s="465"/>
      <c r="P150" s="465"/>
      <c r="Q150" s="464"/>
      <c r="R150" s="464"/>
      <c r="S150" s="464"/>
      <c r="T150" s="464"/>
      <c r="U150" s="464"/>
      <c r="V150" s="464"/>
      <c r="W150" s="62"/>
      <c r="X150" s="62"/>
      <c r="Y150" s="62"/>
      <c r="Z150" s="464"/>
      <c r="AA150" s="466"/>
      <c r="AB150" s="466"/>
      <c r="AC150" s="3"/>
      <c r="AD150" s="3"/>
      <c r="AE150" s="466"/>
      <c r="AF150" s="461"/>
      <c r="AG150" s="461"/>
      <c r="AH150" s="3"/>
    </row>
    <row r="151">
      <c r="A151" s="3"/>
      <c r="B151" s="462"/>
      <c r="C151" s="463"/>
      <c r="D151" s="463"/>
      <c r="E151" s="463"/>
      <c r="F151" s="463"/>
      <c r="G151" s="3"/>
      <c r="H151" s="3"/>
      <c r="I151" s="3"/>
      <c r="J151" s="3"/>
      <c r="K151" s="3"/>
      <c r="L151" s="464"/>
      <c r="M151" s="465"/>
      <c r="N151" s="465"/>
      <c r="O151" s="465"/>
      <c r="P151" s="465"/>
      <c r="Q151" s="464"/>
      <c r="R151" s="464"/>
      <c r="S151" s="464"/>
      <c r="T151" s="464"/>
      <c r="U151" s="464"/>
      <c r="V151" s="464"/>
      <c r="W151" s="62"/>
      <c r="X151" s="62"/>
      <c r="Y151" s="62"/>
      <c r="Z151" s="464"/>
      <c r="AA151" s="466"/>
      <c r="AB151" s="466"/>
      <c r="AC151" s="3"/>
      <c r="AD151" s="3"/>
      <c r="AE151" s="466"/>
      <c r="AF151" s="461"/>
      <c r="AG151" s="461"/>
      <c r="AH151" s="3"/>
    </row>
    <row r="152">
      <c r="A152" s="3"/>
      <c r="B152" s="462"/>
      <c r="C152" s="463"/>
      <c r="D152" s="463"/>
      <c r="E152" s="463"/>
      <c r="F152" s="463"/>
      <c r="G152" s="3"/>
      <c r="H152" s="3"/>
      <c r="I152" s="3"/>
      <c r="J152" s="3"/>
      <c r="K152" s="3"/>
      <c r="L152" s="464"/>
      <c r="M152" s="465"/>
      <c r="N152" s="465"/>
      <c r="O152" s="465"/>
      <c r="P152" s="465"/>
      <c r="Q152" s="464"/>
      <c r="R152" s="464"/>
      <c r="S152" s="464"/>
      <c r="T152" s="464"/>
      <c r="U152" s="464"/>
      <c r="V152" s="464"/>
      <c r="W152" s="62"/>
      <c r="X152" s="62"/>
      <c r="Y152" s="62"/>
      <c r="Z152" s="464"/>
      <c r="AA152" s="466"/>
      <c r="AB152" s="466"/>
      <c r="AC152" s="3"/>
      <c r="AD152" s="3"/>
      <c r="AE152" s="466"/>
      <c r="AF152" s="461"/>
      <c r="AG152" s="461"/>
      <c r="AH152" s="3"/>
    </row>
    <row r="153">
      <c r="A153" s="3"/>
      <c r="B153" s="462"/>
      <c r="C153" s="463"/>
      <c r="D153" s="463"/>
      <c r="E153" s="463"/>
      <c r="F153" s="463"/>
      <c r="G153" s="3"/>
      <c r="H153" s="3"/>
      <c r="I153" s="3"/>
      <c r="J153" s="3"/>
      <c r="K153" s="3"/>
      <c r="L153" s="464"/>
      <c r="M153" s="465"/>
      <c r="N153" s="465"/>
      <c r="O153" s="465"/>
      <c r="P153" s="465"/>
      <c r="Q153" s="464"/>
      <c r="R153" s="464"/>
      <c r="S153" s="464"/>
      <c r="T153" s="464"/>
      <c r="U153" s="464"/>
      <c r="V153" s="464"/>
      <c r="W153" s="62"/>
      <c r="X153" s="62"/>
      <c r="Y153" s="62"/>
      <c r="Z153" s="464"/>
      <c r="AA153" s="466"/>
      <c r="AB153" s="466"/>
      <c r="AC153" s="3"/>
      <c r="AD153" s="3"/>
      <c r="AE153" s="466"/>
      <c r="AF153" s="461"/>
      <c r="AG153" s="461"/>
      <c r="AH153" s="3"/>
    </row>
    <row r="154">
      <c r="A154" s="3"/>
      <c r="B154" s="462"/>
      <c r="C154" s="463"/>
      <c r="D154" s="463"/>
      <c r="E154" s="463"/>
      <c r="F154" s="463"/>
      <c r="G154" s="3"/>
      <c r="H154" s="3"/>
      <c r="I154" s="3"/>
      <c r="J154" s="3"/>
      <c r="K154" s="3"/>
      <c r="L154" s="464"/>
      <c r="M154" s="465"/>
      <c r="N154" s="465"/>
      <c r="O154" s="465"/>
      <c r="P154" s="465"/>
      <c r="Q154" s="464"/>
      <c r="R154" s="464"/>
      <c r="S154" s="464"/>
      <c r="T154" s="464"/>
      <c r="U154" s="464"/>
      <c r="V154" s="464"/>
      <c r="W154" s="62"/>
      <c r="X154" s="62"/>
      <c r="Y154" s="62"/>
      <c r="Z154" s="464"/>
      <c r="AA154" s="466"/>
      <c r="AB154" s="466"/>
      <c r="AC154" s="3"/>
      <c r="AD154" s="3"/>
      <c r="AE154" s="466"/>
      <c r="AF154" s="461"/>
      <c r="AG154" s="461"/>
      <c r="AH154" s="3"/>
    </row>
    <row r="155">
      <c r="A155" s="3"/>
      <c r="B155" s="462"/>
      <c r="C155" s="463"/>
      <c r="D155" s="463"/>
      <c r="E155" s="463"/>
      <c r="F155" s="463"/>
      <c r="G155" s="3"/>
      <c r="H155" s="3"/>
      <c r="I155" s="3"/>
      <c r="J155" s="3"/>
      <c r="K155" s="3"/>
      <c r="L155" s="464"/>
      <c r="M155" s="465"/>
      <c r="N155" s="465"/>
      <c r="O155" s="465"/>
      <c r="P155" s="465"/>
      <c r="Q155" s="464"/>
      <c r="R155" s="464"/>
      <c r="S155" s="464"/>
      <c r="T155" s="464"/>
      <c r="U155" s="464"/>
      <c r="V155" s="464"/>
      <c r="W155" s="62"/>
      <c r="X155" s="62"/>
      <c r="Y155" s="62"/>
      <c r="Z155" s="464"/>
      <c r="AA155" s="466"/>
      <c r="AB155" s="466"/>
      <c r="AC155" s="3"/>
      <c r="AD155" s="3"/>
      <c r="AE155" s="466"/>
      <c r="AF155" s="461"/>
      <c r="AG155" s="461"/>
      <c r="AH155" s="3"/>
    </row>
    <row r="156">
      <c r="A156" s="3"/>
      <c r="B156" s="462"/>
      <c r="C156" s="463"/>
      <c r="D156" s="463"/>
      <c r="E156" s="463"/>
      <c r="F156" s="463"/>
      <c r="G156" s="3"/>
      <c r="H156" s="3"/>
      <c r="I156" s="3"/>
      <c r="J156" s="3"/>
      <c r="K156" s="3"/>
      <c r="L156" s="464"/>
      <c r="M156" s="465"/>
      <c r="N156" s="465"/>
      <c r="O156" s="465"/>
      <c r="P156" s="465"/>
      <c r="Q156" s="464"/>
      <c r="R156" s="464"/>
      <c r="S156" s="464"/>
      <c r="T156" s="464"/>
      <c r="U156" s="464"/>
      <c r="V156" s="464"/>
      <c r="W156" s="62"/>
      <c r="X156" s="62"/>
      <c r="Y156" s="62"/>
      <c r="Z156" s="464"/>
      <c r="AA156" s="466"/>
      <c r="AB156" s="466"/>
      <c r="AC156" s="3"/>
      <c r="AD156" s="3"/>
      <c r="AE156" s="466"/>
      <c r="AF156" s="461"/>
      <c r="AG156" s="461"/>
      <c r="AH156" s="3"/>
    </row>
    <row r="157">
      <c r="A157" s="3"/>
      <c r="B157" s="462"/>
      <c r="C157" s="463"/>
      <c r="D157" s="463"/>
      <c r="E157" s="463"/>
      <c r="F157" s="463"/>
      <c r="G157" s="3"/>
      <c r="H157" s="3"/>
      <c r="I157" s="3"/>
      <c r="J157" s="3"/>
      <c r="K157" s="3"/>
      <c r="L157" s="464"/>
      <c r="M157" s="465"/>
      <c r="N157" s="465"/>
      <c r="O157" s="465"/>
      <c r="P157" s="465"/>
      <c r="Q157" s="464"/>
      <c r="R157" s="464"/>
      <c r="S157" s="464"/>
      <c r="T157" s="464"/>
      <c r="U157" s="464"/>
      <c r="V157" s="464"/>
      <c r="W157" s="62"/>
      <c r="X157" s="62"/>
      <c r="Y157" s="62"/>
      <c r="Z157" s="464"/>
      <c r="AA157" s="466"/>
      <c r="AB157" s="466"/>
      <c r="AC157" s="3"/>
      <c r="AD157" s="3"/>
      <c r="AE157" s="466"/>
      <c r="AF157" s="461"/>
      <c r="AG157" s="461"/>
      <c r="AH157" s="3"/>
    </row>
    <row r="158">
      <c r="A158" s="3"/>
      <c r="B158" s="462"/>
      <c r="C158" s="463"/>
      <c r="D158" s="463"/>
      <c r="E158" s="463"/>
      <c r="F158" s="463"/>
      <c r="G158" s="3"/>
      <c r="H158" s="3"/>
      <c r="I158" s="3"/>
      <c r="J158" s="3"/>
      <c r="K158" s="3"/>
      <c r="L158" s="464"/>
      <c r="M158" s="465"/>
      <c r="N158" s="465"/>
      <c r="O158" s="465"/>
      <c r="P158" s="465"/>
      <c r="Q158" s="464"/>
      <c r="R158" s="464"/>
      <c r="S158" s="464"/>
      <c r="T158" s="464"/>
      <c r="U158" s="464"/>
      <c r="V158" s="464"/>
      <c r="W158" s="62"/>
      <c r="X158" s="62"/>
      <c r="Y158" s="62"/>
      <c r="Z158" s="464"/>
      <c r="AA158" s="466"/>
      <c r="AB158" s="466"/>
      <c r="AC158" s="3"/>
      <c r="AD158" s="3"/>
      <c r="AE158" s="466"/>
      <c r="AF158" s="461"/>
      <c r="AG158" s="461"/>
      <c r="AH158" s="3"/>
    </row>
    <row r="159">
      <c r="A159" s="3"/>
      <c r="B159" s="462"/>
      <c r="C159" s="463"/>
      <c r="D159" s="463"/>
      <c r="E159" s="463"/>
      <c r="F159" s="463"/>
      <c r="G159" s="3"/>
      <c r="H159" s="3"/>
      <c r="I159" s="3"/>
      <c r="J159" s="3"/>
      <c r="K159" s="3"/>
      <c r="L159" s="464"/>
      <c r="M159" s="465"/>
      <c r="N159" s="465"/>
      <c r="O159" s="465"/>
      <c r="P159" s="465"/>
      <c r="Q159" s="464"/>
      <c r="R159" s="464"/>
      <c r="S159" s="464"/>
      <c r="T159" s="464"/>
      <c r="U159" s="464"/>
      <c r="V159" s="464"/>
      <c r="W159" s="62"/>
      <c r="X159" s="62"/>
      <c r="Y159" s="62"/>
      <c r="Z159" s="464"/>
      <c r="AA159" s="466"/>
      <c r="AB159" s="466"/>
      <c r="AC159" s="3"/>
      <c r="AD159" s="3"/>
      <c r="AE159" s="466"/>
      <c r="AF159" s="461"/>
      <c r="AG159" s="461"/>
      <c r="AH159" s="3"/>
    </row>
    <row r="160">
      <c r="A160" s="3"/>
      <c r="B160" s="462"/>
      <c r="C160" s="463"/>
      <c r="D160" s="463"/>
      <c r="E160" s="463"/>
      <c r="F160" s="463"/>
      <c r="G160" s="3"/>
      <c r="H160" s="3"/>
      <c r="I160" s="3"/>
      <c r="J160" s="3"/>
      <c r="K160" s="3"/>
      <c r="L160" s="464"/>
      <c r="M160" s="465"/>
      <c r="N160" s="465"/>
      <c r="O160" s="465"/>
      <c r="P160" s="465"/>
      <c r="Q160" s="464"/>
      <c r="R160" s="464"/>
      <c r="S160" s="464"/>
      <c r="T160" s="464"/>
      <c r="U160" s="464"/>
      <c r="V160" s="464"/>
      <c r="W160" s="62"/>
      <c r="X160" s="62"/>
      <c r="Y160" s="62"/>
      <c r="Z160" s="464"/>
      <c r="AA160" s="466"/>
      <c r="AB160" s="466"/>
      <c r="AC160" s="3"/>
      <c r="AD160" s="3"/>
      <c r="AE160" s="466"/>
      <c r="AF160" s="461"/>
      <c r="AG160" s="461"/>
      <c r="AH160" s="3"/>
    </row>
    <row r="161">
      <c r="A161" s="3"/>
      <c r="B161" s="462"/>
      <c r="C161" s="463"/>
      <c r="D161" s="463"/>
      <c r="E161" s="463"/>
      <c r="F161" s="463"/>
      <c r="G161" s="3"/>
      <c r="H161" s="3"/>
      <c r="I161" s="3"/>
      <c r="J161" s="3"/>
      <c r="K161" s="3"/>
      <c r="L161" s="464"/>
      <c r="M161" s="465"/>
      <c r="N161" s="465"/>
      <c r="O161" s="465"/>
      <c r="P161" s="465"/>
      <c r="Q161" s="464"/>
      <c r="R161" s="464"/>
      <c r="S161" s="464"/>
      <c r="T161" s="464"/>
      <c r="U161" s="464"/>
      <c r="V161" s="464"/>
      <c r="W161" s="62"/>
      <c r="X161" s="62"/>
      <c r="Y161" s="62"/>
      <c r="Z161" s="464"/>
      <c r="AA161" s="466"/>
      <c r="AB161" s="466"/>
      <c r="AC161" s="3"/>
      <c r="AD161" s="3"/>
      <c r="AE161" s="466"/>
      <c r="AF161" s="461"/>
      <c r="AG161" s="461"/>
      <c r="AH161" s="3"/>
    </row>
    <row r="162">
      <c r="A162" s="3"/>
      <c r="B162" s="462"/>
      <c r="C162" s="463"/>
      <c r="D162" s="463"/>
      <c r="E162" s="463"/>
      <c r="F162" s="463"/>
      <c r="G162" s="3"/>
      <c r="H162" s="3"/>
      <c r="I162" s="3"/>
      <c r="J162" s="3"/>
      <c r="K162" s="3"/>
      <c r="L162" s="464"/>
      <c r="M162" s="465"/>
      <c r="N162" s="465"/>
      <c r="O162" s="465"/>
      <c r="P162" s="465"/>
      <c r="Q162" s="464"/>
      <c r="R162" s="464"/>
      <c r="S162" s="464"/>
      <c r="T162" s="464"/>
      <c r="U162" s="464"/>
      <c r="V162" s="464"/>
      <c r="W162" s="62"/>
      <c r="X162" s="62"/>
      <c r="Y162" s="62"/>
      <c r="Z162" s="464"/>
      <c r="AA162" s="466"/>
      <c r="AB162" s="466"/>
      <c r="AC162" s="3"/>
      <c r="AD162" s="3"/>
      <c r="AE162" s="466"/>
      <c r="AF162" s="461"/>
      <c r="AG162" s="461"/>
      <c r="AH162" s="3"/>
    </row>
    <row r="163">
      <c r="A163" s="3"/>
      <c r="B163" s="462"/>
      <c r="C163" s="463"/>
      <c r="D163" s="463"/>
      <c r="E163" s="463"/>
      <c r="F163" s="463"/>
      <c r="G163" s="3"/>
      <c r="H163" s="3"/>
      <c r="I163" s="3"/>
      <c r="J163" s="3"/>
      <c r="K163" s="3"/>
      <c r="L163" s="464"/>
      <c r="M163" s="465"/>
      <c r="N163" s="465"/>
      <c r="O163" s="465"/>
      <c r="P163" s="465"/>
      <c r="Q163" s="464"/>
      <c r="R163" s="464"/>
      <c r="S163" s="464"/>
      <c r="T163" s="464"/>
      <c r="U163" s="464"/>
      <c r="V163" s="464"/>
      <c r="W163" s="62"/>
      <c r="X163" s="62"/>
      <c r="Y163" s="62"/>
      <c r="Z163" s="464"/>
      <c r="AA163" s="466"/>
      <c r="AB163" s="466"/>
      <c r="AC163" s="3"/>
      <c r="AD163" s="3"/>
      <c r="AE163" s="466"/>
      <c r="AF163" s="461"/>
      <c r="AG163" s="461"/>
      <c r="AH163" s="3"/>
    </row>
    <row r="164">
      <c r="A164" s="3"/>
      <c r="B164" s="462"/>
      <c r="C164" s="463"/>
      <c r="D164" s="463"/>
      <c r="E164" s="463"/>
      <c r="F164" s="463"/>
      <c r="G164" s="3"/>
      <c r="H164" s="3"/>
      <c r="I164" s="3"/>
      <c r="J164" s="3"/>
      <c r="K164" s="3"/>
      <c r="L164" s="464"/>
      <c r="M164" s="465"/>
      <c r="N164" s="465"/>
      <c r="O164" s="465"/>
      <c r="P164" s="465"/>
      <c r="Q164" s="464"/>
      <c r="R164" s="464"/>
      <c r="S164" s="464"/>
      <c r="T164" s="464"/>
      <c r="U164" s="464"/>
      <c r="V164" s="464"/>
      <c r="W164" s="62"/>
      <c r="X164" s="62"/>
      <c r="Y164" s="62"/>
      <c r="Z164" s="464"/>
      <c r="AA164" s="466"/>
      <c r="AB164" s="466"/>
      <c r="AC164" s="3"/>
      <c r="AD164" s="3"/>
      <c r="AE164" s="466"/>
      <c r="AF164" s="461"/>
      <c r="AG164" s="461"/>
      <c r="AH164" s="3"/>
    </row>
    <row r="165">
      <c r="A165" s="3"/>
      <c r="B165" s="462"/>
      <c r="C165" s="463"/>
      <c r="D165" s="463"/>
      <c r="E165" s="463"/>
      <c r="F165" s="463"/>
      <c r="G165" s="3"/>
      <c r="H165" s="3"/>
      <c r="I165" s="3"/>
      <c r="J165" s="3"/>
      <c r="K165" s="3"/>
      <c r="L165" s="464"/>
      <c r="M165" s="465"/>
      <c r="N165" s="465"/>
      <c r="O165" s="465"/>
      <c r="P165" s="465"/>
      <c r="Q165" s="464"/>
      <c r="R165" s="464"/>
      <c r="S165" s="464"/>
      <c r="T165" s="464"/>
      <c r="U165" s="464"/>
      <c r="V165" s="464"/>
      <c r="W165" s="62"/>
      <c r="X165" s="62"/>
      <c r="Y165" s="62"/>
      <c r="Z165" s="464"/>
      <c r="AA165" s="466"/>
      <c r="AB165" s="466"/>
      <c r="AC165" s="3"/>
      <c r="AD165" s="3"/>
      <c r="AE165" s="466"/>
      <c r="AF165" s="461"/>
      <c r="AG165" s="461"/>
      <c r="AH165" s="3"/>
    </row>
    <row r="166">
      <c r="A166" s="3"/>
      <c r="B166" s="462"/>
      <c r="C166" s="463"/>
      <c r="D166" s="463"/>
      <c r="E166" s="463"/>
      <c r="F166" s="463"/>
      <c r="G166" s="3"/>
      <c r="H166" s="3"/>
      <c r="I166" s="3"/>
      <c r="J166" s="3"/>
      <c r="K166" s="3"/>
      <c r="L166" s="464"/>
      <c r="M166" s="465"/>
      <c r="N166" s="465"/>
      <c r="O166" s="465"/>
      <c r="P166" s="465"/>
      <c r="Q166" s="464"/>
      <c r="R166" s="464"/>
      <c r="S166" s="464"/>
      <c r="T166" s="464"/>
      <c r="U166" s="464"/>
      <c r="V166" s="464"/>
      <c r="W166" s="62"/>
      <c r="X166" s="62"/>
      <c r="Y166" s="62"/>
      <c r="Z166" s="464"/>
      <c r="AA166" s="466"/>
      <c r="AB166" s="466"/>
      <c r="AC166" s="3"/>
      <c r="AD166" s="3"/>
      <c r="AE166" s="466"/>
      <c r="AF166" s="461"/>
      <c r="AG166" s="461"/>
      <c r="AH166" s="3"/>
    </row>
    <row r="167">
      <c r="A167" s="3"/>
      <c r="B167" s="462"/>
      <c r="C167" s="463"/>
      <c r="D167" s="463"/>
      <c r="E167" s="463"/>
      <c r="F167" s="463"/>
      <c r="G167" s="3"/>
      <c r="H167" s="3"/>
      <c r="I167" s="3"/>
      <c r="J167" s="3"/>
      <c r="K167" s="3"/>
      <c r="L167" s="464"/>
      <c r="M167" s="465"/>
      <c r="N167" s="465"/>
      <c r="O167" s="465"/>
      <c r="P167" s="465"/>
      <c r="Q167" s="464"/>
      <c r="R167" s="464"/>
      <c r="S167" s="464"/>
      <c r="T167" s="464"/>
      <c r="U167" s="464"/>
      <c r="V167" s="464"/>
      <c r="W167" s="62"/>
      <c r="X167" s="62"/>
      <c r="Y167" s="62"/>
      <c r="Z167" s="464"/>
      <c r="AA167" s="466"/>
      <c r="AB167" s="466"/>
      <c r="AC167" s="3"/>
      <c r="AD167" s="3"/>
      <c r="AE167" s="466"/>
      <c r="AF167" s="461"/>
      <c r="AG167" s="461"/>
      <c r="AH167" s="3"/>
    </row>
    <row r="168">
      <c r="A168" s="3"/>
      <c r="B168" s="462"/>
      <c r="C168" s="463"/>
      <c r="D168" s="463"/>
      <c r="E168" s="463"/>
      <c r="F168" s="463"/>
      <c r="G168" s="3"/>
      <c r="H168" s="3"/>
      <c r="I168" s="3"/>
      <c r="J168" s="3"/>
      <c r="K168" s="3"/>
      <c r="L168" s="464"/>
      <c r="M168" s="465"/>
      <c r="N168" s="465"/>
      <c r="O168" s="465"/>
      <c r="P168" s="465"/>
      <c r="Q168" s="464"/>
      <c r="R168" s="464"/>
      <c r="S168" s="464"/>
      <c r="T168" s="464"/>
      <c r="U168" s="464"/>
      <c r="V168" s="464"/>
      <c r="W168" s="62"/>
      <c r="X168" s="62"/>
      <c r="Y168" s="62"/>
      <c r="Z168" s="464"/>
      <c r="AA168" s="466"/>
      <c r="AB168" s="466"/>
      <c r="AC168" s="3"/>
      <c r="AD168" s="3"/>
      <c r="AE168" s="466"/>
      <c r="AF168" s="461"/>
      <c r="AG168" s="461"/>
      <c r="AH168" s="3"/>
    </row>
    <row r="169">
      <c r="A169" s="3"/>
      <c r="B169" s="462"/>
      <c r="C169" s="463"/>
      <c r="D169" s="463"/>
      <c r="E169" s="463"/>
      <c r="F169" s="463"/>
      <c r="G169" s="3"/>
      <c r="H169" s="3"/>
      <c r="I169" s="3"/>
      <c r="J169" s="3"/>
      <c r="K169" s="3"/>
      <c r="L169" s="464"/>
      <c r="M169" s="465"/>
      <c r="N169" s="465"/>
      <c r="O169" s="465"/>
      <c r="P169" s="465"/>
      <c r="Q169" s="464"/>
      <c r="R169" s="464"/>
      <c r="S169" s="464"/>
      <c r="T169" s="464"/>
      <c r="U169" s="464"/>
      <c r="V169" s="464"/>
      <c r="W169" s="62"/>
      <c r="X169" s="62"/>
      <c r="Y169" s="62"/>
      <c r="Z169" s="464"/>
      <c r="AA169" s="466"/>
      <c r="AB169" s="466"/>
      <c r="AC169" s="3"/>
      <c r="AD169" s="3"/>
      <c r="AE169" s="466"/>
      <c r="AF169" s="461"/>
      <c r="AG169" s="461"/>
      <c r="AH169" s="3"/>
    </row>
    <row r="170">
      <c r="A170" s="3"/>
      <c r="B170" s="462"/>
      <c r="C170" s="463"/>
      <c r="D170" s="463"/>
      <c r="E170" s="463"/>
      <c r="F170" s="463"/>
      <c r="G170" s="3"/>
      <c r="H170" s="3"/>
      <c r="I170" s="3"/>
      <c r="J170" s="3"/>
      <c r="K170" s="3"/>
      <c r="L170" s="464"/>
      <c r="M170" s="465"/>
      <c r="N170" s="465"/>
      <c r="O170" s="465"/>
      <c r="P170" s="465"/>
      <c r="Q170" s="464"/>
      <c r="R170" s="464"/>
      <c r="S170" s="464"/>
      <c r="T170" s="464"/>
      <c r="U170" s="464"/>
      <c r="V170" s="464"/>
      <c r="W170" s="62"/>
      <c r="X170" s="62"/>
      <c r="Y170" s="62"/>
      <c r="Z170" s="464"/>
      <c r="AA170" s="466"/>
      <c r="AB170" s="466"/>
      <c r="AC170" s="3"/>
      <c r="AD170" s="3"/>
      <c r="AE170" s="466"/>
      <c r="AF170" s="461"/>
      <c r="AG170" s="461"/>
      <c r="AH170" s="3"/>
    </row>
    <row r="171">
      <c r="A171" s="3"/>
      <c r="B171" s="462"/>
      <c r="C171" s="463"/>
      <c r="D171" s="463"/>
      <c r="E171" s="463"/>
      <c r="F171" s="463"/>
      <c r="G171" s="3"/>
      <c r="H171" s="3"/>
      <c r="I171" s="3"/>
      <c r="J171" s="3"/>
      <c r="K171" s="3"/>
      <c r="L171" s="464"/>
      <c r="M171" s="465"/>
      <c r="N171" s="465"/>
      <c r="O171" s="465"/>
      <c r="P171" s="465"/>
      <c r="Q171" s="464"/>
      <c r="R171" s="464"/>
      <c r="S171" s="464"/>
      <c r="T171" s="464"/>
      <c r="U171" s="464"/>
      <c r="V171" s="464"/>
      <c r="W171" s="62"/>
      <c r="X171" s="62"/>
      <c r="Y171" s="62"/>
      <c r="Z171" s="464"/>
      <c r="AA171" s="466"/>
      <c r="AB171" s="466"/>
      <c r="AC171" s="3"/>
      <c r="AD171" s="3"/>
      <c r="AE171" s="466"/>
      <c r="AF171" s="461"/>
      <c r="AG171" s="461"/>
      <c r="AH171" s="3"/>
    </row>
    <row r="172">
      <c r="A172" s="3"/>
      <c r="B172" s="462"/>
      <c r="C172" s="463"/>
      <c r="D172" s="463"/>
      <c r="E172" s="463"/>
      <c r="F172" s="463"/>
      <c r="G172" s="3"/>
      <c r="H172" s="3"/>
      <c r="I172" s="3"/>
      <c r="J172" s="3"/>
      <c r="K172" s="3"/>
      <c r="L172" s="464"/>
      <c r="M172" s="465"/>
      <c r="N172" s="465"/>
      <c r="O172" s="465"/>
      <c r="P172" s="465"/>
      <c r="Q172" s="464"/>
      <c r="R172" s="464"/>
      <c r="S172" s="464"/>
      <c r="T172" s="464"/>
      <c r="U172" s="464"/>
      <c r="V172" s="464"/>
      <c r="W172" s="62"/>
      <c r="X172" s="62"/>
      <c r="Y172" s="62"/>
      <c r="Z172" s="464"/>
      <c r="AA172" s="466"/>
      <c r="AB172" s="466"/>
      <c r="AC172" s="3"/>
      <c r="AD172" s="3"/>
      <c r="AE172" s="466"/>
      <c r="AF172" s="461"/>
      <c r="AG172" s="461"/>
      <c r="AH172" s="3"/>
    </row>
    <row r="173">
      <c r="A173" s="3"/>
      <c r="B173" s="462"/>
      <c r="C173" s="463"/>
      <c r="D173" s="463"/>
      <c r="E173" s="463"/>
      <c r="F173" s="463"/>
      <c r="G173" s="3"/>
      <c r="H173" s="3"/>
      <c r="I173" s="3"/>
      <c r="J173" s="3"/>
      <c r="K173" s="3"/>
      <c r="L173" s="464"/>
      <c r="M173" s="465"/>
      <c r="N173" s="465"/>
      <c r="O173" s="465"/>
      <c r="P173" s="465"/>
      <c r="Q173" s="464"/>
      <c r="R173" s="464"/>
      <c r="S173" s="464"/>
      <c r="T173" s="464"/>
      <c r="U173" s="464"/>
      <c r="V173" s="464"/>
      <c r="W173" s="62"/>
      <c r="X173" s="62"/>
      <c r="Y173" s="62"/>
      <c r="Z173" s="464"/>
      <c r="AA173" s="466"/>
      <c r="AB173" s="466"/>
      <c r="AC173" s="3"/>
      <c r="AD173" s="3"/>
      <c r="AE173" s="466"/>
      <c r="AF173" s="461"/>
      <c r="AG173" s="461"/>
      <c r="AH173" s="3"/>
    </row>
    <row r="174">
      <c r="A174" s="3"/>
      <c r="B174" s="462"/>
      <c r="C174" s="463"/>
      <c r="D174" s="463"/>
      <c r="E174" s="463"/>
      <c r="F174" s="463"/>
      <c r="G174" s="3"/>
      <c r="H174" s="3"/>
      <c r="I174" s="3"/>
      <c r="J174" s="3"/>
      <c r="K174" s="3"/>
      <c r="L174" s="464"/>
      <c r="M174" s="465"/>
      <c r="N174" s="465"/>
      <c r="O174" s="465"/>
      <c r="P174" s="465"/>
      <c r="Q174" s="464"/>
      <c r="R174" s="464"/>
      <c r="S174" s="464"/>
      <c r="T174" s="464"/>
      <c r="U174" s="464"/>
      <c r="V174" s="464"/>
      <c r="W174" s="62"/>
      <c r="X174" s="62"/>
      <c r="Y174" s="62"/>
      <c r="Z174" s="464"/>
      <c r="AA174" s="466"/>
      <c r="AB174" s="466"/>
      <c r="AC174" s="3"/>
      <c r="AD174" s="3"/>
      <c r="AE174" s="466"/>
      <c r="AF174" s="461"/>
      <c r="AG174" s="461"/>
      <c r="AH174" s="3"/>
    </row>
    <row r="175">
      <c r="A175" s="3"/>
      <c r="B175" s="462"/>
      <c r="C175" s="463"/>
      <c r="D175" s="463"/>
      <c r="E175" s="463"/>
      <c r="F175" s="463"/>
      <c r="G175" s="3"/>
      <c r="H175" s="3"/>
      <c r="I175" s="3"/>
      <c r="J175" s="3"/>
      <c r="K175" s="3"/>
      <c r="L175" s="464"/>
      <c r="M175" s="465"/>
      <c r="N175" s="465"/>
      <c r="O175" s="465"/>
      <c r="P175" s="465"/>
      <c r="Q175" s="464"/>
      <c r="R175" s="464"/>
      <c r="S175" s="464"/>
      <c r="T175" s="464"/>
      <c r="U175" s="464"/>
      <c r="V175" s="464"/>
      <c r="W175" s="62"/>
      <c r="X175" s="62"/>
      <c r="Y175" s="62"/>
      <c r="Z175" s="464"/>
      <c r="AA175" s="466"/>
      <c r="AB175" s="466"/>
      <c r="AC175" s="3"/>
      <c r="AD175" s="3"/>
      <c r="AE175" s="466"/>
      <c r="AF175" s="461"/>
      <c r="AG175" s="461"/>
      <c r="AH175" s="3"/>
    </row>
    <row r="176">
      <c r="A176" s="3"/>
      <c r="B176" s="462"/>
      <c r="C176" s="463"/>
      <c r="D176" s="463"/>
      <c r="E176" s="463"/>
      <c r="F176" s="463"/>
      <c r="G176" s="3"/>
      <c r="H176" s="3"/>
      <c r="I176" s="3"/>
      <c r="J176" s="3"/>
      <c r="K176" s="3"/>
      <c r="L176" s="464"/>
      <c r="M176" s="465"/>
      <c r="N176" s="465"/>
      <c r="O176" s="465"/>
      <c r="P176" s="465"/>
      <c r="Q176" s="464"/>
      <c r="R176" s="464"/>
      <c r="S176" s="464"/>
      <c r="T176" s="464"/>
      <c r="U176" s="464"/>
      <c r="V176" s="464"/>
      <c r="W176" s="62"/>
      <c r="X176" s="62"/>
      <c r="Y176" s="62"/>
      <c r="Z176" s="464"/>
      <c r="AA176" s="466"/>
      <c r="AB176" s="466"/>
      <c r="AC176" s="3"/>
      <c r="AD176" s="3"/>
      <c r="AE176" s="466"/>
      <c r="AF176" s="461"/>
      <c r="AG176" s="461"/>
      <c r="AH176" s="3"/>
    </row>
    <row r="177">
      <c r="A177" s="3"/>
      <c r="B177" s="462"/>
      <c r="C177" s="463"/>
      <c r="D177" s="463"/>
      <c r="E177" s="463"/>
      <c r="F177" s="463"/>
      <c r="G177" s="3"/>
      <c r="H177" s="3"/>
      <c r="I177" s="3"/>
      <c r="J177" s="3"/>
      <c r="K177" s="3"/>
      <c r="L177" s="464"/>
      <c r="M177" s="465"/>
      <c r="N177" s="465"/>
      <c r="O177" s="465"/>
      <c r="P177" s="465"/>
      <c r="Q177" s="464"/>
      <c r="R177" s="464"/>
      <c r="S177" s="464"/>
      <c r="T177" s="464"/>
      <c r="U177" s="464"/>
      <c r="V177" s="464"/>
      <c r="W177" s="62"/>
      <c r="X177" s="62"/>
      <c r="Y177" s="62"/>
      <c r="Z177" s="464"/>
      <c r="AA177" s="466"/>
      <c r="AB177" s="466"/>
      <c r="AC177" s="3"/>
      <c r="AD177" s="3"/>
      <c r="AE177" s="466"/>
      <c r="AF177" s="461"/>
      <c r="AG177" s="461"/>
      <c r="AH177" s="3"/>
    </row>
    <row r="178">
      <c r="A178" s="3"/>
      <c r="B178" s="462"/>
      <c r="C178" s="463"/>
      <c r="D178" s="463"/>
      <c r="E178" s="463"/>
      <c r="F178" s="463"/>
      <c r="G178" s="3"/>
      <c r="H178" s="3"/>
      <c r="I178" s="3"/>
      <c r="J178" s="3"/>
      <c r="K178" s="3"/>
      <c r="L178" s="464"/>
      <c r="M178" s="465"/>
      <c r="N178" s="465"/>
      <c r="O178" s="465"/>
      <c r="P178" s="465"/>
      <c r="Q178" s="464"/>
      <c r="R178" s="464"/>
      <c r="S178" s="464"/>
      <c r="T178" s="464"/>
      <c r="U178" s="464"/>
      <c r="V178" s="464"/>
      <c r="W178" s="62"/>
      <c r="X178" s="62"/>
      <c r="Y178" s="62"/>
      <c r="Z178" s="464"/>
      <c r="AA178" s="466"/>
      <c r="AB178" s="466"/>
      <c r="AC178" s="3"/>
      <c r="AD178" s="3"/>
      <c r="AE178" s="466"/>
      <c r="AF178" s="461"/>
      <c r="AG178" s="461"/>
      <c r="AH178" s="3"/>
    </row>
    <row r="179">
      <c r="A179" s="3"/>
      <c r="B179" s="462"/>
      <c r="C179" s="463"/>
      <c r="D179" s="463"/>
      <c r="E179" s="463"/>
      <c r="F179" s="463"/>
      <c r="G179" s="3"/>
      <c r="H179" s="3"/>
      <c r="I179" s="3"/>
      <c r="J179" s="3"/>
      <c r="K179" s="3"/>
      <c r="L179" s="464"/>
      <c r="M179" s="465"/>
      <c r="N179" s="465"/>
      <c r="O179" s="465"/>
      <c r="P179" s="465"/>
      <c r="Q179" s="464"/>
      <c r="R179" s="464"/>
      <c r="S179" s="464"/>
      <c r="T179" s="464"/>
      <c r="U179" s="464"/>
      <c r="V179" s="464"/>
      <c r="W179" s="62"/>
      <c r="X179" s="62"/>
      <c r="Y179" s="62"/>
      <c r="Z179" s="464"/>
      <c r="AA179" s="466"/>
      <c r="AB179" s="466"/>
      <c r="AC179" s="3"/>
      <c r="AD179" s="3"/>
      <c r="AE179" s="466"/>
      <c r="AF179" s="461"/>
      <c r="AG179" s="461"/>
      <c r="AH179" s="3"/>
    </row>
    <row r="180">
      <c r="A180" s="3"/>
      <c r="B180" s="462"/>
      <c r="C180" s="463"/>
      <c r="D180" s="463"/>
      <c r="E180" s="463"/>
      <c r="F180" s="463"/>
      <c r="G180" s="3"/>
      <c r="H180" s="3"/>
      <c r="I180" s="3"/>
      <c r="J180" s="3"/>
      <c r="K180" s="3"/>
      <c r="L180" s="464"/>
      <c r="M180" s="465"/>
      <c r="N180" s="465"/>
      <c r="O180" s="465"/>
      <c r="P180" s="465"/>
      <c r="Q180" s="464"/>
      <c r="R180" s="464"/>
      <c r="S180" s="464"/>
      <c r="T180" s="464"/>
      <c r="U180" s="464"/>
      <c r="V180" s="464"/>
      <c r="W180" s="62"/>
      <c r="X180" s="62"/>
      <c r="Y180" s="62"/>
      <c r="Z180" s="464"/>
      <c r="AA180" s="466"/>
      <c r="AB180" s="466"/>
      <c r="AC180" s="3"/>
      <c r="AD180" s="3"/>
      <c r="AE180" s="466"/>
      <c r="AF180" s="461"/>
      <c r="AG180" s="461"/>
      <c r="AH180" s="3"/>
    </row>
    <row r="181">
      <c r="A181" s="3"/>
      <c r="B181" s="462"/>
      <c r="C181" s="463"/>
      <c r="D181" s="463"/>
      <c r="E181" s="463"/>
      <c r="F181" s="463"/>
      <c r="G181" s="3"/>
      <c r="H181" s="3"/>
      <c r="I181" s="3"/>
      <c r="J181" s="3"/>
      <c r="K181" s="3"/>
      <c r="L181" s="464"/>
      <c r="M181" s="465"/>
      <c r="N181" s="465"/>
      <c r="O181" s="465"/>
      <c r="P181" s="465"/>
      <c r="Q181" s="464"/>
      <c r="R181" s="464"/>
      <c r="S181" s="464"/>
      <c r="T181" s="464"/>
      <c r="U181" s="464"/>
      <c r="V181" s="464"/>
      <c r="W181" s="62"/>
      <c r="X181" s="62"/>
      <c r="Y181" s="62"/>
      <c r="Z181" s="464"/>
      <c r="AA181" s="466"/>
      <c r="AB181" s="466"/>
      <c r="AC181" s="3"/>
      <c r="AD181" s="3"/>
      <c r="AE181" s="466"/>
      <c r="AF181" s="461"/>
      <c r="AG181" s="461"/>
      <c r="AH181" s="3"/>
    </row>
    <row r="182">
      <c r="A182" s="3"/>
      <c r="B182" s="462"/>
      <c r="C182" s="463"/>
      <c r="D182" s="463"/>
      <c r="E182" s="463"/>
      <c r="F182" s="463"/>
      <c r="G182" s="3"/>
      <c r="H182" s="3"/>
      <c r="I182" s="3"/>
      <c r="J182" s="3"/>
      <c r="K182" s="3"/>
      <c r="L182" s="464"/>
      <c r="M182" s="465"/>
      <c r="N182" s="465"/>
      <c r="O182" s="465"/>
      <c r="P182" s="465"/>
      <c r="Q182" s="464"/>
      <c r="R182" s="464"/>
      <c r="S182" s="464"/>
      <c r="T182" s="464"/>
      <c r="U182" s="464"/>
      <c r="V182" s="464"/>
      <c r="W182" s="62"/>
      <c r="X182" s="62"/>
      <c r="Y182" s="62"/>
      <c r="Z182" s="464"/>
      <c r="AA182" s="466"/>
      <c r="AB182" s="466"/>
      <c r="AC182" s="3"/>
      <c r="AD182" s="3"/>
      <c r="AE182" s="466"/>
      <c r="AF182" s="461"/>
      <c r="AG182" s="461"/>
      <c r="AH182" s="3"/>
    </row>
    <row r="183">
      <c r="A183" s="3"/>
      <c r="B183" s="462"/>
      <c r="C183" s="463"/>
      <c r="D183" s="463"/>
      <c r="E183" s="463"/>
      <c r="F183" s="463"/>
      <c r="G183" s="3"/>
      <c r="H183" s="3"/>
      <c r="I183" s="3"/>
      <c r="J183" s="3"/>
      <c r="K183" s="3"/>
      <c r="L183" s="464"/>
      <c r="M183" s="465"/>
      <c r="N183" s="465"/>
      <c r="O183" s="465"/>
      <c r="P183" s="465"/>
      <c r="Q183" s="464"/>
      <c r="R183" s="464"/>
      <c r="S183" s="464"/>
      <c r="T183" s="464"/>
      <c r="U183" s="464"/>
      <c r="V183" s="464"/>
      <c r="W183" s="62"/>
      <c r="X183" s="62"/>
      <c r="Y183" s="62"/>
      <c r="Z183" s="464"/>
      <c r="AA183" s="466"/>
      <c r="AB183" s="466"/>
      <c r="AC183" s="3"/>
      <c r="AD183" s="3"/>
      <c r="AE183" s="466"/>
      <c r="AF183" s="461"/>
      <c r="AG183" s="461"/>
      <c r="AH183" s="3"/>
    </row>
    <row r="184">
      <c r="A184" s="3"/>
      <c r="B184" s="462"/>
      <c r="C184" s="463"/>
      <c r="D184" s="463"/>
      <c r="E184" s="463"/>
      <c r="F184" s="463"/>
      <c r="G184" s="3"/>
      <c r="H184" s="3"/>
      <c r="I184" s="3"/>
      <c r="J184" s="3"/>
      <c r="K184" s="3"/>
      <c r="L184" s="464"/>
      <c r="M184" s="465"/>
      <c r="N184" s="465"/>
      <c r="O184" s="465"/>
      <c r="P184" s="465"/>
      <c r="Q184" s="464"/>
      <c r="R184" s="464"/>
      <c r="S184" s="464"/>
      <c r="T184" s="464"/>
      <c r="U184" s="464"/>
      <c r="V184" s="464"/>
      <c r="W184" s="62"/>
      <c r="X184" s="62"/>
      <c r="Y184" s="62"/>
      <c r="Z184" s="464"/>
      <c r="AA184" s="466"/>
      <c r="AB184" s="466"/>
      <c r="AC184" s="3"/>
      <c r="AD184" s="3"/>
      <c r="AE184" s="466"/>
      <c r="AF184" s="461"/>
      <c r="AG184" s="461"/>
      <c r="AH184" s="3"/>
    </row>
    <row r="185">
      <c r="A185" s="3"/>
      <c r="B185" s="462"/>
      <c r="C185" s="463"/>
      <c r="D185" s="463"/>
      <c r="E185" s="463"/>
      <c r="F185" s="463"/>
      <c r="G185" s="3"/>
      <c r="H185" s="3"/>
      <c r="I185" s="3"/>
      <c r="J185" s="3"/>
      <c r="K185" s="3"/>
      <c r="L185" s="464"/>
      <c r="M185" s="465"/>
      <c r="N185" s="465"/>
      <c r="O185" s="465"/>
      <c r="P185" s="465"/>
      <c r="Q185" s="464"/>
      <c r="R185" s="464"/>
      <c r="S185" s="464"/>
      <c r="T185" s="464"/>
      <c r="U185" s="464"/>
      <c r="V185" s="464"/>
      <c r="W185" s="62"/>
      <c r="X185" s="62"/>
      <c r="Y185" s="62"/>
      <c r="Z185" s="464"/>
      <c r="AA185" s="466"/>
      <c r="AB185" s="466"/>
      <c r="AC185" s="3"/>
      <c r="AD185" s="3"/>
      <c r="AE185" s="466"/>
      <c r="AF185" s="461"/>
      <c r="AG185" s="461"/>
      <c r="AH185" s="3"/>
    </row>
    <row r="186">
      <c r="A186" s="3"/>
      <c r="B186" s="462"/>
      <c r="C186" s="463"/>
      <c r="D186" s="463"/>
      <c r="E186" s="463"/>
      <c r="F186" s="463"/>
      <c r="G186" s="3"/>
      <c r="H186" s="3"/>
      <c r="I186" s="3"/>
      <c r="J186" s="3"/>
      <c r="K186" s="3"/>
      <c r="L186" s="464"/>
      <c r="M186" s="465"/>
      <c r="N186" s="465"/>
      <c r="O186" s="465"/>
      <c r="P186" s="465"/>
      <c r="Q186" s="464"/>
      <c r="R186" s="464"/>
      <c r="S186" s="464"/>
      <c r="T186" s="464"/>
      <c r="U186" s="464"/>
      <c r="V186" s="464"/>
      <c r="W186" s="62"/>
      <c r="X186" s="62"/>
      <c r="Y186" s="62"/>
      <c r="Z186" s="464"/>
      <c r="AA186" s="466"/>
      <c r="AB186" s="466"/>
      <c r="AC186" s="3"/>
      <c r="AD186" s="3"/>
      <c r="AE186" s="466"/>
      <c r="AF186" s="461"/>
      <c r="AG186" s="461"/>
      <c r="AH186" s="3"/>
    </row>
    <row r="187">
      <c r="A187" s="3"/>
      <c r="B187" s="462"/>
      <c r="C187" s="463"/>
      <c r="D187" s="463"/>
      <c r="E187" s="463"/>
      <c r="F187" s="463"/>
      <c r="G187" s="3"/>
      <c r="H187" s="3"/>
      <c r="I187" s="3"/>
      <c r="J187" s="3"/>
      <c r="K187" s="3"/>
      <c r="L187" s="464"/>
      <c r="M187" s="465"/>
      <c r="N187" s="465"/>
      <c r="O187" s="465"/>
      <c r="P187" s="465"/>
      <c r="Q187" s="464"/>
      <c r="R187" s="464"/>
      <c r="S187" s="464"/>
      <c r="T187" s="464"/>
      <c r="U187" s="464"/>
      <c r="V187" s="464"/>
      <c r="W187" s="62"/>
      <c r="X187" s="62"/>
      <c r="Y187" s="62"/>
      <c r="Z187" s="464"/>
      <c r="AA187" s="466"/>
      <c r="AB187" s="466"/>
      <c r="AC187" s="3"/>
      <c r="AD187" s="3"/>
      <c r="AE187" s="466"/>
      <c r="AF187" s="461"/>
      <c r="AG187" s="461"/>
      <c r="AH187" s="3"/>
    </row>
    <row r="188">
      <c r="A188" s="3"/>
      <c r="B188" s="462"/>
      <c r="C188" s="463"/>
      <c r="D188" s="463"/>
      <c r="E188" s="463"/>
      <c r="F188" s="463"/>
      <c r="G188" s="3"/>
      <c r="H188" s="3"/>
      <c r="I188" s="3"/>
      <c r="J188" s="3"/>
      <c r="K188" s="3"/>
      <c r="L188" s="464"/>
      <c r="M188" s="465"/>
      <c r="N188" s="465"/>
      <c r="O188" s="465"/>
      <c r="P188" s="465"/>
      <c r="Q188" s="464"/>
      <c r="R188" s="464"/>
      <c r="S188" s="464"/>
      <c r="T188" s="464"/>
      <c r="U188" s="464"/>
      <c r="V188" s="464"/>
      <c r="W188" s="62"/>
      <c r="X188" s="62"/>
      <c r="Y188" s="62"/>
      <c r="Z188" s="464"/>
      <c r="AA188" s="466"/>
      <c r="AB188" s="466"/>
      <c r="AC188" s="3"/>
      <c r="AD188" s="3"/>
      <c r="AE188" s="466"/>
      <c r="AF188" s="461"/>
      <c r="AG188" s="461"/>
      <c r="AH188" s="3"/>
    </row>
    <row r="189">
      <c r="A189" s="3"/>
      <c r="B189" s="462"/>
      <c r="C189" s="463"/>
      <c r="D189" s="463"/>
      <c r="E189" s="463"/>
      <c r="F189" s="463"/>
      <c r="G189" s="3"/>
      <c r="H189" s="3"/>
      <c r="I189" s="3"/>
      <c r="J189" s="3"/>
      <c r="K189" s="3"/>
      <c r="L189" s="464"/>
      <c r="M189" s="465"/>
      <c r="N189" s="465"/>
      <c r="O189" s="465"/>
      <c r="P189" s="465"/>
      <c r="Q189" s="464"/>
      <c r="R189" s="464"/>
      <c r="S189" s="464"/>
      <c r="T189" s="464"/>
      <c r="U189" s="464"/>
      <c r="V189" s="464"/>
      <c r="W189" s="62"/>
      <c r="X189" s="62"/>
      <c r="Y189" s="62"/>
      <c r="Z189" s="464"/>
      <c r="AA189" s="466"/>
      <c r="AB189" s="466"/>
      <c r="AC189" s="3"/>
      <c r="AD189" s="3"/>
      <c r="AE189" s="466"/>
      <c r="AF189" s="461"/>
      <c r="AG189" s="461"/>
      <c r="AH189" s="3"/>
    </row>
    <row r="190">
      <c r="A190" s="3"/>
      <c r="B190" s="462"/>
      <c r="C190" s="463"/>
      <c r="D190" s="463"/>
      <c r="E190" s="463"/>
      <c r="F190" s="463"/>
      <c r="G190" s="3"/>
      <c r="H190" s="3"/>
      <c r="I190" s="3"/>
      <c r="J190" s="3"/>
      <c r="K190" s="3"/>
      <c r="L190" s="464"/>
      <c r="M190" s="465"/>
      <c r="N190" s="465"/>
      <c r="O190" s="465"/>
      <c r="P190" s="465"/>
      <c r="Q190" s="464"/>
      <c r="R190" s="464"/>
      <c r="S190" s="464"/>
      <c r="T190" s="464"/>
      <c r="U190" s="464"/>
      <c r="V190" s="464"/>
      <c r="W190" s="62"/>
      <c r="X190" s="62"/>
      <c r="Y190" s="62"/>
      <c r="Z190" s="464"/>
      <c r="AA190" s="466"/>
      <c r="AB190" s="466"/>
      <c r="AC190" s="3"/>
      <c r="AD190" s="3"/>
      <c r="AE190" s="466"/>
      <c r="AF190" s="461"/>
      <c r="AG190" s="461"/>
      <c r="AH190" s="3"/>
    </row>
    <row r="191">
      <c r="A191" s="3"/>
      <c r="B191" s="462"/>
      <c r="C191" s="463"/>
      <c r="D191" s="463"/>
      <c r="E191" s="463"/>
      <c r="F191" s="463"/>
      <c r="G191" s="3"/>
      <c r="H191" s="3"/>
      <c r="I191" s="3"/>
      <c r="J191" s="3"/>
      <c r="K191" s="3"/>
      <c r="L191" s="464"/>
      <c r="M191" s="465"/>
      <c r="N191" s="465"/>
      <c r="O191" s="465"/>
      <c r="P191" s="465"/>
      <c r="Q191" s="464"/>
      <c r="R191" s="464"/>
      <c r="S191" s="464"/>
      <c r="T191" s="464"/>
      <c r="U191" s="464"/>
      <c r="V191" s="464"/>
      <c r="W191" s="62"/>
      <c r="X191" s="62"/>
      <c r="Y191" s="62"/>
      <c r="Z191" s="464"/>
      <c r="AA191" s="466"/>
      <c r="AB191" s="466"/>
      <c r="AC191" s="3"/>
      <c r="AD191" s="3"/>
      <c r="AE191" s="466"/>
      <c r="AF191" s="461"/>
      <c r="AG191" s="461"/>
      <c r="AH191" s="3"/>
    </row>
    <row r="192">
      <c r="A192" s="3"/>
      <c r="B192" s="462"/>
      <c r="C192" s="463"/>
      <c r="D192" s="463"/>
      <c r="E192" s="463"/>
      <c r="F192" s="463"/>
      <c r="G192" s="3"/>
      <c r="H192" s="3"/>
      <c r="I192" s="3"/>
      <c r="J192" s="3"/>
      <c r="K192" s="3"/>
      <c r="L192" s="464"/>
      <c r="M192" s="465"/>
      <c r="N192" s="465"/>
      <c r="O192" s="465"/>
      <c r="P192" s="465"/>
      <c r="Q192" s="464"/>
      <c r="R192" s="464"/>
      <c r="S192" s="464"/>
      <c r="T192" s="464"/>
      <c r="U192" s="464"/>
      <c r="V192" s="464"/>
      <c r="W192" s="62"/>
      <c r="X192" s="62"/>
      <c r="Y192" s="62"/>
      <c r="Z192" s="464"/>
      <c r="AA192" s="466"/>
      <c r="AB192" s="466"/>
      <c r="AC192" s="3"/>
      <c r="AD192" s="3"/>
      <c r="AE192" s="466"/>
      <c r="AF192" s="461"/>
      <c r="AG192" s="461"/>
      <c r="AH192" s="3"/>
    </row>
    <row r="193">
      <c r="A193" s="3"/>
      <c r="B193" s="462"/>
      <c r="C193" s="463"/>
      <c r="D193" s="463"/>
      <c r="E193" s="463"/>
      <c r="F193" s="463"/>
      <c r="G193" s="3"/>
      <c r="H193" s="3"/>
      <c r="I193" s="3"/>
      <c r="J193" s="3"/>
      <c r="K193" s="3"/>
      <c r="L193" s="464"/>
      <c r="M193" s="465"/>
      <c r="N193" s="465"/>
      <c r="O193" s="465"/>
      <c r="P193" s="465"/>
      <c r="Q193" s="464"/>
      <c r="R193" s="464"/>
      <c r="S193" s="464"/>
      <c r="T193" s="464"/>
      <c r="U193" s="464"/>
      <c r="V193" s="464"/>
      <c r="W193" s="62"/>
      <c r="X193" s="62"/>
      <c r="Y193" s="62"/>
      <c r="Z193" s="464"/>
      <c r="AA193" s="466"/>
      <c r="AB193" s="466"/>
      <c r="AC193" s="3"/>
      <c r="AD193" s="3"/>
      <c r="AE193" s="466"/>
      <c r="AF193" s="461"/>
      <c r="AG193" s="461"/>
      <c r="AH193" s="3"/>
    </row>
    <row r="194">
      <c r="A194" s="3"/>
      <c r="B194" s="462"/>
      <c r="C194" s="463"/>
      <c r="D194" s="463"/>
      <c r="E194" s="463"/>
      <c r="F194" s="463"/>
      <c r="G194" s="3"/>
      <c r="H194" s="3"/>
      <c r="I194" s="3"/>
      <c r="J194" s="3"/>
      <c r="K194" s="3"/>
      <c r="L194" s="464"/>
      <c r="M194" s="465"/>
      <c r="N194" s="465"/>
      <c r="O194" s="465"/>
      <c r="P194" s="465"/>
      <c r="Q194" s="464"/>
      <c r="R194" s="464"/>
      <c r="S194" s="464"/>
      <c r="T194" s="464"/>
      <c r="U194" s="464"/>
      <c r="V194" s="464"/>
      <c r="W194" s="62"/>
      <c r="X194" s="62"/>
      <c r="Y194" s="62"/>
      <c r="Z194" s="464"/>
      <c r="AA194" s="466"/>
      <c r="AB194" s="466"/>
      <c r="AC194" s="3"/>
      <c r="AD194" s="3"/>
      <c r="AE194" s="466"/>
      <c r="AF194" s="461"/>
      <c r="AG194" s="461"/>
      <c r="AH194" s="3"/>
    </row>
    <row r="195">
      <c r="A195" s="3"/>
      <c r="B195" s="462"/>
      <c r="C195" s="463"/>
      <c r="D195" s="463"/>
      <c r="E195" s="463"/>
      <c r="F195" s="463"/>
      <c r="G195" s="3"/>
      <c r="H195" s="3"/>
      <c r="I195" s="3"/>
      <c r="J195" s="3"/>
      <c r="K195" s="3"/>
      <c r="L195" s="464"/>
      <c r="M195" s="465"/>
      <c r="N195" s="465"/>
      <c r="O195" s="465"/>
      <c r="P195" s="465"/>
      <c r="Q195" s="464"/>
      <c r="R195" s="464"/>
      <c r="S195" s="464"/>
      <c r="T195" s="464"/>
      <c r="U195" s="464"/>
      <c r="V195" s="464"/>
      <c r="W195" s="62"/>
      <c r="X195" s="62"/>
      <c r="Y195" s="62"/>
      <c r="Z195" s="464"/>
      <c r="AA195" s="466"/>
      <c r="AB195" s="466"/>
      <c r="AC195" s="3"/>
      <c r="AD195" s="3"/>
      <c r="AE195" s="466"/>
      <c r="AF195" s="461"/>
      <c r="AG195" s="461"/>
      <c r="AH195" s="3"/>
    </row>
    <row r="196">
      <c r="A196" s="3"/>
      <c r="B196" s="462"/>
      <c r="C196" s="463"/>
      <c r="D196" s="463"/>
      <c r="E196" s="463"/>
      <c r="F196" s="463"/>
      <c r="G196" s="3"/>
      <c r="H196" s="3"/>
      <c r="I196" s="3"/>
      <c r="J196" s="3"/>
      <c r="K196" s="3"/>
      <c r="L196" s="464"/>
      <c r="M196" s="465"/>
      <c r="N196" s="465"/>
      <c r="O196" s="465"/>
      <c r="P196" s="465"/>
      <c r="Q196" s="464"/>
      <c r="R196" s="464"/>
      <c r="S196" s="464"/>
      <c r="T196" s="464"/>
      <c r="U196" s="464"/>
      <c r="V196" s="464"/>
      <c r="W196" s="62"/>
      <c r="X196" s="62"/>
      <c r="Y196" s="62"/>
      <c r="Z196" s="464"/>
      <c r="AA196" s="466"/>
      <c r="AB196" s="466"/>
      <c r="AC196" s="3"/>
      <c r="AD196" s="3"/>
      <c r="AE196" s="466"/>
      <c r="AF196" s="461"/>
      <c r="AG196" s="461"/>
      <c r="AH196" s="3"/>
    </row>
    <row r="197">
      <c r="A197" s="3"/>
      <c r="B197" s="462"/>
      <c r="C197" s="463"/>
      <c r="D197" s="463"/>
      <c r="E197" s="463"/>
      <c r="F197" s="463"/>
      <c r="G197" s="3"/>
      <c r="H197" s="3"/>
      <c r="I197" s="3"/>
      <c r="J197" s="3"/>
      <c r="K197" s="3"/>
      <c r="L197" s="464"/>
      <c r="M197" s="465"/>
      <c r="N197" s="465"/>
      <c r="O197" s="465"/>
      <c r="P197" s="465"/>
      <c r="Q197" s="464"/>
      <c r="R197" s="464"/>
      <c r="S197" s="464"/>
      <c r="T197" s="464"/>
      <c r="U197" s="464"/>
      <c r="V197" s="464"/>
      <c r="W197" s="62"/>
      <c r="X197" s="62"/>
      <c r="Y197" s="62"/>
      <c r="Z197" s="464"/>
      <c r="AA197" s="466"/>
      <c r="AB197" s="466"/>
      <c r="AC197" s="3"/>
      <c r="AD197" s="3"/>
      <c r="AE197" s="466"/>
      <c r="AF197" s="461"/>
      <c r="AG197" s="461"/>
      <c r="AH197" s="3"/>
    </row>
    <row r="198">
      <c r="A198" s="3"/>
      <c r="B198" s="462"/>
      <c r="C198" s="463"/>
      <c r="D198" s="463"/>
      <c r="E198" s="463"/>
      <c r="F198" s="463"/>
      <c r="G198" s="3"/>
      <c r="H198" s="3"/>
      <c r="I198" s="3"/>
      <c r="J198" s="3"/>
      <c r="K198" s="3"/>
      <c r="L198" s="464"/>
      <c r="M198" s="465"/>
      <c r="N198" s="465"/>
      <c r="O198" s="465"/>
      <c r="P198" s="465"/>
      <c r="Q198" s="464"/>
      <c r="R198" s="464"/>
      <c r="S198" s="464"/>
      <c r="T198" s="464"/>
      <c r="U198" s="464"/>
      <c r="V198" s="464"/>
      <c r="W198" s="62"/>
      <c r="X198" s="62"/>
      <c r="Y198" s="62"/>
      <c r="Z198" s="464"/>
      <c r="AA198" s="466"/>
      <c r="AB198" s="466"/>
      <c r="AC198" s="3"/>
      <c r="AD198" s="3"/>
      <c r="AE198" s="466"/>
      <c r="AF198" s="461"/>
      <c r="AG198" s="461"/>
      <c r="AH198" s="3"/>
    </row>
    <row r="199">
      <c r="A199" s="3"/>
      <c r="B199" s="462"/>
      <c r="C199" s="463"/>
      <c r="D199" s="463"/>
      <c r="E199" s="463"/>
      <c r="F199" s="463"/>
      <c r="G199" s="3"/>
      <c r="H199" s="3"/>
      <c r="I199" s="3"/>
      <c r="J199" s="3"/>
      <c r="K199" s="3"/>
      <c r="L199" s="464"/>
      <c r="M199" s="465"/>
      <c r="N199" s="465"/>
      <c r="O199" s="465"/>
      <c r="P199" s="465"/>
      <c r="Q199" s="464"/>
      <c r="R199" s="464"/>
      <c r="S199" s="464"/>
      <c r="T199" s="464"/>
      <c r="U199" s="464"/>
      <c r="V199" s="464"/>
      <c r="W199" s="62"/>
      <c r="X199" s="62"/>
      <c r="Y199" s="62"/>
      <c r="Z199" s="464"/>
      <c r="AA199" s="466"/>
      <c r="AB199" s="466"/>
      <c r="AC199" s="3"/>
      <c r="AD199" s="3"/>
      <c r="AE199" s="466"/>
      <c r="AF199" s="461"/>
      <c r="AG199" s="461"/>
      <c r="AH199" s="3"/>
    </row>
    <row r="200">
      <c r="A200" s="3"/>
      <c r="B200" s="462"/>
      <c r="C200" s="463"/>
      <c r="D200" s="463"/>
      <c r="E200" s="463"/>
      <c r="F200" s="463"/>
      <c r="G200" s="3"/>
      <c r="H200" s="3"/>
      <c r="I200" s="3"/>
      <c r="J200" s="3"/>
      <c r="K200" s="3"/>
      <c r="L200" s="464"/>
      <c r="M200" s="465"/>
      <c r="N200" s="465"/>
      <c r="O200" s="465"/>
      <c r="P200" s="465"/>
      <c r="Q200" s="464"/>
      <c r="R200" s="464"/>
      <c r="S200" s="464"/>
      <c r="T200" s="464"/>
      <c r="U200" s="464"/>
      <c r="V200" s="464"/>
      <c r="W200" s="62"/>
      <c r="X200" s="62"/>
      <c r="Y200" s="62"/>
      <c r="Z200" s="464"/>
      <c r="AA200" s="466"/>
      <c r="AB200" s="466"/>
      <c r="AC200" s="3"/>
      <c r="AD200" s="3"/>
      <c r="AE200" s="466"/>
      <c r="AF200" s="461"/>
      <c r="AG200" s="461"/>
      <c r="AH200" s="3"/>
    </row>
    <row r="201">
      <c r="A201" s="3"/>
      <c r="B201" s="462"/>
      <c r="C201" s="463"/>
      <c r="D201" s="463"/>
      <c r="E201" s="463"/>
      <c r="F201" s="463"/>
      <c r="G201" s="3"/>
      <c r="H201" s="3"/>
      <c r="I201" s="3"/>
      <c r="J201" s="3"/>
      <c r="K201" s="3"/>
      <c r="L201" s="464"/>
      <c r="M201" s="465"/>
      <c r="N201" s="465"/>
      <c r="O201" s="465"/>
      <c r="P201" s="465"/>
      <c r="Q201" s="464"/>
      <c r="R201" s="464"/>
      <c r="S201" s="464"/>
      <c r="T201" s="464"/>
      <c r="U201" s="464"/>
      <c r="V201" s="464"/>
      <c r="W201" s="62"/>
      <c r="X201" s="62"/>
      <c r="Y201" s="62"/>
      <c r="Z201" s="464"/>
      <c r="AA201" s="466"/>
      <c r="AB201" s="466"/>
      <c r="AC201" s="3"/>
      <c r="AD201" s="3"/>
      <c r="AE201" s="466"/>
      <c r="AF201" s="461"/>
      <c r="AG201" s="461"/>
      <c r="AH201" s="3"/>
    </row>
    <row r="202">
      <c r="A202" s="3"/>
      <c r="B202" s="462"/>
      <c r="C202" s="463"/>
      <c r="D202" s="463"/>
      <c r="E202" s="463"/>
      <c r="F202" s="463"/>
      <c r="G202" s="3"/>
      <c r="H202" s="3"/>
      <c r="I202" s="3"/>
      <c r="J202" s="3"/>
      <c r="K202" s="3"/>
      <c r="L202" s="464"/>
      <c r="M202" s="465"/>
      <c r="N202" s="465"/>
      <c r="O202" s="465"/>
      <c r="P202" s="465"/>
      <c r="Q202" s="464"/>
      <c r="R202" s="464"/>
      <c r="S202" s="464"/>
      <c r="T202" s="464"/>
      <c r="U202" s="464"/>
      <c r="V202" s="464"/>
      <c r="W202" s="62"/>
      <c r="X202" s="62"/>
      <c r="Y202" s="62"/>
      <c r="Z202" s="464"/>
      <c r="AA202" s="466"/>
      <c r="AB202" s="466"/>
      <c r="AC202" s="3"/>
      <c r="AD202" s="3"/>
      <c r="AE202" s="466"/>
      <c r="AF202" s="461"/>
      <c r="AG202" s="461"/>
      <c r="AH202" s="3"/>
    </row>
    <row r="203">
      <c r="A203" s="3"/>
      <c r="B203" s="462"/>
      <c r="C203" s="463"/>
      <c r="D203" s="463"/>
      <c r="E203" s="463"/>
      <c r="F203" s="463"/>
      <c r="G203" s="3"/>
      <c r="H203" s="3"/>
      <c r="I203" s="3"/>
      <c r="J203" s="3"/>
      <c r="K203" s="3"/>
      <c r="L203" s="464"/>
      <c r="M203" s="465"/>
      <c r="N203" s="465"/>
      <c r="O203" s="465"/>
      <c r="P203" s="465"/>
      <c r="Q203" s="464"/>
      <c r="R203" s="464"/>
      <c r="S203" s="464"/>
      <c r="T203" s="464"/>
      <c r="U203" s="464"/>
      <c r="V203" s="464"/>
      <c r="W203" s="62"/>
      <c r="X203" s="62"/>
      <c r="Y203" s="62"/>
      <c r="Z203" s="464"/>
      <c r="AA203" s="466"/>
      <c r="AB203" s="466"/>
      <c r="AC203" s="3"/>
      <c r="AD203" s="3"/>
      <c r="AE203" s="466"/>
      <c r="AF203" s="461"/>
      <c r="AG203" s="461"/>
      <c r="AH203" s="3"/>
    </row>
    <row r="204">
      <c r="A204" s="3"/>
      <c r="B204" s="462"/>
      <c r="C204" s="463"/>
      <c r="D204" s="463"/>
      <c r="E204" s="463"/>
      <c r="F204" s="463"/>
      <c r="G204" s="3"/>
      <c r="H204" s="3"/>
      <c r="I204" s="3"/>
      <c r="J204" s="3"/>
      <c r="K204" s="3"/>
      <c r="L204" s="464"/>
      <c r="M204" s="465"/>
      <c r="N204" s="465"/>
      <c r="O204" s="465"/>
      <c r="P204" s="465"/>
      <c r="Q204" s="464"/>
      <c r="R204" s="464"/>
      <c r="S204" s="464"/>
      <c r="T204" s="464"/>
      <c r="U204" s="464"/>
      <c r="V204" s="464"/>
      <c r="W204" s="62"/>
      <c r="X204" s="62"/>
      <c r="Y204" s="62"/>
      <c r="Z204" s="464"/>
      <c r="AA204" s="466"/>
      <c r="AB204" s="466"/>
      <c r="AC204" s="3"/>
      <c r="AD204" s="3"/>
      <c r="AE204" s="466"/>
      <c r="AF204" s="461"/>
      <c r="AG204" s="461"/>
      <c r="AH204" s="3"/>
    </row>
    <row r="205">
      <c r="A205" s="3"/>
      <c r="B205" s="462"/>
      <c r="C205" s="463"/>
      <c r="D205" s="463"/>
      <c r="E205" s="463"/>
      <c r="F205" s="463"/>
      <c r="G205" s="3"/>
      <c r="H205" s="3"/>
      <c r="I205" s="3"/>
      <c r="J205" s="3"/>
      <c r="K205" s="3"/>
      <c r="L205" s="464"/>
      <c r="M205" s="465"/>
      <c r="N205" s="465"/>
      <c r="O205" s="465"/>
      <c r="P205" s="465"/>
      <c r="Q205" s="464"/>
      <c r="R205" s="464"/>
      <c r="S205" s="464"/>
      <c r="T205" s="464"/>
      <c r="U205" s="464"/>
      <c r="V205" s="464"/>
      <c r="W205" s="62"/>
      <c r="X205" s="62"/>
      <c r="Y205" s="62"/>
      <c r="Z205" s="464"/>
      <c r="AA205" s="466"/>
      <c r="AB205" s="466"/>
      <c r="AC205" s="3"/>
      <c r="AD205" s="3"/>
      <c r="AE205" s="466"/>
      <c r="AF205" s="461"/>
      <c r="AG205" s="461"/>
      <c r="AH205" s="3"/>
    </row>
    <row r="206">
      <c r="A206" s="3"/>
      <c r="B206" s="462"/>
      <c r="C206" s="463"/>
      <c r="D206" s="463"/>
      <c r="E206" s="463"/>
      <c r="F206" s="463"/>
      <c r="G206" s="3"/>
      <c r="H206" s="3"/>
      <c r="I206" s="3"/>
      <c r="J206" s="3"/>
      <c r="K206" s="3"/>
      <c r="L206" s="464"/>
      <c r="M206" s="465"/>
      <c r="N206" s="465"/>
      <c r="O206" s="465"/>
      <c r="P206" s="465"/>
      <c r="Q206" s="464"/>
      <c r="R206" s="464"/>
      <c r="S206" s="464"/>
      <c r="T206" s="464"/>
      <c r="U206" s="464"/>
      <c r="V206" s="464"/>
      <c r="W206" s="62"/>
      <c r="X206" s="62"/>
      <c r="Y206" s="62"/>
      <c r="Z206" s="464"/>
      <c r="AA206" s="466"/>
      <c r="AB206" s="466"/>
      <c r="AC206" s="3"/>
      <c r="AD206" s="3"/>
      <c r="AE206" s="466"/>
      <c r="AF206" s="461"/>
      <c r="AG206" s="461"/>
      <c r="AH206" s="3"/>
    </row>
    <row r="207">
      <c r="A207" s="3"/>
      <c r="B207" s="462"/>
      <c r="C207" s="463"/>
      <c r="D207" s="463"/>
      <c r="E207" s="463"/>
      <c r="F207" s="463"/>
      <c r="G207" s="3"/>
      <c r="H207" s="3"/>
      <c r="I207" s="3"/>
      <c r="J207" s="3"/>
      <c r="K207" s="3"/>
      <c r="L207" s="464"/>
      <c r="M207" s="465"/>
      <c r="N207" s="465"/>
      <c r="O207" s="465"/>
      <c r="P207" s="465"/>
      <c r="Q207" s="464"/>
      <c r="R207" s="464"/>
      <c r="S207" s="464"/>
      <c r="T207" s="464"/>
      <c r="U207" s="464"/>
      <c r="V207" s="464"/>
      <c r="W207" s="62"/>
      <c r="X207" s="62"/>
      <c r="Y207" s="62"/>
      <c r="Z207" s="464"/>
      <c r="AA207" s="466"/>
      <c r="AB207" s="466"/>
      <c r="AC207" s="3"/>
      <c r="AD207" s="3"/>
      <c r="AE207" s="466"/>
      <c r="AF207" s="461"/>
      <c r="AG207" s="461"/>
      <c r="AH207" s="3"/>
    </row>
    <row r="208">
      <c r="A208" s="3"/>
      <c r="B208" s="462"/>
      <c r="C208" s="463"/>
      <c r="D208" s="463"/>
      <c r="E208" s="463"/>
      <c r="F208" s="463"/>
      <c r="G208" s="3"/>
      <c r="H208" s="3"/>
      <c r="I208" s="3"/>
      <c r="J208" s="3"/>
      <c r="K208" s="3"/>
      <c r="L208" s="464"/>
      <c r="M208" s="465"/>
      <c r="N208" s="465"/>
      <c r="O208" s="465"/>
      <c r="P208" s="465"/>
      <c r="Q208" s="464"/>
      <c r="R208" s="464"/>
      <c r="S208" s="464"/>
      <c r="T208" s="464"/>
      <c r="U208" s="464"/>
      <c r="V208" s="464"/>
      <c r="W208" s="62"/>
      <c r="X208" s="62"/>
      <c r="Y208" s="62"/>
      <c r="Z208" s="464"/>
      <c r="AA208" s="466"/>
      <c r="AB208" s="466"/>
      <c r="AC208" s="3"/>
      <c r="AD208" s="3"/>
      <c r="AE208" s="466"/>
      <c r="AF208" s="461"/>
      <c r="AG208" s="461"/>
      <c r="AH208" s="3"/>
    </row>
    <row r="209">
      <c r="A209" s="3"/>
      <c r="B209" s="462"/>
      <c r="C209" s="463"/>
      <c r="D209" s="463"/>
      <c r="E209" s="463"/>
      <c r="F209" s="463"/>
      <c r="G209" s="3"/>
      <c r="H209" s="3"/>
      <c r="I209" s="3"/>
      <c r="J209" s="3"/>
      <c r="K209" s="3"/>
      <c r="L209" s="464"/>
      <c r="M209" s="465"/>
      <c r="N209" s="465"/>
      <c r="O209" s="465"/>
      <c r="P209" s="465"/>
      <c r="Q209" s="464"/>
      <c r="R209" s="464"/>
      <c r="S209" s="464"/>
      <c r="T209" s="464"/>
      <c r="U209" s="464"/>
      <c r="V209" s="464"/>
      <c r="W209" s="62"/>
      <c r="X209" s="62"/>
      <c r="Y209" s="62"/>
      <c r="Z209" s="464"/>
      <c r="AA209" s="466"/>
      <c r="AB209" s="466"/>
      <c r="AC209" s="3"/>
      <c r="AD209" s="3"/>
      <c r="AE209" s="466"/>
      <c r="AF209" s="461"/>
      <c r="AG209" s="461"/>
      <c r="AH209" s="3"/>
    </row>
    <row r="210">
      <c r="A210" s="3"/>
      <c r="B210" s="462"/>
      <c r="C210" s="463"/>
      <c r="D210" s="463"/>
      <c r="E210" s="463"/>
      <c r="F210" s="463"/>
      <c r="G210" s="3"/>
      <c r="H210" s="3"/>
      <c r="I210" s="3"/>
      <c r="J210" s="3"/>
      <c r="K210" s="3"/>
      <c r="L210" s="464"/>
      <c r="M210" s="465"/>
      <c r="N210" s="465"/>
      <c r="O210" s="465"/>
      <c r="P210" s="465"/>
      <c r="Q210" s="464"/>
      <c r="R210" s="464"/>
      <c r="S210" s="464"/>
      <c r="T210" s="464"/>
      <c r="U210" s="464"/>
      <c r="V210" s="464"/>
      <c r="W210" s="62"/>
      <c r="X210" s="62"/>
      <c r="Y210" s="62"/>
      <c r="Z210" s="464"/>
      <c r="AA210" s="466"/>
      <c r="AB210" s="466"/>
      <c r="AC210" s="3"/>
      <c r="AD210" s="3"/>
      <c r="AE210" s="466"/>
      <c r="AF210" s="461"/>
      <c r="AG210" s="461"/>
      <c r="AH210" s="3"/>
    </row>
    <row r="211">
      <c r="A211" s="3"/>
      <c r="B211" s="462"/>
      <c r="C211" s="463"/>
      <c r="D211" s="463"/>
      <c r="E211" s="463"/>
      <c r="F211" s="463"/>
      <c r="G211" s="3"/>
      <c r="H211" s="3"/>
      <c r="I211" s="3"/>
      <c r="J211" s="3"/>
      <c r="K211" s="3"/>
      <c r="L211" s="464"/>
      <c r="M211" s="465"/>
      <c r="N211" s="465"/>
      <c r="O211" s="465"/>
      <c r="P211" s="465"/>
      <c r="Q211" s="464"/>
      <c r="R211" s="464"/>
      <c r="S211" s="464"/>
      <c r="T211" s="464"/>
      <c r="U211" s="464"/>
      <c r="V211" s="464"/>
      <c r="W211" s="62"/>
      <c r="X211" s="62"/>
      <c r="Y211" s="62"/>
      <c r="Z211" s="464"/>
      <c r="AA211" s="466"/>
      <c r="AB211" s="466"/>
      <c r="AC211" s="3"/>
      <c r="AD211" s="3"/>
      <c r="AE211" s="466"/>
      <c r="AF211" s="461"/>
      <c r="AG211" s="461"/>
      <c r="AH211" s="3"/>
    </row>
    <row r="212">
      <c r="A212" s="3"/>
      <c r="B212" s="462"/>
      <c r="C212" s="463"/>
      <c r="D212" s="463"/>
      <c r="E212" s="463"/>
      <c r="F212" s="463"/>
      <c r="G212" s="3"/>
      <c r="H212" s="3"/>
      <c r="I212" s="3"/>
      <c r="J212" s="3"/>
      <c r="K212" s="3"/>
      <c r="L212" s="464"/>
      <c r="M212" s="465"/>
      <c r="N212" s="465"/>
      <c r="O212" s="465"/>
      <c r="P212" s="465"/>
      <c r="Q212" s="464"/>
      <c r="R212" s="464"/>
      <c r="S212" s="464"/>
      <c r="T212" s="464"/>
      <c r="U212" s="464"/>
      <c r="V212" s="464"/>
      <c r="W212" s="62"/>
      <c r="X212" s="62"/>
      <c r="Y212" s="62"/>
      <c r="Z212" s="464"/>
      <c r="AA212" s="466"/>
      <c r="AB212" s="466"/>
      <c r="AC212" s="3"/>
      <c r="AD212" s="3"/>
      <c r="AE212" s="466"/>
      <c r="AF212" s="461"/>
      <c r="AG212" s="461"/>
      <c r="AH212" s="3"/>
    </row>
    <row r="213">
      <c r="A213" s="3"/>
      <c r="B213" s="462"/>
      <c r="C213" s="463"/>
      <c r="D213" s="463"/>
      <c r="E213" s="463"/>
      <c r="F213" s="463"/>
      <c r="G213" s="3"/>
      <c r="H213" s="3"/>
      <c r="I213" s="3"/>
      <c r="J213" s="3"/>
      <c r="K213" s="3"/>
      <c r="L213" s="464"/>
      <c r="M213" s="465"/>
      <c r="N213" s="465"/>
      <c r="O213" s="465"/>
      <c r="P213" s="465"/>
      <c r="Q213" s="464"/>
      <c r="R213" s="464"/>
      <c r="S213" s="464"/>
      <c r="T213" s="464"/>
      <c r="U213" s="464"/>
      <c r="V213" s="464"/>
      <c r="W213" s="62"/>
      <c r="X213" s="62"/>
      <c r="Y213" s="62"/>
      <c r="Z213" s="464"/>
      <c r="AA213" s="466"/>
      <c r="AB213" s="466"/>
      <c r="AC213" s="3"/>
      <c r="AD213" s="3"/>
      <c r="AE213" s="466"/>
      <c r="AF213" s="461"/>
      <c r="AG213" s="461"/>
      <c r="AH213" s="3"/>
    </row>
    <row r="214">
      <c r="A214" s="3"/>
      <c r="B214" s="462"/>
      <c r="C214" s="463"/>
      <c r="D214" s="463"/>
      <c r="E214" s="463"/>
      <c r="F214" s="463"/>
      <c r="G214" s="3"/>
      <c r="H214" s="3"/>
      <c r="I214" s="3"/>
      <c r="J214" s="3"/>
      <c r="K214" s="3"/>
      <c r="L214" s="464"/>
      <c r="M214" s="465"/>
      <c r="N214" s="465"/>
      <c r="O214" s="465"/>
      <c r="P214" s="465"/>
      <c r="Q214" s="464"/>
      <c r="R214" s="464"/>
      <c r="S214" s="464"/>
      <c r="T214" s="464"/>
      <c r="U214" s="464"/>
      <c r="V214" s="464"/>
      <c r="W214" s="62"/>
      <c r="X214" s="62"/>
      <c r="Y214" s="62"/>
      <c r="Z214" s="464"/>
      <c r="AA214" s="466"/>
      <c r="AB214" s="466"/>
      <c r="AC214" s="3"/>
      <c r="AD214" s="3"/>
      <c r="AE214" s="466"/>
      <c r="AF214" s="461"/>
      <c r="AG214" s="461"/>
      <c r="AH214" s="3"/>
    </row>
    <row r="215">
      <c r="A215" s="3"/>
      <c r="B215" s="462"/>
      <c r="C215" s="463"/>
      <c r="D215" s="463"/>
      <c r="E215" s="463"/>
      <c r="F215" s="463"/>
      <c r="G215" s="3"/>
      <c r="H215" s="3"/>
      <c r="I215" s="3"/>
      <c r="J215" s="3"/>
      <c r="K215" s="3"/>
      <c r="L215" s="464"/>
      <c r="M215" s="465"/>
      <c r="N215" s="465"/>
      <c r="O215" s="465"/>
      <c r="P215" s="465"/>
      <c r="Q215" s="464"/>
      <c r="R215" s="464"/>
      <c r="S215" s="464"/>
      <c r="T215" s="464"/>
      <c r="U215" s="464"/>
      <c r="V215" s="464"/>
      <c r="W215" s="62"/>
      <c r="X215" s="62"/>
      <c r="Y215" s="62"/>
      <c r="Z215" s="464"/>
      <c r="AA215" s="466"/>
      <c r="AB215" s="466"/>
      <c r="AC215" s="3"/>
      <c r="AD215" s="3"/>
      <c r="AE215" s="466"/>
      <c r="AF215" s="461"/>
      <c r="AG215" s="461"/>
      <c r="AH215" s="3"/>
    </row>
    <row r="216">
      <c r="A216" s="3"/>
      <c r="B216" s="462"/>
      <c r="C216" s="463"/>
      <c r="D216" s="463"/>
      <c r="E216" s="463"/>
      <c r="F216" s="463"/>
      <c r="G216" s="3"/>
      <c r="H216" s="3"/>
      <c r="I216" s="3"/>
      <c r="J216" s="3"/>
      <c r="K216" s="3"/>
      <c r="L216" s="464"/>
      <c r="M216" s="465"/>
      <c r="N216" s="465"/>
      <c r="O216" s="465"/>
      <c r="P216" s="465"/>
      <c r="Q216" s="464"/>
      <c r="R216" s="464"/>
      <c r="S216" s="464"/>
      <c r="T216" s="464"/>
      <c r="U216" s="464"/>
      <c r="V216" s="464"/>
      <c r="W216" s="62"/>
      <c r="X216" s="62"/>
      <c r="Y216" s="62"/>
      <c r="Z216" s="464"/>
      <c r="AA216" s="466"/>
      <c r="AB216" s="466"/>
      <c r="AC216" s="3"/>
      <c r="AD216" s="3"/>
      <c r="AE216" s="466"/>
      <c r="AF216" s="461"/>
      <c r="AG216" s="461"/>
      <c r="AH216" s="3"/>
    </row>
    <row r="217">
      <c r="A217" s="3"/>
      <c r="B217" s="462"/>
      <c r="C217" s="463"/>
      <c r="D217" s="463"/>
      <c r="E217" s="463"/>
      <c r="F217" s="463"/>
      <c r="G217" s="3"/>
      <c r="H217" s="3"/>
      <c r="I217" s="3"/>
      <c r="J217" s="3"/>
      <c r="K217" s="3"/>
      <c r="L217" s="464"/>
      <c r="M217" s="465"/>
      <c r="N217" s="465"/>
      <c r="O217" s="465"/>
      <c r="P217" s="465"/>
      <c r="Q217" s="464"/>
      <c r="R217" s="464"/>
      <c r="S217" s="464"/>
      <c r="T217" s="464"/>
      <c r="U217" s="464"/>
      <c r="V217" s="464"/>
      <c r="W217" s="62"/>
      <c r="X217" s="62"/>
      <c r="Y217" s="62"/>
      <c r="Z217" s="464"/>
      <c r="AA217" s="466"/>
      <c r="AB217" s="466"/>
      <c r="AC217" s="3"/>
      <c r="AD217" s="3"/>
      <c r="AE217" s="466"/>
      <c r="AF217" s="461"/>
      <c r="AG217" s="461"/>
      <c r="AH217" s="3"/>
    </row>
    <row r="218">
      <c r="A218" s="3"/>
      <c r="B218" s="462"/>
      <c r="C218" s="463"/>
      <c r="D218" s="463"/>
      <c r="E218" s="463"/>
      <c r="F218" s="463"/>
      <c r="G218" s="3"/>
      <c r="H218" s="3"/>
      <c r="I218" s="3"/>
      <c r="J218" s="3"/>
      <c r="K218" s="3"/>
      <c r="L218" s="464"/>
      <c r="M218" s="465"/>
      <c r="N218" s="465"/>
      <c r="O218" s="465"/>
      <c r="P218" s="465"/>
      <c r="Q218" s="464"/>
      <c r="R218" s="464"/>
      <c r="S218" s="464"/>
      <c r="T218" s="464"/>
      <c r="U218" s="464"/>
      <c r="V218" s="464"/>
      <c r="W218" s="62"/>
      <c r="X218" s="62"/>
      <c r="Y218" s="62"/>
      <c r="Z218" s="464"/>
      <c r="AA218" s="466"/>
      <c r="AB218" s="466"/>
      <c r="AC218" s="3"/>
      <c r="AD218" s="3"/>
      <c r="AE218" s="466"/>
      <c r="AF218" s="461"/>
      <c r="AG218" s="461"/>
      <c r="AH218" s="3"/>
    </row>
    <row r="219">
      <c r="A219" s="3"/>
      <c r="B219" s="462"/>
      <c r="C219" s="463"/>
      <c r="D219" s="463"/>
      <c r="E219" s="463"/>
      <c r="F219" s="463"/>
      <c r="G219" s="3"/>
      <c r="H219" s="3"/>
      <c r="I219" s="3"/>
      <c r="J219" s="3"/>
      <c r="K219" s="3"/>
      <c r="L219" s="464"/>
      <c r="M219" s="465"/>
      <c r="N219" s="465"/>
      <c r="O219" s="465"/>
      <c r="P219" s="465"/>
      <c r="Q219" s="464"/>
      <c r="R219" s="464"/>
      <c r="S219" s="464"/>
      <c r="T219" s="464"/>
      <c r="U219" s="464"/>
      <c r="V219" s="464"/>
      <c r="W219" s="62"/>
      <c r="X219" s="62"/>
      <c r="Y219" s="62"/>
      <c r="Z219" s="464"/>
      <c r="AA219" s="466"/>
      <c r="AB219" s="466"/>
      <c r="AC219" s="3"/>
      <c r="AD219" s="3"/>
      <c r="AE219" s="466"/>
      <c r="AF219" s="461"/>
      <c r="AG219" s="461"/>
      <c r="AH219" s="3"/>
    </row>
    <row r="220">
      <c r="A220" s="3"/>
      <c r="B220" s="462"/>
      <c r="C220" s="463"/>
      <c r="D220" s="463"/>
      <c r="E220" s="463"/>
      <c r="F220" s="463"/>
      <c r="G220" s="3"/>
      <c r="H220" s="3"/>
      <c r="I220" s="3"/>
      <c r="J220" s="3"/>
      <c r="K220" s="3"/>
      <c r="L220" s="464"/>
      <c r="M220" s="465"/>
      <c r="N220" s="465"/>
      <c r="O220" s="465"/>
      <c r="P220" s="465"/>
      <c r="Q220" s="464"/>
      <c r="R220" s="464"/>
      <c r="S220" s="464"/>
      <c r="T220" s="464"/>
      <c r="U220" s="464"/>
      <c r="V220" s="464"/>
      <c r="W220" s="62"/>
      <c r="X220" s="62"/>
      <c r="Y220" s="62"/>
      <c r="Z220" s="464"/>
      <c r="AA220" s="466"/>
      <c r="AB220" s="466"/>
      <c r="AC220" s="3"/>
      <c r="AD220" s="3"/>
      <c r="AE220" s="466"/>
      <c r="AF220" s="461"/>
      <c r="AG220" s="461"/>
      <c r="AH220" s="3"/>
    </row>
    <row r="221">
      <c r="A221" s="3"/>
      <c r="B221" s="462"/>
      <c r="C221" s="463"/>
      <c r="D221" s="463"/>
      <c r="E221" s="463"/>
      <c r="F221" s="463"/>
      <c r="G221" s="3"/>
      <c r="H221" s="3"/>
      <c r="I221" s="3"/>
      <c r="J221" s="3"/>
      <c r="K221" s="3"/>
      <c r="L221" s="464"/>
      <c r="M221" s="465"/>
      <c r="N221" s="465"/>
      <c r="O221" s="465"/>
      <c r="P221" s="465"/>
      <c r="Q221" s="464"/>
      <c r="R221" s="464"/>
      <c r="S221" s="464"/>
      <c r="T221" s="464"/>
      <c r="U221" s="464"/>
      <c r="V221" s="464"/>
      <c r="W221" s="62"/>
      <c r="X221" s="62"/>
      <c r="Y221" s="62"/>
      <c r="Z221" s="464"/>
      <c r="AA221" s="466"/>
      <c r="AB221" s="466"/>
      <c r="AC221" s="3"/>
      <c r="AD221" s="3"/>
      <c r="AE221" s="466"/>
      <c r="AF221" s="461"/>
      <c r="AG221" s="461"/>
      <c r="AH221" s="3"/>
    </row>
    <row r="222">
      <c r="A222" s="3"/>
      <c r="B222" s="462"/>
      <c r="C222" s="463"/>
      <c r="D222" s="463"/>
      <c r="E222" s="463"/>
      <c r="F222" s="463"/>
      <c r="G222" s="3"/>
      <c r="H222" s="3"/>
      <c r="I222" s="3"/>
      <c r="J222" s="3"/>
      <c r="K222" s="3"/>
      <c r="L222" s="464"/>
      <c r="M222" s="465"/>
      <c r="N222" s="465"/>
      <c r="O222" s="465"/>
      <c r="P222" s="465"/>
      <c r="Q222" s="464"/>
      <c r="R222" s="464"/>
      <c r="S222" s="464"/>
      <c r="T222" s="464"/>
      <c r="U222" s="464"/>
      <c r="V222" s="464"/>
      <c r="W222" s="62"/>
      <c r="X222" s="62"/>
      <c r="Y222" s="62"/>
      <c r="Z222" s="464"/>
      <c r="AA222" s="466"/>
      <c r="AB222" s="466"/>
      <c r="AC222" s="3"/>
      <c r="AD222" s="3"/>
      <c r="AE222" s="466"/>
      <c r="AF222" s="461"/>
      <c r="AG222" s="461"/>
      <c r="AH222" s="3"/>
    </row>
    <row r="223">
      <c r="A223" s="3"/>
      <c r="B223" s="462"/>
      <c r="C223" s="463"/>
      <c r="D223" s="463"/>
      <c r="E223" s="463"/>
      <c r="F223" s="463"/>
      <c r="G223" s="3"/>
      <c r="H223" s="3"/>
      <c r="I223" s="3"/>
      <c r="J223" s="3"/>
      <c r="K223" s="3"/>
      <c r="L223" s="464"/>
      <c r="M223" s="465"/>
      <c r="N223" s="465"/>
      <c r="O223" s="465"/>
      <c r="P223" s="465"/>
      <c r="Q223" s="464"/>
      <c r="R223" s="464"/>
      <c r="S223" s="464"/>
      <c r="T223" s="464"/>
      <c r="U223" s="464"/>
      <c r="V223" s="464"/>
      <c r="W223" s="62"/>
      <c r="X223" s="62"/>
      <c r="Y223" s="62"/>
      <c r="Z223" s="464"/>
      <c r="AA223" s="466"/>
      <c r="AB223" s="466"/>
      <c r="AC223" s="3"/>
      <c r="AD223" s="3"/>
      <c r="AE223" s="466"/>
      <c r="AF223" s="461"/>
      <c r="AG223" s="461"/>
      <c r="AH223" s="3"/>
    </row>
    <row r="224">
      <c r="A224" s="3"/>
      <c r="B224" s="462"/>
      <c r="C224" s="463"/>
      <c r="D224" s="463"/>
      <c r="E224" s="463"/>
      <c r="F224" s="463"/>
      <c r="G224" s="3"/>
      <c r="H224" s="3"/>
      <c r="I224" s="3"/>
      <c r="J224" s="3"/>
      <c r="K224" s="3"/>
      <c r="L224" s="464"/>
      <c r="M224" s="465"/>
      <c r="N224" s="465"/>
      <c r="O224" s="465"/>
      <c r="P224" s="465"/>
      <c r="Q224" s="464"/>
      <c r="R224" s="464"/>
      <c r="S224" s="464"/>
      <c r="T224" s="464"/>
      <c r="U224" s="464"/>
      <c r="V224" s="464"/>
      <c r="W224" s="62"/>
      <c r="X224" s="62"/>
      <c r="Y224" s="62"/>
      <c r="Z224" s="464"/>
      <c r="AA224" s="466"/>
      <c r="AB224" s="466"/>
      <c r="AC224" s="3"/>
      <c r="AD224" s="3"/>
      <c r="AE224" s="466"/>
      <c r="AF224" s="461"/>
      <c r="AG224" s="461"/>
      <c r="AH224" s="3"/>
    </row>
    <row r="225">
      <c r="A225" s="3"/>
      <c r="B225" s="462"/>
      <c r="C225" s="463"/>
      <c r="D225" s="463"/>
      <c r="E225" s="463"/>
      <c r="F225" s="463"/>
      <c r="G225" s="3"/>
      <c r="H225" s="3"/>
      <c r="I225" s="3"/>
      <c r="J225" s="3"/>
      <c r="K225" s="3"/>
      <c r="L225" s="464"/>
      <c r="M225" s="465"/>
      <c r="N225" s="465"/>
      <c r="O225" s="465"/>
      <c r="P225" s="465"/>
      <c r="Q225" s="464"/>
      <c r="R225" s="464"/>
      <c r="S225" s="464"/>
      <c r="T225" s="464"/>
      <c r="U225" s="464"/>
      <c r="V225" s="464"/>
      <c r="W225" s="62"/>
      <c r="X225" s="62"/>
      <c r="Y225" s="62"/>
      <c r="Z225" s="464"/>
      <c r="AA225" s="466"/>
      <c r="AB225" s="466"/>
      <c r="AC225" s="3"/>
      <c r="AD225" s="3"/>
      <c r="AE225" s="466"/>
      <c r="AF225" s="461"/>
      <c r="AG225" s="461"/>
      <c r="AH225" s="3"/>
    </row>
    <row r="226">
      <c r="A226" s="3"/>
      <c r="B226" s="462"/>
      <c r="C226" s="463"/>
      <c r="D226" s="463"/>
      <c r="E226" s="463"/>
      <c r="F226" s="463"/>
      <c r="G226" s="3"/>
      <c r="H226" s="3"/>
      <c r="I226" s="3"/>
      <c r="J226" s="3"/>
      <c r="K226" s="3"/>
      <c r="L226" s="464"/>
      <c r="M226" s="465"/>
      <c r="N226" s="465"/>
      <c r="O226" s="465"/>
      <c r="P226" s="465"/>
      <c r="Q226" s="464"/>
      <c r="R226" s="464"/>
      <c r="S226" s="464"/>
      <c r="T226" s="464"/>
      <c r="U226" s="464"/>
      <c r="V226" s="464"/>
      <c r="W226" s="62"/>
      <c r="X226" s="62"/>
      <c r="Y226" s="62"/>
      <c r="Z226" s="464"/>
      <c r="AA226" s="466"/>
      <c r="AB226" s="466"/>
      <c r="AC226" s="3"/>
      <c r="AD226" s="3"/>
      <c r="AE226" s="466"/>
      <c r="AF226" s="461"/>
      <c r="AG226" s="461"/>
      <c r="AH226" s="3"/>
    </row>
    <row r="227">
      <c r="A227" s="3"/>
      <c r="B227" s="462"/>
      <c r="C227" s="463"/>
      <c r="D227" s="463"/>
      <c r="E227" s="463"/>
      <c r="F227" s="463"/>
      <c r="G227" s="3"/>
      <c r="H227" s="3"/>
      <c r="I227" s="3"/>
      <c r="J227" s="3"/>
      <c r="K227" s="3"/>
      <c r="L227" s="464"/>
      <c r="M227" s="465"/>
      <c r="N227" s="465"/>
      <c r="O227" s="465"/>
      <c r="P227" s="465"/>
      <c r="Q227" s="464"/>
      <c r="R227" s="464"/>
      <c r="S227" s="464"/>
      <c r="T227" s="464"/>
      <c r="U227" s="464"/>
      <c r="V227" s="464"/>
      <c r="W227" s="62"/>
      <c r="X227" s="62"/>
      <c r="Y227" s="62"/>
      <c r="Z227" s="464"/>
      <c r="AA227" s="466"/>
      <c r="AB227" s="466"/>
      <c r="AC227" s="3"/>
      <c r="AD227" s="3"/>
      <c r="AE227" s="466"/>
      <c r="AF227" s="461"/>
      <c r="AG227" s="461"/>
      <c r="AH227" s="3"/>
    </row>
    <row r="228">
      <c r="A228" s="3"/>
      <c r="B228" s="462"/>
      <c r="C228" s="463"/>
      <c r="D228" s="463"/>
      <c r="E228" s="463"/>
      <c r="F228" s="463"/>
      <c r="G228" s="3"/>
      <c r="H228" s="3"/>
      <c r="I228" s="3"/>
      <c r="J228" s="3"/>
      <c r="K228" s="3"/>
      <c r="L228" s="464"/>
      <c r="M228" s="465"/>
      <c r="N228" s="465"/>
      <c r="O228" s="465"/>
      <c r="P228" s="465"/>
      <c r="Q228" s="464"/>
      <c r="R228" s="464"/>
      <c r="S228" s="464"/>
      <c r="T228" s="464"/>
      <c r="U228" s="464"/>
      <c r="V228" s="464"/>
      <c r="W228" s="62"/>
      <c r="X228" s="62"/>
      <c r="Y228" s="62"/>
      <c r="Z228" s="464"/>
      <c r="AA228" s="466"/>
      <c r="AB228" s="466"/>
      <c r="AC228" s="3"/>
      <c r="AD228" s="3"/>
      <c r="AE228" s="466"/>
      <c r="AF228" s="461"/>
      <c r="AG228" s="461"/>
      <c r="AH228" s="3"/>
    </row>
    <row r="229">
      <c r="A229" s="3"/>
      <c r="B229" s="462"/>
      <c r="C229" s="463"/>
      <c r="D229" s="463"/>
      <c r="E229" s="463"/>
      <c r="F229" s="463"/>
      <c r="G229" s="3"/>
      <c r="H229" s="3"/>
      <c r="I229" s="3"/>
      <c r="J229" s="3"/>
      <c r="K229" s="3"/>
      <c r="L229" s="464"/>
      <c r="M229" s="465"/>
      <c r="N229" s="465"/>
      <c r="O229" s="465"/>
      <c r="P229" s="465"/>
      <c r="Q229" s="464"/>
      <c r="R229" s="464"/>
      <c r="S229" s="464"/>
      <c r="T229" s="464"/>
      <c r="U229" s="464"/>
      <c r="V229" s="464"/>
      <c r="W229" s="62"/>
      <c r="X229" s="62"/>
      <c r="Y229" s="62"/>
      <c r="Z229" s="464"/>
      <c r="AA229" s="466"/>
      <c r="AB229" s="466"/>
      <c r="AC229" s="3"/>
      <c r="AD229" s="3"/>
      <c r="AE229" s="466"/>
      <c r="AF229" s="461"/>
      <c r="AG229" s="461"/>
      <c r="AH229" s="3"/>
    </row>
    <row r="230">
      <c r="A230" s="3"/>
      <c r="B230" s="462"/>
      <c r="C230" s="463"/>
      <c r="D230" s="463"/>
      <c r="E230" s="463"/>
      <c r="F230" s="463"/>
      <c r="G230" s="3"/>
      <c r="H230" s="3"/>
      <c r="I230" s="3"/>
      <c r="J230" s="3"/>
      <c r="K230" s="3"/>
      <c r="L230" s="464"/>
      <c r="M230" s="465"/>
      <c r="N230" s="465"/>
      <c r="O230" s="465"/>
      <c r="P230" s="465"/>
      <c r="Q230" s="464"/>
      <c r="R230" s="464"/>
      <c r="S230" s="464"/>
      <c r="T230" s="464"/>
      <c r="U230" s="464"/>
      <c r="V230" s="464"/>
      <c r="W230" s="62"/>
      <c r="X230" s="62"/>
      <c r="Y230" s="62"/>
      <c r="Z230" s="464"/>
      <c r="AA230" s="466"/>
      <c r="AB230" s="466"/>
      <c r="AC230" s="3"/>
      <c r="AD230" s="3"/>
      <c r="AE230" s="466"/>
      <c r="AF230" s="461"/>
      <c r="AG230" s="461"/>
      <c r="AH230" s="3"/>
    </row>
    <row r="231">
      <c r="A231" s="3"/>
      <c r="B231" s="462"/>
      <c r="C231" s="463"/>
      <c r="D231" s="463"/>
      <c r="E231" s="463"/>
      <c r="F231" s="463"/>
      <c r="G231" s="3"/>
      <c r="H231" s="3"/>
      <c r="I231" s="3"/>
      <c r="J231" s="3"/>
      <c r="K231" s="3"/>
      <c r="L231" s="464"/>
      <c r="M231" s="465"/>
      <c r="N231" s="465"/>
      <c r="O231" s="465"/>
      <c r="P231" s="465"/>
      <c r="Q231" s="464"/>
      <c r="R231" s="464"/>
      <c r="S231" s="464"/>
      <c r="T231" s="464"/>
      <c r="U231" s="464"/>
      <c r="V231" s="464"/>
      <c r="W231" s="62"/>
      <c r="X231" s="62"/>
      <c r="Y231" s="62"/>
      <c r="Z231" s="464"/>
      <c r="AA231" s="466"/>
      <c r="AB231" s="466"/>
      <c r="AC231" s="3"/>
      <c r="AD231" s="3"/>
      <c r="AE231" s="466"/>
      <c r="AF231" s="461"/>
      <c r="AG231" s="461"/>
      <c r="AH231" s="3"/>
    </row>
    <row r="232">
      <c r="A232" s="3"/>
      <c r="B232" s="462"/>
      <c r="C232" s="463"/>
      <c r="D232" s="463"/>
      <c r="E232" s="463"/>
      <c r="F232" s="463"/>
      <c r="G232" s="3"/>
      <c r="H232" s="3"/>
      <c r="I232" s="3"/>
      <c r="J232" s="3"/>
      <c r="K232" s="3"/>
      <c r="L232" s="464"/>
      <c r="M232" s="465"/>
      <c r="N232" s="465"/>
      <c r="O232" s="465"/>
      <c r="P232" s="465"/>
      <c r="Q232" s="464"/>
      <c r="R232" s="464"/>
      <c r="S232" s="464"/>
      <c r="T232" s="464"/>
      <c r="U232" s="464"/>
      <c r="V232" s="464"/>
      <c r="W232" s="62"/>
      <c r="X232" s="62"/>
      <c r="Y232" s="62"/>
      <c r="Z232" s="464"/>
      <c r="AA232" s="466"/>
      <c r="AB232" s="466"/>
      <c r="AC232" s="3"/>
      <c r="AD232" s="3"/>
      <c r="AE232" s="466"/>
      <c r="AF232" s="461"/>
      <c r="AG232" s="461"/>
      <c r="AH232" s="3"/>
    </row>
    <row r="233">
      <c r="A233" s="3"/>
      <c r="B233" s="462"/>
      <c r="C233" s="463"/>
      <c r="D233" s="463"/>
      <c r="E233" s="463"/>
      <c r="F233" s="463"/>
      <c r="G233" s="3"/>
      <c r="H233" s="3"/>
      <c r="I233" s="3"/>
      <c r="J233" s="3"/>
      <c r="K233" s="3"/>
      <c r="L233" s="464"/>
      <c r="M233" s="465"/>
      <c r="N233" s="465"/>
      <c r="O233" s="465"/>
      <c r="P233" s="465"/>
      <c r="Q233" s="464"/>
      <c r="R233" s="464"/>
      <c r="S233" s="464"/>
      <c r="T233" s="464"/>
      <c r="U233" s="464"/>
      <c r="V233" s="464"/>
      <c r="W233" s="62"/>
      <c r="X233" s="62"/>
      <c r="Y233" s="62"/>
      <c r="Z233" s="464"/>
      <c r="AA233" s="466"/>
      <c r="AB233" s="466"/>
      <c r="AC233" s="3"/>
      <c r="AD233" s="3"/>
      <c r="AE233" s="466"/>
      <c r="AF233" s="461"/>
      <c r="AG233" s="461"/>
      <c r="AH233" s="3"/>
    </row>
    <row r="234">
      <c r="A234" s="3"/>
      <c r="B234" s="462"/>
      <c r="C234" s="463"/>
      <c r="D234" s="463"/>
      <c r="E234" s="463"/>
      <c r="F234" s="463"/>
      <c r="G234" s="3"/>
      <c r="H234" s="3"/>
      <c r="I234" s="3"/>
      <c r="J234" s="3"/>
      <c r="K234" s="3"/>
      <c r="L234" s="464"/>
      <c r="M234" s="465"/>
      <c r="N234" s="465"/>
      <c r="O234" s="465"/>
      <c r="P234" s="465"/>
      <c r="Q234" s="464"/>
      <c r="R234" s="464"/>
      <c r="S234" s="464"/>
      <c r="T234" s="464"/>
      <c r="U234" s="464"/>
      <c r="V234" s="464"/>
      <c r="W234" s="62"/>
      <c r="X234" s="62"/>
      <c r="Y234" s="62"/>
      <c r="Z234" s="464"/>
      <c r="AA234" s="466"/>
      <c r="AB234" s="466"/>
      <c r="AC234" s="3"/>
      <c r="AD234" s="3"/>
      <c r="AE234" s="466"/>
      <c r="AF234" s="461"/>
      <c r="AG234" s="461"/>
      <c r="AH234" s="3"/>
    </row>
    <row r="235">
      <c r="A235" s="3"/>
      <c r="B235" s="462"/>
      <c r="C235" s="463"/>
      <c r="D235" s="463"/>
      <c r="E235" s="463"/>
      <c r="F235" s="463"/>
      <c r="G235" s="3"/>
      <c r="H235" s="3"/>
      <c r="I235" s="3"/>
      <c r="J235" s="3"/>
      <c r="K235" s="3"/>
      <c r="L235" s="464"/>
      <c r="M235" s="465"/>
      <c r="N235" s="465"/>
      <c r="O235" s="465"/>
      <c r="P235" s="465"/>
      <c r="Q235" s="464"/>
      <c r="R235" s="464"/>
      <c r="S235" s="464"/>
      <c r="T235" s="464"/>
      <c r="U235" s="464"/>
      <c r="V235" s="464"/>
      <c r="W235" s="62"/>
      <c r="X235" s="62"/>
      <c r="Y235" s="62"/>
      <c r="Z235" s="464"/>
      <c r="AA235" s="466"/>
      <c r="AB235" s="466"/>
      <c r="AC235" s="3"/>
      <c r="AD235" s="3"/>
      <c r="AE235" s="466"/>
      <c r="AF235" s="461"/>
      <c r="AG235" s="461"/>
      <c r="AH235" s="3"/>
    </row>
    <row r="236">
      <c r="A236" s="3"/>
      <c r="B236" s="462"/>
      <c r="C236" s="463"/>
      <c r="D236" s="463"/>
      <c r="E236" s="463"/>
      <c r="F236" s="463"/>
      <c r="G236" s="3"/>
      <c r="H236" s="3"/>
      <c r="I236" s="3"/>
      <c r="J236" s="3"/>
      <c r="K236" s="3"/>
      <c r="L236" s="464"/>
      <c r="M236" s="465"/>
      <c r="N236" s="465"/>
      <c r="O236" s="465"/>
      <c r="P236" s="465"/>
      <c r="Q236" s="464"/>
      <c r="R236" s="464"/>
      <c r="S236" s="464"/>
      <c r="T236" s="464"/>
      <c r="U236" s="464"/>
      <c r="V236" s="464"/>
      <c r="W236" s="62"/>
      <c r="X236" s="62"/>
      <c r="Y236" s="62"/>
      <c r="Z236" s="464"/>
      <c r="AA236" s="466"/>
      <c r="AB236" s="466"/>
      <c r="AC236" s="3"/>
      <c r="AD236" s="3"/>
      <c r="AE236" s="466"/>
      <c r="AF236" s="461"/>
      <c r="AG236" s="461"/>
      <c r="AH236" s="3"/>
    </row>
    <row r="237">
      <c r="A237" s="3"/>
      <c r="B237" s="462"/>
      <c r="C237" s="463"/>
      <c r="D237" s="463"/>
      <c r="E237" s="463"/>
      <c r="F237" s="463"/>
      <c r="G237" s="3"/>
      <c r="H237" s="3"/>
      <c r="I237" s="3"/>
      <c r="J237" s="3"/>
      <c r="K237" s="3"/>
      <c r="L237" s="464"/>
      <c r="M237" s="465"/>
      <c r="N237" s="465"/>
      <c r="O237" s="465"/>
      <c r="P237" s="465"/>
      <c r="Q237" s="464"/>
      <c r="R237" s="464"/>
      <c r="S237" s="464"/>
      <c r="T237" s="464"/>
      <c r="U237" s="464"/>
      <c r="V237" s="464"/>
      <c r="W237" s="62"/>
      <c r="X237" s="62"/>
      <c r="Y237" s="62"/>
      <c r="Z237" s="464"/>
      <c r="AA237" s="466"/>
      <c r="AB237" s="466"/>
      <c r="AC237" s="3"/>
      <c r="AD237" s="3"/>
      <c r="AE237" s="466"/>
      <c r="AF237" s="461"/>
      <c r="AG237" s="461"/>
      <c r="AH237" s="3"/>
    </row>
    <row r="238">
      <c r="A238" s="3"/>
      <c r="B238" s="462"/>
      <c r="C238" s="463"/>
      <c r="D238" s="463"/>
      <c r="E238" s="463"/>
      <c r="F238" s="463"/>
      <c r="G238" s="3"/>
      <c r="H238" s="3"/>
      <c r="I238" s="3"/>
      <c r="J238" s="3"/>
      <c r="K238" s="3"/>
      <c r="L238" s="464"/>
      <c r="M238" s="465"/>
      <c r="N238" s="465"/>
      <c r="O238" s="465"/>
      <c r="P238" s="465"/>
      <c r="Q238" s="464"/>
      <c r="R238" s="464"/>
      <c r="S238" s="464"/>
      <c r="T238" s="464"/>
      <c r="U238" s="464"/>
      <c r="V238" s="464"/>
      <c r="W238" s="62"/>
      <c r="X238" s="62"/>
      <c r="Y238" s="62"/>
      <c r="Z238" s="464"/>
      <c r="AA238" s="466"/>
      <c r="AB238" s="466"/>
      <c r="AC238" s="3"/>
      <c r="AD238" s="3"/>
      <c r="AE238" s="466"/>
      <c r="AF238" s="461"/>
      <c r="AG238" s="461"/>
      <c r="AH238" s="3"/>
    </row>
    <row r="239">
      <c r="A239" s="3"/>
      <c r="B239" s="462"/>
      <c r="C239" s="463"/>
      <c r="D239" s="463"/>
      <c r="E239" s="463"/>
      <c r="F239" s="463"/>
      <c r="G239" s="3"/>
      <c r="H239" s="3"/>
      <c r="I239" s="3"/>
      <c r="J239" s="3"/>
      <c r="K239" s="3"/>
      <c r="L239" s="464"/>
      <c r="M239" s="465"/>
      <c r="N239" s="465"/>
      <c r="O239" s="465"/>
      <c r="P239" s="465"/>
      <c r="Q239" s="464"/>
      <c r="R239" s="464"/>
      <c r="S239" s="464"/>
      <c r="T239" s="464"/>
      <c r="U239" s="464"/>
      <c r="V239" s="464"/>
      <c r="W239" s="62"/>
      <c r="X239" s="62"/>
      <c r="Y239" s="62"/>
      <c r="Z239" s="464"/>
      <c r="AA239" s="466"/>
      <c r="AB239" s="466"/>
      <c r="AC239" s="3"/>
      <c r="AD239" s="3"/>
      <c r="AE239" s="466"/>
      <c r="AF239" s="461"/>
      <c r="AG239" s="461"/>
      <c r="AH239" s="3"/>
    </row>
    <row r="240">
      <c r="A240" s="3"/>
      <c r="B240" s="462"/>
      <c r="C240" s="463"/>
      <c r="D240" s="463"/>
      <c r="E240" s="463"/>
      <c r="F240" s="463"/>
      <c r="G240" s="3"/>
      <c r="H240" s="3"/>
      <c r="I240" s="3"/>
      <c r="J240" s="3"/>
      <c r="K240" s="3"/>
      <c r="L240" s="464"/>
      <c r="M240" s="465"/>
      <c r="N240" s="465"/>
      <c r="O240" s="465"/>
      <c r="P240" s="465"/>
      <c r="Q240" s="464"/>
      <c r="R240" s="464"/>
      <c r="S240" s="464"/>
      <c r="T240" s="464"/>
      <c r="U240" s="464"/>
      <c r="V240" s="464"/>
      <c r="W240" s="62"/>
      <c r="X240" s="62"/>
      <c r="Y240" s="62"/>
      <c r="Z240" s="464"/>
      <c r="AA240" s="466"/>
      <c r="AB240" s="466"/>
      <c r="AC240" s="3"/>
      <c r="AD240" s="3"/>
      <c r="AE240" s="466"/>
      <c r="AF240" s="461"/>
      <c r="AG240" s="461"/>
      <c r="AH240" s="3"/>
    </row>
    <row r="241">
      <c r="A241" s="3"/>
      <c r="B241" s="462"/>
      <c r="C241" s="463"/>
      <c r="D241" s="463"/>
      <c r="E241" s="463"/>
      <c r="F241" s="463"/>
      <c r="G241" s="3"/>
      <c r="H241" s="3"/>
      <c r="I241" s="3"/>
      <c r="J241" s="3"/>
      <c r="K241" s="3"/>
      <c r="L241" s="464"/>
      <c r="M241" s="465"/>
      <c r="N241" s="465"/>
      <c r="O241" s="465"/>
      <c r="P241" s="465"/>
      <c r="Q241" s="464"/>
      <c r="R241" s="464"/>
      <c r="S241" s="464"/>
      <c r="T241" s="464"/>
      <c r="U241" s="464"/>
      <c r="V241" s="464"/>
      <c r="W241" s="62"/>
      <c r="X241" s="62"/>
      <c r="Y241" s="62"/>
      <c r="Z241" s="464"/>
      <c r="AA241" s="466"/>
      <c r="AB241" s="466"/>
      <c r="AC241" s="3"/>
      <c r="AD241" s="3"/>
      <c r="AE241" s="466"/>
      <c r="AF241" s="461"/>
      <c r="AG241" s="461"/>
      <c r="AH241" s="3"/>
    </row>
    <row r="242">
      <c r="A242" s="3"/>
      <c r="B242" s="462"/>
      <c r="C242" s="463"/>
      <c r="D242" s="463"/>
      <c r="E242" s="463"/>
      <c r="F242" s="463"/>
      <c r="G242" s="3"/>
      <c r="H242" s="3"/>
      <c r="I242" s="3"/>
      <c r="J242" s="3"/>
      <c r="K242" s="3"/>
      <c r="L242" s="464"/>
      <c r="M242" s="465"/>
      <c r="N242" s="465"/>
      <c r="O242" s="465"/>
      <c r="P242" s="465"/>
      <c r="Q242" s="464"/>
      <c r="R242" s="464"/>
      <c r="S242" s="464"/>
      <c r="T242" s="464"/>
      <c r="U242" s="464"/>
      <c r="V242" s="464"/>
      <c r="W242" s="62"/>
      <c r="X242" s="62"/>
      <c r="Y242" s="62"/>
      <c r="Z242" s="464"/>
      <c r="AA242" s="466"/>
      <c r="AB242" s="466"/>
      <c r="AC242" s="3"/>
      <c r="AD242" s="3"/>
      <c r="AE242" s="466"/>
      <c r="AF242" s="461"/>
      <c r="AG242" s="461"/>
      <c r="AH242" s="3"/>
    </row>
    <row r="243">
      <c r="A243" s="3"/>
      <c r="B243" s="462"/>
      <c r="C243" s="463"/>
      <c r="D243" s="463"/>
      <c r="E243" s="463"/>
      <c r="F243" s="463"/>
      <c r="G243" s="3"/>
      <c r="H243" s="3"/>
      <c r="I243" s="3"/>
      <c r="J243" s="3"/>
      <c r="K243" s="3"/>
      <c r="L243" s="464"/>
      <c r="M243" s="465"/>
      <c r="N243" s="465"/>
      <c r="O243" s="465"/>
      <c r="P243" s="465"/>
      <c r="Q243" s="464"/>
      <c r="R243" s="464"/>
      <c r="S243" s="464"/>
      <c r="T243" s="464"/>
      <c r="U243" s="464"/>
      <c r="V243" s="464"/>
      <c r="W243" s="62"/>
      <c r="X243" s="62"/>
      <c r="Y243" s="62"/>
      <c r="Z243" s="464"/>
      <c r="AA243" s="466"/>
      <c r="AB243" s="466"/>
      <c r="AC243" s="3"/>
      <c r="AD243" s="3"/>
      <c r="AE243" s="466"/>
      <c r="AF243" s="461"/>
      <c r="AG243" s="461"/>
      <c r="AH243" s="3"/>
    </row>
    <row r="244">
      <c r="A244" s="3"/>
      <c r="B244" s="462"/>
      <c r="C244" s="463"/>
      <c r="D244" s="463"/>
      <c r="E244" s="463"/>
      <c r="F244" s="463"/>
      <c r="G244" s="3"/>
      <c r="H244" s="3"/>
      <c r="I244" s="3"/>
      <c r="J244" s="3"/>
      <c r="K244" s="3"/>
      <c r="L244" s="464"/>
      <c r="M244" s="465"/>
      <c r="N244" s="465"/>
      <c r="O244" s="465"/>
      <c r="P244" s="465"/>
      <c r="Q244" s="464"/>
      <c r="R244" s="464"/>
      <c r="S244" s="464"/>
      <c r="T244" s="464"/>
      <c r="U244" s="464"/>
      <c r="V244" s="464"/>
      <c r="W244" s="62"/>
      <c r="X244" s="62"/>
      <c r="Y244" s="62"/>
      <c r="Z244" s="464"/>
      <c r="AA244" s="466"/>
      <c r="AB244" s="466"/>
      <c r="AC244" s="3"/>
      <c r="AD244" s="3"/>
      <c r="AE244" s="466"/>
      <c r="AF244" s="461"/>
      <c r="AG244" s="461"/>
      <c r="AH244" s="3"/>
    </row>
    <row r="245">
      <c r="A245" s="3"/>
      <c r="B245" s="462"/>
      <c r="C245" s="463"/>
      <c r="D245" s="463"/>
      <c r="E245" s="463"/>
      <c r="F245" s="463"/>
      <c r="G245" s="3"/>
      <c r="H245" s="3"/>
      <c r="I245" s="3"/>
      <c r="J245" s="3"/>
      <c r="K245" s="3"/>
      <c r="L245" s="464"/>
      <c r="M245" s="465"/>
      <c r="N245" s="465"/>
      <c r="O245" s="465"/>
      <c r="P245" s="465"/>
      <c r="Q245" s="464"/>
      <c r="R245" s="464"/>
      <c r="S245" s="464"/>
      <c r="T245" s="464"/>
      <c r="U245" s="464"/>
      <c r="V245" s="464"/>
      <c r="W245" s="62"/>
      <c r="X245" s="62"/>
      <c r="Y245" s="62"/>
      <c r="Z245" s="464"/>
      <c r="AA245" s="466"/>
      <c r="AB245" s="466"/>
      <c r="AC245" s="3"/>
      <c r="AD245" s="3"/>
      <c r="AE245" s="466"/>
      <c r="AF245" s="461"/>
      <c r="AG245" s="461"/>
      <c r="AH245" s="3"/>
    </row>
    <row r="246">
      <c r="A246" s="3"/>
      <c r="B246" s="462"/>
      <c r="C246" s="463"/>
      <c r="D246" s="463"/>
      <c r="E246" s="463"/>
      <c r="F246" s="463"/>
      <c r="G246" s="3"/>
      <c r="H246" s="3"/>
      <c r="I246" s="3"/>
      <c r="J246" s="3"/>
      <c r="K246" s="3"/>
      <c r="L246" s="464"/>
      <c r="M246" s="465"/>
      <c r="N246" s="465"/>
      <c r="O246" s="465"/>
      <c r="P246" s="465"/>
      <c r="Q246" s="464"/>
      <c r="R246" s="464"/>
      <c r="S246" s="464"/>
      <c r="T246" s="464"/>
      <c r="U246" s="464"/>
      <c r="V246" s="464"/>
      <c r="W246" s="62"/>
      <c r="X246" s="62"/>
      <c r="Y246" s="62"/>
      <c r="Z246" s="464"/>
      <c r="AA246" s="466"/>
      <c r="AB246" s="466"/>
      <c r="AC246" s="3"/>
      <c r="AD246" s="3"/>
      <c r="AE246" s="466"/>
      <c r="AF246" s="461"/>
      <c r="AG246" s="461"/>
      <c r="AH246" s="3"/>
    </row>
    <row r="247">
      <c r="A247" s="3"/>
      <c r="B247" s="462"/>
      <c r="C247" s="463"/>
      <c r="D247" s="463"/>
      <c r="E247" s="463"/>
      <c r="F247" s="463"/>
      <c r="G247" s="3"/>
      <c r="H247" s="3"/>
      <c r="I247" s="3"/>
      <c r="J247" s="3"/>
      <c r="K247" s="3"/>
      <c r="L247" s="464"/>
      <c r="M247" s="465"/>
      <c r="N247" s="465"/>
      <c r="O247" s="465"/>
      <c r="P247" s="465"/>
      <c r="Q247" s="464"/>
      <c r="R247" s="464"/>
      <c r="S247" s="464"/>
      <c r="T247" s="464"/>
      <c r="U247" s="464"/>
      <c r="V247" s="464"/>
      <c r="W247" s="62"/>
      <c r="X247" s="62"/>
      <c r="Y247" s="62"/>
      <c r="Z247" s="464"/>
      <c r="AA247" s="466"/>
      <c r="AB247" s="466"/>
      <c r="AC247" s="3"/>
      <c r="AD247" s="3"/>
      <c r="AE247" s="466"/>
      <c r="AF247" s="461"/>
      <c r="AG247" s="461"/>
      <c r="AH247" s="3"/>
    </row>
    <row r="248">
      <c r="A248" s="3"/>
      <c r="B248" s="462"/>
      <c r="C248" s="463"/>
      <c r="D248" s="463"/>
      <c r="E248" s="463"/>
      <c r="F248" s="463"/>
      <c r="G248" s="3"/>
      <c r="H248" s="3"/>
      <c r="I248" s="3"/>
      <c r="J248" s="3"/>
      <c r="K248" s="3"/>
      <c r="L248" s="464"/>
      <c r="M248" s="465"/>
      <c r="N248" s="465"/>
      <c r="O248" s="465"/>
      <c r="P248" s="465"/>
      <c r="Q248" s="464"/>
      <c r="R248" s="464"/>
      <c r="S248" s="464"/>
      <c r="T248" s="464"/>
      <c r="U248" s="464"/>
      <c r="V248" s="464"/>
      <c r="W248" s="62"/>
      <c r="X248" s="62"/>
      <c r="Y248" s="62"/>
      <c r="Z248" s="464"/>
      <c r="AA248" s="466"/>
      <c r="AB248" s="466"/>
      <c r="AC248" s="3"/>
      <c r="AD248" s="3"/>
      <c r="AE248" s="466"/>
      <c r="AF248" s="461"/>
      <c r="AG248" s="461"/>
      <c r="AH248" s="3"/>
    </row>
    <row r="249">
      <c r="A249" s="3"/>
      <c r="B249" s="462"/>
      <c r="C249" s="463"/>
      <c r="D249" s="463"/>
      <c r="E249" s="463"/>
      <c r="F249" s="463"/>
      <c r="G249" s="3"/>
      <c r="H249" s="3"/>
      <c r="I249" s="3"/>
      <c r="J249" s="3"/>
      <c r="K249" s="3"/>
      <c r="L249" s="464"/>
      <c r="M249" s="465"/>
      <c r="N249" s="465"/>
      <c r="O249" s="465"/>
      <c r="P249" s="465"/>
      <c r="Q249" s="464"/>
      <c r="R249" s="464"/>
      <c r="S249" s="464"/>
      <c r="T249" s="464"/>
      <c r="U249" s="464"/>
      <c r="V249" s="464"/>
      <c r="W249" s="62"/>
      <c r="X249" s="62"/>
      <c r="Y249" s="62"/>
      <c r="Z249" s="464"/>
      <c r="AA249" s="466"/>
      <c r="AB249" s="466"/>
      <c r="AC249" s="3"/>
      <c r="AD249" s="3"/>
      <c r="AE249" s="466"/>
      <c r="AF249" s="461"/>
      <c r="AG249" s="461"/>
      <c r="AH249" s="3"/>
    </row>
    <row r="250">
      <c r="A250" s="3"/>
      <c r="B250" s="462"/>
      <c r="C250" s="463"/>
      <c r="D250" s="463"/>
      <c r="E250" s="463"/>
      <c r="F250" s="463"/>
      <c r="G250" s="3"/>
      <c r="H250" s="3"/>
      <c r="I250" s="3"/>
      <c r="J250" s="3"/>
      <c r="K250" s="3"/>
      <c r="L250" s="464"/>
      <c r="M250" s="465"/>
      <c r="N250" s="465"/>
      <c r="O250" s="465"/>
      <c r="P250" s="465"/>
      <c r="Q250" s="464"/>
      <c r="R250" s="464"/>
      <c r="S250" s="464"/>
      <c r="T250" s="464"/>
      <c r="U250" s="464"/>
      <c r="V250" s="464"/>
      <c r="W250" s="62"/>
      <c r="X250" s="62"/>
      <c r="Y250" s="62"/>
      <c r="Z250" s="464"/>
      <c r="AA250" s="466"/>
      <c r="AB250" s="466"/>
      <c r="AC250" s="3"/>
      <c r="AD250" s="3"/>
      <c r="AE250" s="466"/>
      <c r="AF250" s="461"/>
      <c r="AG250" s="461"/>
      <c r="AH250" s="3"/>
    </row>
    <row r="251">
      <c r="A251" s="3"/>
      <c r="B251" s="462"/>
      <c r="C251" s="463"/>
      <c r="D251" s="463"/>
      <c r="E251" s="463"/>
      <c r="F251" s="463"/>
      <c r="G251" s="3"/>
      <c r="H251" s="3"/>
      <c r="I251" s="3"/>
      <c r="J251" s="3"/>
      <c r="K251" s="3"/>
      <c r="L251" s="464"/>
      <c r="M251" s="465"/>
      <c r="N251" s="465"/>
      <c r="O251" s="465"/>
      <c r="P251" s="465"/>
      <c r="Q251" s="464"/>
      <c r="R251" s="464"/>
      <c r="S251" s="464"/>
      <c r="T251" s="464"/>
      <c r="U251" s="464"/>
      <c r="V251" s="464"/>
      <c r="W251" s="62"/>
      <c r="X251" s="62"/>
      <c r="Y251" s="62"/>
      <c r="Z251" s="464"/>
      <c r="AA251" s="466"/>
      <c r="AB251" s="466"/>
      <c r="AC251" s="3"/>
      <c r="AD251" s="3"/>
      <c r="AE251" s="466"/>
      <c r="AF251" s="461"/>
      <c r="AG251" s="461"/>
      <c r="AH251" s="3"/>
    </row>
    <row r="252">
      <c r="A252" s="3"/>
      <c r="B252" s="462"/>
      <c r="C252" s="463"/>
      <c r="D252" s="463"/>
      <c r="E252" s="463"/>
      <c r="F252" s="463"/>
      <c r="G252" s="3"/>
      <c r="H252" s="3"/>
      <c r="I252" s="3"/>
      <c r="J252" s="3"/>
      <c r="K252" s="3"/>
      <c r="L252" s="464"/>
      <c r="M252" s="465"/>
      <c r="N252" s="465"/>
      <c r="O252" s="465"/>
      <c r="P252" s="465"/>
      <c r="Q252" s="464"/>
      <c r="R252" s="464"/>
      <c r="S252" s="464"/>
      <c r="T252" s="464"/>
      <c r="U252" s="464"/>
      <c r="V252" s="464"/>
      <c r="W252" s="62"/>
      <c r="X252" s="62"/>
      <c r="Y252" s="62"/>
      <c r="Z252" s="464"/>
      <c r="AA252" s="466"/>
      <c r="AB252" s="466"/>
      <c r="AC252" s="3"/>
      <c r="AD252" s="3"/>
      <c r="AE252" s="466"/>
      <c r="AF252" s="461"/>
      <c r="AG252" s="461"/>
      <c r="AH252" s="3"/>
    </row>
    <row r="253">
      <c r="A253" s="3"/>
      <c r="B253" s="462"/>
      <c r="C253" s="463"/>
      <c r="D253" s="463"/>
      <c r="E253" s="463"/>
      <c r="F253" s="463"/>
      <c r="G253" s="3"/>
      <c r="H253" s="3"/>
      <c r="I253" s="3"/>
      <c r="J253" s="3"/>
      <c r="K253" s="3"/>
      <c r="L253" s="464"/>
      <c r="M253" s="465"/>
      <c r="N253" s="465"/>
      <c r="O253" s="465"/>
      <c r="P253" s="465"/>
      <c r="Q253" s="464"/>
      <c r="R253" s="464"/>
      <c r="S253" s="464"/>
      <c r="T253" s="464"/>
      <c r="U253" s="464"/>
      <c r="V253" s="464"/>
      <c r="W253" s="62"/>
      <c r="X253" s="62"/>
      <c r="Y253" s="62"/>
      <c r="Z253" s="464"/>
      <c r="AA253" s="466"/>
      <c r="AB253" s="466"/>
      <c r="AC253" s="3"/>
      <c r="AD253" s="3"/>
      <c r="AE253" s="466"/>
      <c r="AF253" s="461"/>
      <c r="AG253" s="461"/>
      <c r="AH253" s="3"/>
    </row>
    <row r="254">
      <c r="A254" s="3"/>
      <c r="B254" s="462"/>
      <c r="C254" s="463"/>
      <c r="D254" s="463"/>
      <c r="E254" s="463"/>
      <c r="F254" s="463"/>
      <c r="G254" s="3"/>
      <c r="H254" s="3"/>
      <c r="I254" s="3"/>
      <c r="J254" s="3"/>
      <c r="K254" s="3"/>
      <c r="L254" s="464"/>
      <c r="M254" s="465"/>
      <c r="N254" s="465"/>
      <c r="O254" s="465"/>
      <c r="P254" s="465"/>
      <c r="Q254" s="464"/>
      <c r="R254" s="464"/>
      <c r="S254" s="464"/>
      <c r="T254" s="464"/>
      <c r="U254" s="464"/>
      <c r="V254" s="464"/>
      <c r="W254" s="62"/>
      <c r="X254" s="62"/>
      <c r="Y254" s="62"/>
      <c r="Z254" s="464"/>
      <c r="AA254" s="466"/>
      <c r="AB254" s="466"/>
      <c r="AC254" s="3"/>
      <c r="AD254" s="3"/>
      <c r="AE254" s="466"/>
      <c r="AF254" s="461"/>
      <c r="AG254" s="461"/>
      <c r="AH254" s="3"/>
    </row>
    <row r="255">
      <c r="A255" s="3"/>
      <c r="B255" s="462"/>
      <c r="C255" s="463"/>
      <c r="D255" s="463"/>
      <c r="E255" s="463"/>
      <c r="F255" s="463"/>
      <c r="G255" s="3"/>
      <c r="H255" s="3"/>
      <c r="I255" s="3"/>
      <c r="J255" s="3"/>
      <c r="K255" s="3"/>
      <c r="L255" s="464"/>
      <c r="M255" s="465"/>
      <c r="N255" s="465"/>
      <c r="O255" s="465"/>
      <c r="P255" s="465"/>
      <c r="Q255" s="464"/>
      <c r="R255" s="464"/>
      <c r="S255" s="464"/>
      <c r="T255" s="464"/>
      <c r="U255" s="464"/>
      <c r="V255" s="464"/>
      <c r="W255" s="62"/>
      <c r="X255" s="62"/>
      <c r="Y255" s="62"/>
      <c r="Z255" s="464"/>
      <c r="AA255" s="466"/>
      <c r="AB255" s="466"/>
      <c r="AC255" s="3"/>
      <c r="AD255" s="3"/>
      <c r="AE255" s="466"/>
      <c r="AF255" s="461"/>
      <c r="AG255" s="461"/>
      <c r="AH255" s="3"/>
    </row>
    <row r="256">
      <c r="A256" s="3"/>
      <c r="B256" s="462"/>
      <c r="C256" s="463"/>
      <c r="D256" s="463"/>
      <c r="E256" s="463"/>
      <c r="F256" s="463"/>
      <c r="G256" s="3"/>
      <c r="H256" s="3"/>
      <c r="I256" s="3"/>
      <c r="J256" s="3"/>
      <c r="K256" s="3"/>
      <c r="L256" s="464"/>
      <c r="M256" s="465"/>
      <c r="N256" s="465"/>
      <c r="O256" s="465"/>
      <c r="P256" s="465"/>
      <c r="Q256" s="464"/>
      <c r="R256" s="464"/>
      <c r="S256" s="464"/>
      <c r="T256" s="464"/>
      <c r="U256" s="464"/>
      <c r="V256" s="464"/>
      <c r="W256" s="62"/>
      <c r="X256" s="62"/>
      <c r="Y256" s="62"/>
      <c r="Z256" s="464"/>
      <c r="AA256" s="466"/>
      <c r="AB256" s="466"/>
      <c r="AC256" s="3"/>
      <c r="AD256" s="3"/>
      <c r="AE256" s="466"/>
      <c r="AF256" s="461"/>
      <c r="AG256" s="461"/>
      <c r="AH256" s="3"/>
    </row>
    <row r="257">
      <c r="A257" s="3"/>
      <c r="B257" s="462"/>
      <c r="C257" s="463"/>
      <c r="D257" s="463"/>
      <c r="E257" s="463"/>
      <c r="F257" s="463"/>
      <c r="G257" s="3"/>
      <c r="H257" s="3"/>
      <c r="I257" s="3"/>
      <c r="J257" s="3"/>
      <c r="K257" s="3"/>
      <c r="L257" s="464"/>
      <c r="M257" s="465"/>
      <c r="N257" s="465"/>
      <c r="O257" s="465"/>
      <c r="P257" s="465"/>
      <c r="Q257" s="464"/>
      <c r="R257" s="464"/>
      <c r="S257" s="464"/>
      <c r="T257" s="464"/>
      <c r="U257" s="464"/>
      <c r="V257" s="464"/>
      <c r="W257" s="62"/>
      <c r="X257" s="62"/>
      <c r="Y257" s="62"/>
      <c r="Z257" s="464"/>
      <c r="AA257" s="466"/>
      <c r="AB257" s="466"/>
      <c r="AC257" s="3"/>
      <c r="AD257" s="3"/>
      <c r="AE257" s="466"/>
      <c r="AF257" s="461"/>
      <c r="AG257" s="461"/>
      <c r="AH257" s="3"/>
    </row>
    <row r="258">
      <c r="A258" s="3"/>
      <c r="B258" s="462"/>
      <c r="C258" s="463"/>
      <c r="D258" s="463"/>
      <c r="E258" s="463"/>
      <c r="F258" s="463"/>
      <c r="G258" s="3"/>
      <c r="H258" s="3"/>
      <c r="I258" s="3"/>
      <c r="J258" s="3"/>
      <c r="K258" s="3"/>
      <c r="L258" s="464"/>
      <c r="M258" s="465"/>
      <c r="N258" s="465"/>
      <c r="O258" s="465"/>
      <c r="P258" s="465"/>
      <c r="Q258" s="464"/>
      <c r="R258" s="464"/>
      <c r="S258" s="464"/>
      <c r="T258" s="464"/>
      <c r="U258" s="464"/>
      <c r="V258" s="464"/>
      <c r="W258" s="62"/>
      <c r="X258" s="62"/>
      <c r="Y258" s="62"/>
      <c r="Z258" s="464"/>
      <c r="AA258" s="466"/>
      <c r="AB258" s="466"/>
      <c r="AC258" s="3"/>
      <c r="AD258" s="3"/>
      <c r="AE258" s="466"/>
      <c r="AF258" s="461"/>
      <c r="AG258" s="461"/>
      <c r="AH258" s="3"/>
    </row>
    <row r="259">
      <c r="A259" s="3"/>
      <c r="B259" s="462"/>
      <c r="C259" s="463"/>
      <c r="D259" s="463"/>
      <c r="E259" s="463"/>
      <c r="F259" s="463"/>
      <c r="G259" s="3"/>
      <c r="H259" s="3"/>
      <c r="I259" s="3"/>
      <c r="J259" s="3"/>
      <c r="K259" s="3"/>
      <c r="L259" s="464"/>
      <c r="M259" s="465"/>
      <c r="N259" s="465"/>
      <c r="O259" s="465"/>
      <c r="P259" s="465"/>
      <c r="Q259" s="464"/>
      <c r="R259" s="464"/>
      <c r="S259" s="464"/>
      <c r="T259" s="464"/>
      <c r="U259" s="464"/>
      <c r="V259" s="464"/>
      <c r="W259" s="62"/>
      <c r="X259" s="62"/>
      <c r="Y259" s="62"/>
      <c r="Z259" s="464"/>
      <c r="AA259" s="466"/>
      <c r="AB259" s="466"/>
      <c r="AC259" s="3"/>
      <c r="AD259" s="3"/>
      <c r="AE259" s="466"/>
      <c r="AF259" s="461"/>
      <c r="AG259" s="461"/>
      <c r="AH259" s="3"/>
    </row>
    <row r="260">
      <c r="A260" s="3"/>
      <c r="B260" s="462"/>
      <c r="C260" s="463"/>
      <c r="D260" s="463"/>
      <c r="E260" s="463"/>
      <c r="F260" s="463"/>
      <c r="G260" s="3"/>
      <c r="H260" s="3"/>
      <c r="I260" s="3"/>
      <c r="J260" s="3"/>
      <c r="K260" s="3"/>
      <c r="L260" s="464"/>
      <c r="M260" s="465"/>
      <c r="N260" s="465"/>
      <c r="O260" s="465"/>
      <c r="P260" s="465"/>
      <c r="Q260" s="464"/>
      <c r="R260" s="464"/>
      <c r="S260" s="464"/>
      <c r="T260" s="464"/>
      <c r="U260" s="464"/>
      <c r="V260" s="464"/>
      <c r="W260" s="62"/>
      <c r="X260" s="62"/>
      <c r="Y260" s="62"/>
      <c r="Z260" s="464"/>
      <c r="AA260" s="466"/>
      <c r="AB260" s="466"/>
      <c r="AC260" s="3"/>
      <c r="AD260" s="3"/>
      <c r="AE260" s="466"/>
      <c r="AF260" s="461"/>
      <c r="AG260" s="461"/>
      <c r="AH260" s="3"/>
    </row>
    <row r="261">
      <c r="A261" s="3"/>
      <c r="B261" s="462"/>
      <c r="C261" s="463"/>
      <c r="D261" s="463"/>
      <c r="E261" s="463"/>
      <c r="F261" s="463"/>
      <c r="G261" s="3"/>
      <c r="H261" s="3"/>
      <c r="I261" s="3"/>
      <c r="J261" s="3"/>
      <c r="K261" s="3"/>
      <c r="L261" s="464"/>
      <c r="M261" s="465"/>
      <c r="N261" s="465"/>
      <c r="O261" s="465"/>
      <c r="P261" s="465"/>
      <c r="Q261" s="464"/>
      <c r="R261" s="464"/>
      <c r="S261" s="464"/>
      <c r="T261" s="464"/>
      <c r="U261" s="464"/>
      <c r="V261" s="464"/>
      <c r="W261" s="62"/>
      <c r="X261" s="62"/>
      <c r="Y261" s="62"/>
      <c r="Z261" s="464"/>
      <c r="AA261" s="466"/>
      <c r="AB261" s="466"/>
      <c r="AC261" s="3"/>
      <c r="AD261" s="3"/>
      <c r="AE261" s="466"/>
      <c r="AF261" s="461"/>
      <c r="AG261" s="461"/>
      <c r="AH261" s="3"/>
    </row>
    <row r="262">
      <c r="A262" s="3"/>
      <c r="B262" s="462"/>
      <c r="C262" s="463"/>
      <c r="D262" s="463"/>
      <c r="E262" s="463"/>
      <c r="F262" s="463"/>
      <c r="G262" s="3"/>
      <c r="H262" s="3"/>
      <c r="I262" s="3"/>
      <c r="J262" s="3"/>
      <c r="K262" s="3"/>
      <c r="L262" s="464"/>
      <c r="M262" s="465"/>
      <c r="N262" s="465"/>
      <c r="O262" s="465"/>
      <c r="P262" s="465"/>
      <c r="Q262" s="464"/>
      <c r="R262" s="464"/>
      <c r="S262" s="464"/>
      <c r="T262" s="464"/>
      <c r="U262" s="464"/>
      <c r="V262" s="464"/>
      <c r="W262" s="62"/>
      <c r="X262" s="62"/>
      <c r="Y262" s="62"/>
      <c r="Z262" s="464"/>
      <c r="AA262" s="466"/>
      <c r="AB262" s="466"/>
      <c r="AC262" s="3"/>
      <c r="AD262" s="3"/>
      <c r="AE262" s="466"/>
      <c r="AF262" s="461"/>
      <c r="AG262" s="461"/>
      <c r="AH262" s="3"/>
    </row>
    <row r="263">
      <c r="A263" s="3"/>
      <c r="B263" s="462"/>
      <c r="C263" s="463"/>
      <c r="D263" s="463"/>
      <c r="E263" s="463"/>
      <c r="F263" s="463"/>
      <c r="G263" s="3"/>
      <c r="H263" s="3"/>
      <c r="I263" s="3"/>
      <c r="J263" s="3"/>
      <c r="K263" s="3"/>
      <c r="L263" s="464"/>
      <c r="M263" s="465"/>
      <c r="N263" s="465"/>
      <c r="O263" s="465"/>
      <c r="P263" s="465"/>
      <c r="Q263" s="464"/>
      <c r="R263" s="464"/>
      <c r="S263" s="464"/>
      <c r="T263" s="464"/>
      <c r="U263" s="464"/>
      <c r="V263" s="464"/>
      <c r="W263" s="62"/>
      <c r="X263" s="62"/>
      <c r="Y263" s="62"/>
      <c r="Z263" s="464"/>
      <c r="AA263" s="466"/>
      <c r="AB263" s="466"/>
      <c r="AC263" s="3"/>
      <c r="AD263" s="3"/>
      <c r="AE263" s="466"/>
      <c r="AF263" s="461"/>
      <c r="AG263" s="461"/>
      <c r="AH263" s="3"/>
    </row>
    <row r="264">
      <c r="A264" s="3"/>
      <c r="B264" s="462"/>
      <c r="C264" s="463"/>
      <c r="D264" s="463"/>
      <c r="E264" s="463"/>
      <c r="F264" s="463"/>
      <c r="G264" s="3"/>
      <c r="H264" s="3"/>
      <c r="I264" s="3"/>
      <c r="J264" s="3"/>
      <c r="K264" s="3"/>
      <c r="L264" s="464"/>
      <c r="M264" s="465"/>
      <c r="N264" s="465"/>
      <c r="O264" s="465"/>
      <c r="P264" s="465"/>
      <c r="Q264" s="464"/>
      <c r="R264" s="464"/>
      <c r="S264" s="464"/>
      <c r="T264" s="464"/>
      <c r="U264" s="464"/>
      <c r="V264" s="464"/>
      <c r="W264" s="62"/>
      <c r="X264" s="62"/>
      <c r="Y264" s="62"/>
      <c r="Z264" s="464"/>
      <c r="AA264" s="466"/>
      <c r="AB264" s="466"/>
      <c r="AC264" s="3"/>
      <c r="AD264" s="3"/>
      <c r="AE264" s="466"/>
      <c r="AF264" s="461"/>
      <c r="AG264" s="461"/>
      <c r="AH264" s="3"/>
    </row>
    <row r="265">
      <c r="A265" s="3"/>
      <c r="B265" s="462"/>
      <c r="C265" s="463"/>
      <c r="D265" s="463"/>
      <c r="E265" s="463"/>
      <c r="F265" s="463"/>
      <c r="G265" s="3"/>
      <c r="H265" s="3"/>
      <c r="I265" s="3"/>
      <c r="J265" s="3"/>
      <c r="K265" s="3"/>
      <c r="L265" s="464"/>
      <c r="M265" s="465"/>
      <c r="N265" s="465"/>
      <c r="O265" s="465"/>
      <c r="P265" s="465"/>
      <c r="Q265" s="464"/>
      <c r="R265" s="464"/>
      <c r="S265" s="464"/>
      <c r="T265" s="464"/>
      <c r="U265" s="464"/>
      <c r="V265" s="464"/>
      <c r="W265" s="62"/>
      <c r="X265" s="62"/>
      <c r="Y265" s="62"/>
      <c r="Z265" s="464"/>
      <c r="AA265" s="466"/>
      <c r="AB265" s="466"/>
      <c r="AC265" s="3"/>
      <c r="AD265" s="3"/>
      <c r="AE265" s="466"/>
      <c r="AF265" s="461"/>
      <c r="AG265" s="461"/>
      <c r="AH265" s="3"/>
    </row>
    <row r="266">
      <c r="A266" s="3"/>
      <c r="B266" s="462"/>
      <c r="C266" s="463"/>
      <c r="D266" s="463"/>
      <c r="E266" s="463"/>
      <c r="F266" s="463"/>
      <c r="G266" s="3"/>
      <c r="H266" s="3"/>
      <c r="I266" s="3"/>
      <c r="J266" s="3"/>
      <c r="K266" s="3"/>
      <c r="L266" s="464"/>
      <c r="M266" s="465"/>
      <c r="N266" s="465"/>
      <c r="O266" s="465"/>
      <c r="P266" s="465"/>
      <c r="Q266" s="464"/>
      <c r="R266" s="464"/>
      <c r="S266" s="464"/>
      <c r="T266" s="464"/>
      <c r="U266" s="464"/>
      <c r="V266" s="464"/>
      <c r="W266" s="62"/>
      <c r="X266" s="62"/>
      <c r="Y266" s="62"/>
      <c r="Z266" s="464"/>
      <c r="AA266" s="466"/>
      <c r="AB266" s="466"/>
      <c r="AC266" s="3"/>
      <c r="AD266" s="3"/>
      <c r="AE266" s="466"/>
      <c r="AF266" s="461"/>
      <c r="AG266" s="461"/>
      <c r="AH266" s="3"/>
    </row>
    <row r="267">
      <c r="A267" s="3"/>
      <c r="B267" s="462"/>
      <c r="C267" s="463"/>
      <c r="D267" s="463"/>
      <c r="E267" s="463"/>
      <c r="F267" s="463"/>
      <c r="G267" s="3"/>
      <c r="H267" s="3"/>
      <c r="I267" s="3"/>
      <c r="J267" s="3"/>
      <c r="K267" s="3"/>
      <c r="L267" s="464"/>
      <c r="M267" s="465"/>
      <c r="N267" s="465"/>
      <c r="O267" s="465"/>
      <c r="P267" s="465"/>
      <c r="Q267" s="464"/>
      <c r="R267" s="464"/>
      <c r="S267" s="464"/>
      <c r="T267" s="464"/>
      <c r="U267" s="464"/>
      <c r="V267" s="464"/>
      <c r="W267" s="62"/>
      <c r="X267" s="62"/>
      <c r="Y267" s="62"/>
      <c r="Z267" s="464"/>
      <c r="AA267" s="466"/>
      <c r="AB267" s="466"/>
      <c r="AC267" s="3"/>
      <c r="AD267" s="3"/>
      <c r="AE267" s="466"/>
      <c r="AF267" s="461"/>
      <c r="AG267" s="461"/>
      <c r="AH267" s="3"/>
    </row>
    <row r="268">
      <c r="A268" s="3"/>
      <c r="B268" s="462"/>
      <c r="C268" s="463"/>
      <c r="D268" s="463"/>
      <c r="E268" s="463"/>
      <c r="F268" s="463"/>
      <c r="G268" s="3"/>
      <c r="H268" s="3"/>
      <c r="I268" s="3"/>
      <c r="J268" s="3"/>
      <c r="K268" s="3"/>
      <c r="L268" s="464"/>
      <c r="M268" s="465"/>
      <c r="N268" s="465"/>
      <c r="O268" s="465"/>
      <c r="P268" s="465"/>
      <c r="Q268" s="464"/>
      <c r="R268" s="464"/>
      <c r="S268" s="464"/>
      <c r="T268" s="464"/>
      <c r="U268" s="464"/>
      <c r="V268" s="464"/>
      <c r="W268" s="62"/>
      <c r="X268" s="62"/>
      <c r="Y268" s="62"/>
      <c r="Z268" s="464"/>
      <c r="AA268" s="466"/>
      <c r="AB268" s="466"/>
      <c r="AC268" s="3"/>
      <c r="AD268" s="3"/>
      <c r="AE268" s="466"/>
      <c r="AF268" s="461"/>
      <c r="AG268" s="461"/>
      <c r="AH268" s="3"/>
    </row>
    <row r="269">
      <c r="A269" s="3"/>
      <c r="B269" s="462"/>
      <c r="C269" s="463"/>
      <c r="D269" s="463"/>
      <c r="E269" s="463"/>
      <c r="F269" s="463"/>
      <c r="G269" s="3"/>
      <c r="H269" s="3"/>
      <c r="I269" s="3"/>
      <c r="J269" s="3"/>
      <c r="K269" s="3"/>
      <c r="L269" s="464"/>
      <c r="M269" s="465"/>
      <c r="N269" s="465"/>
      <c r="O269" s="465"/>
      <c r="P269" s="465"/>
      <c r="Q269" s="464"/>
      <c r="R269" s="464"/>
      <c r="S269" s="464"/>
      <c r="T269" s="464"/>
      <c r="U269" s="464"/>
      <c r="V269" s="464"/>
      <c r="W269" s="62"/>
      <c r="X269" s="62"/>
      <c r="Y269" s="62"/>
      <c r="Z269" s="464"/>
      <c r="AA269" s="466"/>
      <c r="AB269" s="466"/>
      <c r="AC269" s="3"/>
      <c r="AD269" s="3"/>
      <c r="AE269" s="466"/>
      <c r="AF269" s="461"/>
      <c r="AG269" s="461"/>
      <c r="AH269" s="3"/>
    </row>
    <row r="270">
      <c r="A270" s="3"/>
      <c r="B270" s="462"/>
      <c r="C270" s="463"/>
      <c r="D270" s="463"/>
      <c r="E270" s="463"/>
      <c r="F270" s="463"/>
      <c r="G270" s="3"/>
      <c r="H270" s="3"/>
      <c r="I270" s="3"/>
      <c r="J270" s="3"/>
      <c r="K270" s="3"/>
      <c r="L270" s="464"/>
      <c r="M270" s="465"/>
      <c r="N270" s="465"/>
      <c r="O270" s="465"/>
      <c r="P270" s="465"/>
      <c r="Q270" s="464"/>
      <c r="R270" s="464"/>
      <c r="S270" s="464"/>
      <c r="T270" s="464"/>
      <c r="U270" s="464"/>
      <c r="V270" s="464"/>
      <c r="W270" s="62"/>
      <c r="X270" s="62"/>
      <c r="Y270" s="62"/>
      <c r="Z270" s="464"/>
      <c r="AA270" s="466"/>
      <c r="AB270" s="466"/>
      <c r="AC270" s="3"/>
      <c r="AD270" s="3"/>
      <c r="AE270" s="466"/>
      <c r="AF270" s="461"/>
      <c r="AG270" s="461"/>
      <c r="AH270" s="3"/>
    </row>
    <row r="271">
      <c r="A271" s="3"/>
      <c r="B271" s="462"/>
      <c r="C271" s="463"/>
      <c r="D271" s="463"/>
      <c r="E271" s="463"/>
      <c r="F271" s="463"/>
      <c r="G271" s="3"/>
      <c r="H271" s="3"/>
      <c r="I271" s="3"/>
      <c r="J271" s="3"/>
      <c r="K271" s="3"/>
      <c r="L271" s="464"/>
      <c r="M271" s="465"/>
      <c r="N271" s="465"/>
      <c r="O271" s="465"/>
      <c r="P271" s="465"/>
      <c r="Q271" s="464"/>
      <c r="R271" s="464"/>
      <c r="S271" s="464"/>
      <c r="T271" s="464"/>
      <c r="U271" s="464"/>
      <c r="V271" s="464"/>
      <c r="W271" s="62"/>
      <c r="X271" s="62"/>
      <c r="Y271" s="62"/>
      <c r="Z271" s="464"/>
      <c r="AA271" s="466"/>
      <c r="AB271" s="466"/>
      <c r="AC271" s="3"/>
      <c r="AD271" s="3"/>
      <c r="AE271" s="466"/>
      <c r="AF271" s="461"/>
      <c r="AG271" s="461"/>
      <c r="AH271" s="3"/>
    </row>
    <row r="272">
      <c r="A272" s="3"/>
      <c r="B272" s="462"/>
      <c r="C272" s="463"/>
      <c r="D272" s="463"/>
      <c r="E272" s="463"/>
      <c r="F272" s="463"/>
      <c r="G272" s="3"/>
      <c r="H272" s="3"/>
      <c r="I272" s="3"/>
      <c r="J272" s="3"/>
      <c r="K272" s="3"/>
      <c r="L272" s="464"/>
      <c r="M272" s="465"/>
      <c r="N272" s="465"/>
      <c r="O272" s="465"/>
      <c r="P272" s="465"/>
      <c r="Q272" s="464"/>
      <c r="R272" s="464"/>
      <c r="S272" s="464"/>
      <c r="T272" s="464"/>
      <c r="U272" s="464"/>
      <c r="V272" s="464"/>
      <c r="W272" s="62"/>
      <c r="X272" s="62"/>
      <c r="Y272" s="62"/>
      <c r="Z272" s="464"/>
      <c r="AA272" s="466"/>
      <c r="AB272" s="466"/>
      <c r="AC272" s="3"/>
      <c r="AD272" s="3"/>
      <c r="AE272" s="466"/>
      <c r="AF272" s="461"/>
      <c r="AG272" s="461"/>
      <c r="AH272" s="3"/>
    </row>
    <row r="273">
      <c r="A273" s="3"/>
      <c r="B273" s="462"/>
      <c r="C273" s="463"/>
      <c r="D273" s="463"/>
      <c r="E273" s="463"/>
      <c r="F273" s="463"/>
      <c r="G273" s="3"/>
      <c r="H273" s="3"/>
      <c r="I273" s="3"/>
      <c r="J273" s="3"/>
      <c r="K273" s="3"/>
      <c r="L273" s="464"/>
      <c r="M273" s="465"/>
      <c r="N273" s="465"/>
      <c r="O273" s="465"/>
      <c r="P273" s="465"/>
      <c r="Q273" s="464"/>
      <c r="R273" s="464"/>
      <c r="S273" s="464"/>
      <c r="T273" s="464"/>
      <c r="U273" s="464"/>
      <c r="V273" s="464"/>
      <c r="W273" s="62"/>
      <c r="X273" s="62"/>
      <c r="Y273" s="62"/>
      <c r="Z273" s="464"/>
      <c r="AA273" s="466"/>
      <c r="AB273" s="466"/>
      <c r="AC273" s="3"/>
      <c r="AD273" s="3"/>
      <c r="AE273" s="466"/>
      <c r="AF273" s="461"/>
      <c r="AG273" s="461"/>
      <c r="AH273" s="3"/>
    </row>
    <row r="274">
      <c r="A274" s="3"/>
      <c r="B274" s="462"/>
      <c r="C274" s="463"/>
      <c r="D274" s="463"/>
      <c r="E274" s="463"/>
      <c r="F274" s="463"/>
      <c r="G274" s="3"/>
      <c r="H274" s="3"/>
      <c r="I274" s="3"/>
      <c r="J274" s="3"/>
      <c r="K274" s="3"/>
      <c r="L274" s="464"/>
      <c r="M274" s="465"/>
      <c r="N274" s="465"/>
      <c r="O274" s="465"/>
      <c r="P274" s="465"/>
      <c r="Q274" s="464"/>
      <c r="R274" s="464"/>
      <c r="S274" s="464"/>
      <c r="T274" s="464"/>
      <c r="U274" s="464"/>
      <c r="V274" s="464"/>
      <c r="W274" s="62"/>
      <c r="X274" s="62"/>
      <c r="Y274" s="62"/>
      <c r="Z274" s="464"/>
      <c r="AA274" s="466"/>
      <c r="AB274" s="466"/>
      <c r="AC274" s="3"/>
      <c r="AD274" s="3"/>
      <c r="AE274" s="466"/>
      <c r="AF274" s="461"/>
      <c r="AG274" s="461"/>
      <c r="AH274" s="3"/>
    </row>
    <row r="275">
      <c r="A275" s="3"/>
      <c r="B275" s="462"/>
      <c r="C275" s="463"/>
      <c r="D275" s="463"/>
      <c r="E275" s="463"/>
      <c r="F275" s="463"/>
      <c r="G275" s="3"/>
      <c r="H275" s="3"/>
      <c r="I275" s="3"/>
      <c r="J275" s="3"/>
      <c r="K275" s="3"/>
      <c r="L275" s="464"/>
      <c r="M275" s="465"/>
      <c r="N275" s="465"/>
      <c r="O275" s="465"/>
      <c r="P275" s="465"/>
      <c r="Q275" s="464"/>
      <c r="R275" s="464"/>
      <c r="S275" s="464"/>
      <c r="T275" s="464"/>
      <c r="U275" s="464"/>
      <c r="V275" s="464"/>
      <c r="W275" s="62"/>
      <c r="X275" s="62"/>
      <c r="Y275" s="62"/>
      <c r="Z275" s="464"/>
      <c r="AA275" s="466"/>
      <c r="AB275" s="466"/>
      <c r="AC275" s="3"/>
      <c r="AD275" s="3"/>
      <c r="AE275" s="466"/>
      <c r="AF275" s="461"/>
      <c r="AG275" s="461"/>
      <c r="AH275" s="3"/>
    </row>
    <row r="276">
      <c r="A276" s="3"/>
      <c r="B276" s="462"/>
      <c r="C276" s="463"/>
      <c r="D276" s="463"/>
      <c r="E276" s="463"/>
      <c r="F276" s="463"/>
      <c r="G276" s="3"/>
      <c r="H276" s="3"/>
      <c r="I276" s="3"/>
      <c r="J276" s="3"/>
      <c r="K276" s="3"/>
      <c r="L276" s="464"/>
      <c r="M276" s="465"/>
      <c r="N276" s="465"/>
      <c r="O276" s="465"/>
      <c r="P276" s="465"/>
      <c r="Q276" s="464"/>
      <c r="R276" s="464"/>
      <c r="S276" s="464"/>
      <c r="T276" s="464"/>
      <c r="U276" s="464"/>
      <c r="V276" s="464"/>
      <c r="W276" s="62"/>
      <c r="X276" s="62"/>
      <c r="Y276" s="62"/>
      <c r="Z276" s="464"/>
      <c r="AA276" s="466"/>
      <c r="AB276" s="466"/>
      <c r="AC276" s="3"/>
      <c r="AD276" s="3"/>
      <c r="AE276" s="466"/>
      <c r="AF276" s="461"/>
      <c r="AG276" s="461"/>
      <c r="AH276" s="3"/>
    </row>
    <row r="277">
      <c r="A277" s="3"/>
      <c r="B277" s="462"/>
      <c r="C277" s="463"/>
      <c r="D277" s="463"/>
      <c r="E277" s="463"/>
      <c r="F277" s="463"/>
      <c r="G277" s="3"/>
      <c r="H277" s="3"/>
      <c r="I277" s="3"/>
      <c r="J277" s="3"/>
      <c r="K277" s="3"/>
      <c r="L277" s="464"/>
      <c r="M277" s="465"/>
      <c r="N277" s="465"/>
      <c r="O277" s="465"/>
      <c r="P277" s="465"/>
      <c r="Q277" s="464"/>
      <c r="R277" s="464"/>
      <c r="S277" s="464"/>
      <c r="T277" s="464"/>
      <c r="U277" s="464"/>
      <c r="V277" s="464"/>
      <c r="W277" s="62"/>
      <c r="X277" s="62"/>
      <c r="Y277" s="62"/>
      <c r="Z277" s="464"/>
      <c r="AA277" s="466"/>
      <c r="AB277" s="466"/>
      <c r="AC277" s="3"/>
      <c r="AD277" s="3"/>
      <c r="AE277" s="466"/>
      <c r="AF277" s="461"/>
      <c r="AG277" s="461"/>
      <c r="AH277" s="3"/>
    </row>
    <row r="278">
      <c r="A278" s="3"/>
      <c r="B278" s="462"/>
      <c r="C278" s="463"/>
      <c r="D278" s="463"/>
      <c r="E278" s="463"/>
      <c r="F278" s="463"/>
      <c r="G278" s="3"/>
      <c r="H278" s="3"/>
      <c r="I278" s="3"/>
      <c r="J278" s="3"/>
      <c r="K278" s="3"/>
      <c r="L278" s="464"/>
      <c r="M278" s="465"/>
      <c r="N278" s="465"/>
      <c r="O278" s="465"/>
      <c r="P278" s="465"/>
      <c r="Q278" s="464"/>
      <c r="R278" s="464"/>
      <c r="S278" s="464"/>
      <c r="T278" s="464"/>
      <c r="U278" s="464"/>
      <c r="V278" s="464"/>
      <c r="W278" s="62"/>
      <c r="X278" s="62"/>
      <c r="Y278" s="62"/>
      <c r="Z278" s="464"/>
      <c r="AA278" s="466"/>
      <c r="AB278" s="466"/>
      <c r="AC278" s="3"/>
      <c r="AD278" s="3"/>
      <c r="AE278" s="466"/>
      <c r="AF278" s="461"/>
      <c r="AG278" s="461"/>
      <c r="AH278" s="3"/>
    </row>
    <row r="279">
      <c r="A279" s="3"/>
      <c r="B279" s="462"/>
      <c r="C279" s="463"/>
      <c r="D279" s="463"/>
      <c r="E279" s="463"/>
      <c r="F279" s="463"/>
      <c r="G279" s="3"/>
      <c r="H279" s="3"/>
      <c r="I279" s="3"/>
      <c r="J279" s="3"/>
      <c r="K279" s="3"/>
      <c r="L279" s="464"/>
      <c r="M279" s="465"/>
      <c r="N279" s="465"/>
      <c r="O279" s="465"/>
      <c r="P279" s="465"/>
      <c r="Q279" s="464"/>
      <c r="R279" s="464"/>
      <c r="S279" s="464"/>
      <c r="T279" s="464"/>
      <c r="U279" s="464"/>
      <c r="V279" s="464"/>
      <c r="W279" s="62"/>
      <c r="X279" s="62"/>
      <c r="Y279" s="62"/>
      <c r="Z279" s="464"/>
      <c r="AA279" s="466"/>
      <c r="AB279" s="466"/>
      <c r="AC279" s="3"/>
      <c r="AD279" s="3"/>
      <c r="AE279" s="466"/>
      <c r="AF279" s="461"/>
      <c r="AG279" s="461"/>
      <c r="AH279" s="3"/>
    </row>
    <row r="280">
      <c r="A280" s="3"/>
      <c r="B280" s="462"/>
      <c r="C280" s="463"/>
      <c r="D280" s="463"/>
      <c r="E280" s="463"/>
      <c r="F280" s="463"/>
      <c r="G280" s="3"/>
      <c r="H280" s="3"/>
      <c r="I280" s="3"/>
      <c r="J280" s="3"/>
      <c r="K280" s="3"/>
      <c r="L280" s="464"/>
      <c r="M280" s="465"/>
      <c r="N280" s="465"/>
      <c r="O280" s="465"/>
      <c r="P280" s="465"/>
      <c r="Q280" s="464"/>
      <c r="R280" s="464"/>
      <c r="S280" s="464"/>
      <c r="T280" s="464"/>
      <c r="U280" s="464"/>
      <c r="V280" s="464"/>
      <c r="W280" s="62"/>
      <c r="X280" s="62"/>
      <c r="Y280" s="62"/>
      <c r="Z280" s="464"/>
      <c r="AA280" s="466"/>
      <c r="AB280" s="466"/>
      <c r="AC280" s="3"/>
      <c r="AD280" s="3"/>
      <c r="AE280" s="466"/>
      <c r="AF280" s="461"/>
      <c r="AG280" s="461"/>
      <c r="AH280" s="3"/>
    </row>
    <row r="281">
      <c r="A281" s="3"/>
      <c r="B281" s="462"/>
      <c r="C281" s="463"/>
      <c r="D281" s="463"/>
      <c r="E281" s="463"/>
      <c r="F281" s="463"/>
      <c r="G281" s="3"/>
      <c r="H281" s="3"/>
      <c r="I281" s="3"/>
      <c r="J281" s="3"/>
      <c r="K281" s="3"/>
      <c r="L281" s="464"/>
      <c r="M281" s="465"/>
      <c r="N281" s="465"/>
      <c r="O281" s="465"/>
      <c r="P281" s="465"/>
      <c r="Q281" s="464"/>
      <c r="R281" s="464"/>
      <c r="S281" s="464"/>
      <c r="T281" s="464"/>
      <c r="U281" s="464"/>
      <c r="V281" s="464"/>
      <c r="W281" s="62"/>
      <c r="X281" s="62"/>
      <c r="Y281" s="62"/>
      <c r="Z281" s="464"/>
      <c r="AA281" s="466"/>
      <c r="AB281" s="466"/>
      <c r="AC281" s="3"/>
      <c r="AD281" s="3"/>
      <c r="AE281" s="466"/>
      <c r="AF281" s="461"/>
      <c r="AG281" s="461"/>
      <c r="AH281" s="3"/>
    </row>
    <row r="282">
      <c r="A282" s="3"/>
      <c r="B282" s="462"/>
      <c r="C282" s="463"/>
      <c r="D282" s="463"/>
      <c r="E282" s="463"/>
      <c r="F282" s="463"/>
      <c r="G282" s="3"/>
      <c r="H282" s="3"/>
      <c r="I282" s="3"/>
      <c r="J282" s="3"/>
      <c r="K282" s="3"/>
      <c r="L282" s="464"/>
      <c r="M282" s="465"/>
      <c r="N282" s="465"/>
      <c r="O282" s="465"/>
      <c r="P282" s="465"/>
      <c r="Q282" s="464"/>
      <c r="R282" s="464"/>
      <c r="S282" s="464"/>
      <c r="T282" s="464"/>
      <c r="U282" s="464"/>
      <c r="V282" s="464"/>
      <c r="W282" s="62"/>
      <c r="X282" s="62"/>
      <c r="Y282" s="62"/>
      <c r="Z282" s="464"/>
      <c r="AA282" s="466"/>
      <c r="AB282" s="466"/>
      <c r="AC282" s="3"/>
      <c r="AD282" s="3"/>
      <c r="AE282" s="466"/>
      <c r="AF282" s="461"/>
      <c r="AG282" s="461"/>
      <c r="AH282" s="3"/>
    </row>
    <row r="283">
      <c r="A283" s="3"/>
      <c r="B283" s="462"/>
      <c r="C283" s="463"/>
      <c r="D283" s="463"/>
      <c r="E283" s="463"/>
      <c r="F283" s="463"/>
      <c r="G283" s="3"/>
      <c r="H283" s="3"/>
      <c r="I283" s="3"/>
      <c r="J283" s="3"/>
      <c r="K283" s="3"/>
      <c r="L283" s="464"/>
      <c r="M283" s="465"/>
      <c r="N283" s="465"/>
      <c r="O283" s="465"/>
      <c r="P283" s="465"/>
      <c r="Q283" s="464"/>
      <c r="R283" s="464"/>
      <c r="S283" s="464"/>
      <c r="T283" s="464"/>
      <c r="U283" s="464"/>
      <c r="V283" s="464"/>
      <c r="W283" s="62"/>
      <c r="X283" s="62"/>
      <c r="Y283" s="62"/>
      <c r="Z283" s="464"/>
      <c r="AA283" s="466"/>
      <c r="AB283" s="466"/>
      <c r="AC283" s="3"/>
      <c r="AD283" s="3"/>
      <c r="AE283" s="466"/>
      <c r="AF283" s="461"/>
      <c r="AG283" s="461"/>
      <c r="AH283" s="3"/>
    </row>
    <row r="284">
      <c r="A284" s="3"/>
      <c r="B284" s="462"/>
      <c r="C284" s="463"/>
      <c r="D284" s="463"/>
      <c r="E284" s="463"/>
      <c r="F284" s="463"/>
      <c r="G284" s="3"/>
      <c r="H284" s="3"/>
      <c r="I284" s="3"/>
      <c r="J284" s="3"/>
      <c r="K284" s="3"/>
      <c r="L284" s="464"/>
      <c r="M284" s="465"/>
      <c r="N284" s="465"/>
      <c r="O284" s="465"/>
      <c r="P284" s="465"/>
      <c r="Q284" s="464"/>
      <c r="R284" s="464"/>
      <c r="S284" s="464"/>
      <c r="T284" s="464"/>
      <c r="U284" s="464"/>
      <c r="V284" s="464"/>
      <c r="W284" s="62"/>
      <c r="X284" s="62"/>
      <c r="Y284" s="62"/>
      <c r="Z284" s="464"/>
      <c r="AA284" s="466"/>
      <c r="AB284" s="466"/>
      <c r="AC284" s="3"/>
      <c r="AD284" s="3"/>
      <c r="AE284" s="466"/>
      <c r="AF284" s="461"/>
      <c r="AG284" s="461"/>
      <c r="AH284" s="3"/>
    </row>
    <row r="285">
      <c r="A285" s="3"/>
      <c r="B285" s="462"/>
      <c r="C285" s="463"/>
      <c r="D285" s="463"/>
      <c r="E285" s="463"/>
      <c r="F285" s="463"/>
      <c r="G285" s="3"/>
      <c r="H285" s="3"/>
      <c r="I285" s="3"/>
      <c r="J285" s="3"/>
      <c r="K285" s="3"/>
      <c r="L285" s="464"/>
      <c r="M285" s="465"/>
      <c r="N285" s="465"/>
      <c r="O285" s="465"/>
      <c r="P285" s="465"/>
      <c r="Q285" s="464"/>
      <c r="R285" s="464"/>
      <c r="S285" s="464"/>
      <c r="T285" s="464"/>
      <c r="U285" s="464"/>
      <c r="V285" s="464"/>
      <c r="W285" s="62"/>
      <c r="X285" s="62"/>
      <c r="Y285" s="62"/>
      <c r="Z285" s="464"/>
      <c r="AA285" s="466"/>
      <c r="AB285" s="466"/>
      <c r="AC285" s="3"/>
      <c r="AD285" s="3"/>
      <c r="AE285" s="466"/>
      <c r="AF285" s="461"/>
      <c r="AG285" s="461"/>
      <c r="AH285" s="3"/>
    </row>
    <row r="286">
      <c r="A286" s="3"/>
      <c r="B286" s="462"/>
      <c r="C286" s="463"/>
      <c r="D286" s="463"/>
      <c r="E286" s="463"/>
      <c r="F286" s="463"/>
      <c r="G286" s="3"/>
      <c r="H286" s="3"/>
      <c r="I286" s="3"/>
      <c r="J286" s="3"/>
      <c r="K286" s="3"/>
      <c r="L286" s="464"/>
      <c r="M286" s="465"/>
      <c r="N286" s="465"/>
      <c r="O286" s="465"/>
      <c r="P286" s="465"/>
      <c r="Q286" s="464"/>
      <c r="R286" s="464"/>
      <c r="S286" s="464"/>
      <c r="T286" s="464"/>
      <c r="U286" s="464"/>
      <c r="V286" s="464"/>
      <c r="W286" s="62"/>
      <c r="X286" s="62"/>
      <c r="Y286" s="62"/>
      <c r="Z286" s="464"/>
      <c r="AA286" s="466"/>
      <c r="AB286" s="466"/>
      <c r="AC286" s="3"/>
      <c r="AD286" s="3"/>
      <c r="AE286" s="466"/>
      <c r="AF286" s="461"/>
      <c r="AG286" s="461"/>
      <c r="AH286" s="3"/>
    </row>
    <row r="287">
      <c r="A287" s="3"/>
      <c r="B287" s="462"/>
      <c r="C287" s="463"/>
      <c r="D287" s="463"/>
      <c r="E287" s="463"/>
      <c r="F287" s="463"/>
      <c r="G287" s="3"/>
      <c r="H287" s="3"/>
      <c r="I287" s="3"/>
      <c r="J287" s="3"/>
      <c r="K287" s="3"/>
      <c r="L287" s="464"/>
      <c r="M287" s="465"/>
      <c r="N287" s="465"/>
      <c r="O287" s="465"/>
      <c r="P287" s="465"/>
      <c r="Q287" s="464"/>
      <c r="R287" s="464"/>
      <c r="S287" s="464"/>
      <c r="T287" s="464"/>
      <c r="U287" s="464"/>
      <c r="V287" s="464"/>
      <c r="W287" s="62"/>
      <c r="X287" s="62"/>
      <c r="Y287" s="62"/>
      <c r="Z287" s="464"/>
      <c r="AA287" s="466"/>
      <c r="AB287" s="466"/>
      <c r="AC287" s="3"/>
      <c r="AD287" s="3"/>
      <c r="AE287" s="466"/>
      <c r="AF287" s="461"/>
      <c r="AG287" s="461"/>
      <c r="AH287" s="3"/>
    </row>
    <row r="288">
      <c r="A288" s="3"/>
      <c r="B288" s="462"/>
      <c r="C288" s="463"/>
      <c r="D288" s="463"/>
      <c r="E288" s="463"/>
      <c r="F288" s="463"/>
      <c r="G288" s="3"/>
      <c r="H288" s="3"/>
      <c r="I288" s="3"/>
      <c r="J288" s="3"/>
      <c r="K288" s="3"/>
      <c r="L288" s="464"/>
      <c r="M288" s="465"/>
      <c r="N288" s="465"/>
      <c r="O288" s="465"/>
      <c r="P288" s="465"/>
      <c r="Q288" s="464"/>
      <c r="R288" s="464"/>
      <c r="S288" s="464"/>
      <c r="T288" s="464"/>
      <c r="U288" s="464"/>
      <c r="V288" s="464"/>
      <c r="W288" s="62"/>
      <c r="X288" s="62"/>
      <c r="Y288" s="62"/>
      <c r="Z288" s="464"/>
      <c r="AA288" s="466"/>
      <c r="AB288" s="466"/>
      <c r="AC288" s="3"/>
      <c r="AD288" s="3"/>
      <c r="AE288" s="466"/>
      <c r="AF288" s="461"/>
      <c r="AG288" s="461"/>
      <c r="AH288" s="3"/>
    </row>
    <row r="289">
      <c r="A289" s="3"/>
      <c r="B289" s="462"/>
      <c r="C289" s="463"/>
      <c r="D289" s="463"/>
      <c r="E289" s="463"/>
      <c r="F289" s="463"/>
      <c r="G289" s="3"/>
      <c r="H289" s="3"/>
      <c r="I289" s="3"/>
      <c r="J289" s="3"/>
      <c r="K289" s="3"/>
      <c r="L289" s="464"/>
      <c r="M289" s="465"/>
      <c r="N289" s="465"/>
      <c r="O289" s="465"/>
      <c r="P289" s="465"/>
      <c r="Q289" s="464"/>
      <c r="R289" s="464"/>
      <c r="S289" s="464"/>
      <c r="T289" s="464"/>
      <c r="U289" s="464"/>
      <c r="V289" s="464"/>
      <c r="W289" s="62"/>
      <c r="X289" s="62"/>
      <c r="Y289" s="62"/>
      <c r="Z289" s="464"/>
      <c r="AA289" s="466"/>
      <c r="AB289" s="466"/>
      <c r="AC289" s="3"/>
      <c r="AD289" s="3"/>
      <c r="AE289" s="466"/>
      <c r="AF289" s="461"/>
      <c r="AG289" s="461"/>
      <c r="AH289" s="3"/>
    </row>
    <row r="290">
      <c r="A290" s="3"/>
      <c r="B290" s="462"/>
      <c r="C290" s="463"/>
      <c r="D290" s="463"/>
      <c r="E290" s="463"/>
      <c r="F290" s="463"/>
      <c r="G290" s="3"/>
      <c r="H290" s="3"/>
      <c r="I290" s="3"/>
      <c r="J290" s="3"/>
      <c r="K290" s="3"/>
      <c r="L290" s="464"/>
      <c r="M290" s="465"/>
      <c r="N290" s="465"/>
      <c r="O290" s="465"/>
      <c r="P290" s="465"/>
      <c r="Q290" s="464"/>
      <c r="R290" s="464"/>
      <c r="S290" s="464"/>
      <c r="T290" s="464"/>
      <c r="U290" s="464"/>
      <c r="V290" s="464"/>
      <c r="W290" s="62"/>
      <c r="X290" s="62"/>
      <c r="Y290" s="62"/>
      <c r="Z290" s="464"/>
      <c r="AA290" s="466"/>
      <c r="AB290" s="466"/>
      <c r="AC290" s="3"/>
      <c r="AD290" s="3"/>
      <c r="AE290" s="466"/>
      <c r="AF290" s="461"/>
      <c r="AG290" s="461"/>
      <c r="AH290" s="3"/>
    </row>
    <row r="291">
      <c r="A291" s="3"/>
      <c r="B291" s="462"/>
      <c r="C291" s="463"/>
      <c r="D291" s="463"/>
      <c r="E291" s="463"/>
      <c r="F291" s="463"/>
      <c r="G291" s="3"/>
      <c r="H291" s="3"/>
      <c r="I291" s="3"/>
      <c r="J291" s="3"/>
      <c r="K291" s="3"/>
      <c r="L291" s="464"/>
      <c r="M291" s="465"/>
      <c r="N291" s="465"/>
      <c r="O291" s="465"/>
      <c r="P291" s="465"/>
      <c r="Q291" s="464"/>
      <c r="R291" s="464"/>
      <c r="S291" s="464"/>
      <c r="T291" s="464"/>
      <c r="U291" s="464"/>
      <c r="V291" s="464"/>
      <c r="W291" s="62"/>
      <c r="X291" s="62"/>
      <c r="Y291" s="62"/>
      <c r="Z291" s="464"/>
      <c r="AA291" s="466"/>
      <c r="AB291" s="466"/>
      <c r="AC291" s="3"/>
      <c r="AD291" s="3"/>
      <c r="AE291" s="466"/>
      <c r="AF291" s="461"/>
      <c r="AG291" s="461"/>
      <c r="AH291" s="3"/>
    </row>
    <row r="292">
      <c r="A292" s="3"/>
      <c r="B292" s="462"/>
      <c r="C292" s="463"/>
      <c r="D292" s="463"/>
      <c r="E292" s="463"/>
      <c r="F292" s="463"/>
      <c r="G292" s="3"/>
      <c r="H292" s="3"/>
      <c r="I292" s="3"/>
      <c r="J292" s="3"/>
      <c r="K292" s="3"/>
      <c r="L292" s="464"/>
      <c r="M292" s="465"/>
      <c r="N292" s="465"/>
      <c r="O292" s="465"/>
      <c r="P292" s="465"/>
      <c r="Q292" s="464"/>
      <c r="R292" s="464"/>
      <c r="S292" s="464"/>
      <c r="T292" s="464"/>
      <c r="U292" s="464"/>
      <c r="V292" s="464"/>
      <c r="W292" s="62"/>
      <c r="X292" s="62"/>
      <c r="Y292" s="62"/>
      <c r="Z292" s="464"/>
      <c r="AA292" s="466"/>
      <c r="AB292" s="466"/>
      <c r="AC292" s="3"/>
      <c r="AD292" s="3"/>
      <c r="AE292" s="466"/>
      <c r="AF292" s="461"/>
      <c r="AG292" s="461"/>
      <c r="AH292" s="3"/>
    </row>
    <row r="293">
      <c r="A293" s="3"/>
      <c r="B293" s="462"/>
      <c r="C293" s="463"/>
      <c r="D293" s="463"/>
      <c r="E293" s="463"/>
      <c r="F293" s="463"/>
      <c r="G293" s="3"/>
      <c r="H293" s="3"/>
      <c r="I293" s="3"/>
      <c r="J293" s="3"/>
      <c r="K293" s="3"/>
      <c r="L293" s="464"/>
      <c r="M293" s="465"/>
      <c r="N293" s="465"/>
      <c r="O293" s="465"/>
      <c r="P293" s="465"/>
      <c r="Q293" s="464"/>
      <c r="R293" s="464"/>
      <c r="S293" s="464"/>
      <c r="T293" s="464"/>
      <c r="U293" s="464"/>
      <c r="V293" s="464"/>
      <c r="W293" s="62"/>
      <c r="X293" s="62"/>
      <c r="Y293" s="62"/>
      <c r="Z293" s="464"/>
      <c r="AA293" s="466"/>
      <c r="AB293" s="466"/>
      <c r="AC293" s="3"/>
      <c r="AD293" s="3"/>
      <c r="AE293" s="466"/>
      <c r="AF293" s="461"/>
      <c r="AG293" s="461"/>
      <c r="AH293" s="3"/>
    </row>
    <row r="294">
      <c r="A294" s="3"/>
      <c r="B294" s="462"/>
      <c r="C294" s="463"/>
      <c r="D294" s="463"/>
      <c r="E294" s="463"/>
      <c r="F294" s="463"/>
      <c r="G294" s="3"/>
      <c r="H294" s="3"/>
      <c r="I294" s="3"/>
      <c r="J294" s="3"/>
      <c r="K294" s="3"/>
      <c r="L294" s="464"/>
      <c r="M294" s="465"/>
      <c r="N294" s="465"/>
      <c r="O294" s="465"/>
      <c r="P294" s="465"/>
      <c r="Q294" s="464"/>
      <c r="R294" s="464"/>
      <c r="S294" s="464"/>
      <c r="T294" s="464"/>
      <c r="U294" s="464"/>
      <c r="V294" s="464"/>
      <c r="W294" s="62"/>
      <c r="X294" s="62"/>
      <c r="Y294" s="62"/>
      <c r="Z294" s="464"/>
      <c r="AA294" s="466"/>
      <c r="AB294" s="466"/>
      <c r="AC294" s="3"/>
      <c r="AD294" s="3"/>
      <c r="AE294" s="466"/>
      <c r="AF294" s="461"/>
      <c r="AG294" s="461"/>
      <c r="AH294" s="3"/>
    </row>
    <row r="295">
      <c r="A295" s="3"/>
      <c r="B295" s="462"/>
      <c r="C295" s="463"/>
      <c r="D295" s="463"/>
      <c r="E295" s="463"/>
      <c r="F295" s="463"/>
      <c r="G295" s="3"/>
      <c r="H295" s="3"/>
      <c r="I295" s="3"/>
      <c r="J295" s="3"/>
      <c r="K295" s="3"/>
      <c r="L295" s="464"/>
      <c r="M295" s="465"/>
      <c r="N295" s="465"/>
      <c r="O295" s="465"/>
      <c r="P295" s="465"/>
      <c r="Q295" s="464"/>
      <c r="R295" s="464"/>
      <c r="S295" s="464"/>
      <c r="T295" s="464"/>
      <c r="U295" s="464"/>
      <c r="V295" s="464"/>
      <c r="W295" s="62"/>
      <c r="X295" s="62"/>
      <c r="Y295" s="62"/>
      <c r="Z295" s="464"/>
      <c r="AA295" s="466"/>
      <c r="AB295" s="466"/>
      <c r="AC295" s="3"/>
      <c r="AD295" s="3"/>
      <c r="AE295" s="466"/>
      <c r="AF295" s="461"/>
      <c r="AG295" s="461"/>
      <c r="AH295" s="3"/>
    </row>
    <row r="296">
      <c r="A296" s="3"/>
      <c r="B296" s="462"/>
      <c r="C296" s="463"/>
      <c r="D296" s="463"/>
      <c r="E296" s="463"/>
      <c r="F296" s="463"/>
      <c r="G296" s="3"/>
      <c r="H296" s="3"/>
      <c r="I296" s="3"/>
      <c r="J296" s="3"/>
      <c r="K296" s="3"/>
      <c r="L296" s="464"/>
      <c r="M296" s="465"/>
      <c r="N296" s="465"/>
      <c r="O296" s="465"/>
      <c r="P296" s="465"/>
      <c r="Q296" s="464"/>
      <c r="R296" s="464"/>
      <c r="S296" s="464"/>
      <c r="T296" s="464"/>
      <c r="U296" s="464"/>
      <c r="V296" s="464"/>
      <c r="W296" s="62"/>
      <c r="X296" s="62"/>
      <c r="Y296" s="62"/>
      <c r="Z296" s="464"/>
      <c r="AA296" s="466"/>
      <c r="AB296" s="466"/>
      <c r="AC296" s="3"/>
      <c r="AD296" s="3"/>
      <c r="AE296" s="466"/>
      <c r="AF296" s="461"/>
      <c r="AG296" s="461"/>
      <c r="AH296" s="3"/>
    </row>
    <row r="297">
      <c r="A297" s="3"/>
      <c r="B297" s="462"/>
      <c r="C297" s="463"/>
      <c r="D297" s="463"/>
      <c r="E297" s="463"/>
      <c r="F297" s="463"/>
      <c r="G297" s="3"/>
      <c r="H297" s="3"/>
      <c r="I297" s="3"/>
      <c r="J297" s="3"/>
      <c r="K297" s="3"/>
      <c r="L297" s="464"/>
      <c r="M297" s="465"/>
      <c r="N297" s="465"/>
      <c r="O297" s="465"/>
      <c r="P297" s="465"/>
      <c r="Q297" s="464"/>
      <c r="R297" s="464"/>
      <c r="S297" s="464"/>
      <c r="T297" s="464"/>
      <c r="U297" s="464"/>
      <c r="V297" s="464"/>
      <c r="W297" s="62"/>
      <c r="X297" s="62"/>
      <c r="Y297" s="62"/>
      <c r="Z297" s="464"/>
      <c r="AA297" s="466"/>
      <c r="AB297" s="466"/>
      <c r="AC297" s="3"/>
      <c r="AD297" s="3"/>
      <c r="AE297" s="466"/>
      <c r="AF297" s="461"/>
      <c r="AG297" s="461"/>
      <c r="AH297" s="3"/>
    </row>
    <row r="298">
      <c r="A298" s="3"/>
      <c r="B298" s="462"/>
      <c r="C298" s="463"/>
      <c r="D298" s="463"/>
      <c r="E298" s="463"/>
      <c r="F298" s="463"/>
      <c r="G298" s="3"/>
      <c r="H298" s="3"/>
      <c r="I298" s="3"/>
      <c r="J298" s="3"/>
      <c r="K298" s="3"/>
      <c r="L298" s="464"/>
      <c r="M298" s="465"/>
      <c r="N298" s="465"/>
      <c r="O298" s="465"/>
      <c r="P298" s="465"/>
      <c r="Q298" s="464"/>
      <c r="R298" s="464"/>
      <c r="S298" s="464"/>
      <c r="T298" s="464"/>
      <c r="U298" s="464"/>
      <c r="V298" s="464"/>
      <c r="W298" s="62"/>
      <c r="X298" s="62"/>
      <c r="Y298" s="62"/>
      <c r="Z298" s="464"/>
      <c r="AA298" s="466"/>
      <c r="AB298" s="466"/>
      <c r="AC298" s="3"/>
      <c r="AD298" s="3"/>
      <c r="AE298" s="466"/>
      <c r="AF298" s="461"/>
      <c r="AG298" s="461"/>
      <c r="AH298" s="3"/>
    </row>
    <row r="299">
      <c r="A299" s="3"/>
      <c r="B299" s="462"/>
      <c r="C299" s="463"/>
      <c r="D299" s="463"/>
      <c r="E299" s="463"/>
      <c r="F299" s="463"/>
      <c r="G299" s="3"/>
      <c r="H299" s="3"/>
      <c r="I299" s="3"/>
      <c r="J299" s="3"/>
      <c r="K299" s="3"/>
      <c r="L299" s="464"/>
      <c r="M299" s="465"/>
      <c r="N299" s="465"/>
      <c r="O299" s="465"/>
      <c r="P299" s="465"/>
      <c r="Q299" s="464"/>
      <c r="R299" s="464"/>
      <c r="S299" s="464"/>
      <c r="T299" s="464"/>
      <c r="U299" s="464"/>
      <c r="V299" s="464"/>
      <c r="W299" s="62"/>
      <c r="X299" s="62"/>
      <c r="Y299" s="62"/>
      <c r="Z299" s="464"/>
      <c r="AA299" s="466"/>
      <c r="AB299" s="466"/>
      <c r="AC299" s="3"/>
      <c r="AD299" s="3"/>
      <c r="AE299" s="466"/>
      <c r="AF299" s="461"/>
      <c r="AG299" s="461"/>
      <c r="AH299" s="3"/>
    </row>
    <row r="300">
      <c r="A300" s="3"/>
      <c r="B300" s="462"/>
      <c r="C300" s="463"/>
      <c r="D300" s="463"/>
      <c r="E300" s="463"/>
      <c r="F300" s="463"/>
      <c r="G300" s="3"/>
      <c r="H300" s="3"/>
      <c r="I300" s="3"/>
      <c r="J300" s="3"/>
      <c r="K300" s="3"/>
      <c r="L300" s="464"/>
      <c r="M300" s="465"/>
      <c r="N300" s="465"/>
      <c r="O300" s="465"/>
      <c r="P300" s="465"/>
      <c r="Q300" s="464"/>
      <c r="R300" s="464"/>
      <c r="S300" s="464"/>
      <c r="T300" s="464"/>
      <c r="U300" s="464"/>
      <c r="V300" s="464"/>
      <c r="W300" s="62"/>
      <c r="X300" s="62"/>
      <c r="Y300" s="62"/>
      <c r="Z300" s="464"/>
      <c r="AA300" s="466"/>
      <c r="AB300" s="466"/>
      <c r="AC300" s="3"/>
      <c r="AD300" s="3"/>
      <c r="AE300" s="466"/>
      <c r="AF300" s="461"/>
      <c r="AG300" s="461"/>
      <c r="AH300" s="3"/>
    </row>
    <row r="301">
      <c r="A301" s="3"/>
      <c r="B301" s="462"/>
      <c r="C301" s="463"/>
      <c r="D301" s="463"/>
      <c r="E301" s="463"/>
      <c r="F301" s="463"/>
      <c r="G301" s="3"/>
      <c r="H301" s="3"/>
      <c r="I301" s="3"/>
      <c r="J301" s="3"/>
      <c r="K301" s="3"/>
      <c r="L301" s="464"/>
      <c r="M301" s="465"/>
      <c r="N301" s="465"/>
      <c r="O301" s="465"/>
      <c r="P301" s="465"/>
      <c r="Q301" s="464"/>
      <c r="R301" s="464"/>
      <c r="S301" s="464"/>
      <c r="T301" s="464"/>
      <c r="U301" s="464"/>
      <c r="V301" s="464"/>
      <c r="W301" s="62"/>
      <c r="X301" s="62"/>
      <c r="Y301" s="62"/>
      <c r="Z301" s="464"/>
      <c r="AA301" s="466"/>
      <c r="AB301" s="466"/>
      <c r="AC301" s="3"/>
      <c r="AD301" s="3"/>
      <c r="AE301" s="466"/>
      <c r="AF301" s="461"/>
      <c r="AG301" s="461"/>
      <c r="AH301" s="3"/>
    </row>
    <row r="302">
      <c r="A302" s="3"/>
      <c r="B302" s="462"/>
      <c r="C302" s="463"/>
      <c r="D302" s="463"/>
      <c r="E302" s="463"/>
      <c r="F302" s="463"/>
      <c r="G302" s="3"/>
      <c r="H302" s="3"/>
      <c r="I302" s="3"/>
      <c r="J302" s="3"/>
      <c r="K302" s="3"/>
      <c r="L302" s="464"/>
      <c r="M302" s="465"/>
      <c r="N302" s="465"/>
      <c r="O302" s="465"/>
      <c r="P302" s="465"/>
      <c r="Q302" s="464"/>
      <c r="R302" s="464"/>
      <c r="S302" s="464"/>
      <c r="T302" s="464"/>
      <c r="U302" s="464"/>
      <c r="V302" s="464"/>
      <c r="W302" s="62"/>
      <c r="X302" s="62"/>
      <c r="Y302" s="62"/>
      <c r="Z302" s="464"/>
      <c r="AA302" s="466"/>
      <c r="AB302" s="466"/>
      <c r="AC302" s="3"/>
      <c r="AD302" s="3"/>
      <c r="AE302" s="466"/>
      <c r="AF302" s="461"/>
      <c r="AG302" s="461"/>
      <c r="AH302" s="3"/>
    </row>
    <row r="303">
      <c r="A303" s="3"/>
      <c r="B303" s="462"/>
      <c r="C303" s="463"/>
      <c r="D303" s="463"/>
      <c r="E303" s="463"/>
      <c r="F303" s="463"/>
      <c r="G303" s="3"/>
      <c r="H303" s="3"/>
      <c r="I303" s="3"/>
      <c r="J303" s="3"/>
      <c r="K303" s="3"/>
      <c r="L303" s="464"/>
      <c r="M303" s="465"/>
      <c r="N303" s="465"/>
      <c r="O303" s="465"/>
      <c r="P303" s="465"/>
      <c r="Q303" s="464"/>
      <c r="R303" s="464"/>
      <c r="S303" s="464"/>
      <c r="T303" s="464"/>
      <c r="U303" s="464"/>
      <c r="V303" s="464"/>
      <c r="W303" s="62"/>
      <c r="X303" s="62"/>
      <c r="Y303" s="62"/>
      <c r="Z303" s="464"/>
      <c r="AA303" s="466"/>
      <c r="AB303" s="466"/>
      <c r="AC303" s="3"/>
      <c r="AD303" s="3"/>
      <c r="AE303" s="466"/>
      <c r="AF303" s="461"/>
      <c r="AG303" s="461"/>
      <c r="AH303" s="3"/>
    </row>
    <row r="304">
      <c r="A304" s="3"/>
      <c r="B304" s="462"/>
      <c r="C304" s="463"/>
      <c r="D304" s="463"/>
      <c r="E304" s="463"/>
      <c r="F304" s="463"/>
      <c r="G304" s="3"/>
      <c r="H304" s="3"/>
      <c r="I304" s="3"/>
      <c r="J304" s="3"/>
      <c r="K304" s="3"/>
      <c r="L304" s="464"/>
      <c r="M304" s="465"/>
      <c r="N304" s="465"/>
      <c r="O304" s="465"/>
      <c r="P304" s="465"/>
      <c r="Q304" s="464"/>
      <c r="R304" s="464"/>
      <c r="S304" s="464"/>
      <c r="T304" s="464"/>
      <c r="U304" s="464"/>
      <c r="V304" s="464"/>
      <c r="W304" s="62"/>
      <c r="X304" s="62"/>
      <c r="Y304" s="62"/>
      <c r="Z304" s="464"/>
      <c r="AA304" s="466"/>
      <c r="AB304" s="466"/>
      <c r="AC304" s="3"/>
      <c r="AD304" s="3"/>
      <c r="AE304" s="466"/>
      <c r="AF304" s="461"/>
      <c r="AG304" s="461"/>
      <c r="AH304" s="3"/>
    </row>
    <row r="305">
      <c r="A305" s="3"/>
      <c r="B305" s="462"/>
      <c r="C305" s="463"/>
      <c r="D305" s="463"/>
      <c r="E305" s="463"/>
      <c r="F305" s="463"/>
      <c r="G305" s="3"/>
      <c r="H305" s="3"/>
      <c r="I305" s="3"/>
      <c r="J305" s="3"/>
      <c r="K305" s="3"/>
      <c r="L305" s="464"/>
      <c r="M305" s="465"/>
      <c r="N305" s="465"/>
      <c r="O305" s="465"/>
      <c r="P305" s="465"/>
      <c r="Q305" s="464"/>
      <c r="R305" s="464"/>
      <c r="S305" s="464"/>
      <c r="T305" s="464"/>
      <c r="U305" s="464"/>
      <c r="V305" s="464"/>
      <c r="W305" s="62"/>
      <c r="X305" s="62"/>
      <c r="Y305" s="62"/>
      <c r="Z305" s="464"/>
      <c r="AA305" s="466"/>
      <c r="AB305" s="466"/>
      <c r="AC305" s="3"/>
      <c r="AD305" s="3"/>
      <c r="AE305" s="466"/>
      <c r="AF305" s="461"/>
      <c r="AG305" s="461"/>
      <c r="AH305" s="3"/>
    </row>
    <row r="306">
      <c r="A306" s="3"/>
      <c r="B306" s="462"/>
      <c r="C306" s="463"/>
      <c r="D306" s="463"/>
      <c r="E306" s="463"/>
      <c r="F306" s="463"/>
      <c r="G306" s="3"/>
      <c r="H306" s="3"/>
      <c r="I306" s="3"/>
      <c r="J306" s="3"/>
      <c r="K306" s="3"/>
      <c r="L306" s="464"/>
      <c r="M306" s="465"/>
      <c r="N306" s="465"/>
      <c r="O306" s="465"/>
      <c r="P306" s="465"/>
      <c r="Q306" s="464"/>
      <c r="R306" s="464"/>
      <c r="S306" s="464"/>
      <c r="T306" s="464"/>
      <c r="U306" s="464"/>
      <c r="V306" s="464"/>
      <c r="W306" s="62"/>
      <c r="X306" s="62"/>
      <c r="Y306" s="62"/>
      <c r="Z306" s="464"/>
      <c r="AA306" s="466"/>
      <c r="AB306" s="466"/>
      <c r="AC306" s="3"/>
      <c r="AD306" s="3"/>
      <c r="AE306" s="466"/>
      <c r="AF306" s="461"/>
      <c r="AG306" s="461"/>
      <c r="AH306" s="3"/>
    </row>
    <row r="307">
      <c r="A307" s="3"/>
      <c r="B307" s="462"/>
      <c r="C307" s="463"/>
      <c r="D307" s="463"/>
      <c r="E307" s="463"/>
      <c r="F307" s="463"/>
      <c r="G307" s="3"/>
      <c r="H307" s="3"/>
      <c r="I307" s="3"/>
      <c r="J307" s="3"/>
      <c r="K307" s="3"/>
      <c r="L307" s="464"/>
      <c r="M307" s="465"/>
      <c r="N307" s="465"/>
      <c r="O307" s="465"/>
      <c r="P307" s="465"/>
      <c r="Q307" s="464"/>
      <c r="R307" s="464"/>
      <c r="S307" s="464"/>
      <c r="T307" s="464"/>
      <c r="U307" s="464"/>
      <c r="V307" s="464"/>
      <c r="W307" s="62"/>
      <c r="X307" s="62"/>
      <c r="Y307" s="62"/>
      <c r="Z307" s="464"/>
      <c r="AA307" s="466"/>
      <c r="AB307" s="466"/>
      <c r="AC307" s="3"/>
      <c r="AD307" s="3"/>
      <c r="AE307" s="466"/>
      <c r="AF307" s="461"/>
      <c r="AG307" s="461"/>
      <c r="AH307" s="3"/>
    </row>
    <row r="308">
      <c r="A308" s="3"/>
      <c r="B308" s="462"/>
      <c r="C308" s="463"/>
      <c r="D308" s="463"/>
      <c r="E308" s="463"/>
      <c r="F308" s="463"/>
      <c r="G308" s="3"/>
      <c r="H308" s="3"/>
      <c r="I308" s="3"/>
      <c r="J308" s="3"/>
      <c r="K308" s="3"/>
      <c r="L308" s="464"/>
      <c r="M308" s="465"/>
      <c r="N308" s="465"/>
      <c r="O308" s="465"/>
      <c r="P308" s="465"/>
      <c r="Q308" s="464"/>
      <c r="R308" s="464"/>
      <c r="S308" s="464"/>
      <c r="T308" s="464"/>
      <c r="U308" s="464"/>
      <c r="V308" s="464"/>
      <c r="W308" s="62"/>
      <c r="X308" s="62"/>
      <c r="Y308" s="62"/>
      <c r="Z308" s="464"/>
      <c r="AA308" s="466"/>
      <c r="AB308" s="466"/>
      <c r="AC308" s="3"/>
      <c r="AD308" s="3"/>
      <c r="AE308" s="466"/>
      <c r="AF308" s="461"/>
      <c r="AG308" s="461"/>
      <c r="AH308" s="3"/>
    </row>
    <row r="309">
      <c r="A309" s="3"/>
      <c r="B309" s="462"/>
      <c r="C309" s="463"/>
      <c r="D309" s="463"/>
      <c r="E309" s="463"/>
      <c r="F309" s="463"/>
      <c r="G309" s="3"/>
      <c r="H309" s="3"/>
      <c r="I309" s="3"/>
      <c r="J309" s="3"/>
      <c r="K309" s="3"/>
      <c r="L309" s="464"/>
      <c r="M309" s="465"/>
      <c r="N309" s="465"/>
      <c r="O309" s="465"/>
      <c r="P309" s="465"/>
      <c r="Q309" s="464"/>
      <c r="R309" s="464"/>
      <c r="S309" s="464"/>
      <c r="T309" s="464"/>
      <c r="U309" s="464"/>
      <c r="V309" s="464"/>
      <c r="W309" s="62"/>
      <c r="X309" s="62"/>
      <c r="Y309" s="62"/>
      <c r="Z309" s="464"/>
      <c r="AA309" s="466"/>
      <c r="AB309" s="466"/>
      <c r="AC309" s="3"/>
      <c r="AD309" s="3"/>
      <c r="AE309" s="466"/>
      <c r="AF309" s="461"/>
      <c r="AG309" s="461"/>
      <c r="AH309" s="3"/>
    </row>
    <row r="310">
      <c r="A310" s="3"/>
      <c r="B310" s="462"/>
      <c r="C310" s="463"/>
      <c r="D310" s="463"/>
      <c r="E310" s="463"/>
      <c r="F310" s="463"/>
      <c r="G310" s="3"/>
      <c r="H310" s="3"/>
      <c r="I310" s="3"/>
      <c r="J310" s="3"/>
      <c r="K310" s="3"/>
      <c r="L310" s="464"/>
      <c r="M310" s="465"/>
      <c r="N310" s="465"/>
      <c r="O310" s="465"/>
      <c r="P310" s="465"/>
      <c r="Q310" s="464"/>
      <c r="R310" s="464"/>
      <c r="S310" s="464"/>
      <c r="T310" s="464"/>
      <c r="U310" s="464"/>
      <c r="V310" s="464"/>
      <c r="W310" s="62"/>
      <c r="X310" s="62"/>
      <c r="Y310" s="62"/>
      <c r="Z310" s="464"/>
      <c r="AA310" s="466"/>
      <c r="AB310" s="466"/>
      <c r="AC310" s="3"/>
      <c r="AD310" s="3"/>
      <c r="AE310" s="466"/>
      <c r="AF310" s="461"/>
      <c r="AG310" s="461"/>
      <c r="AH310" s="3"/>
    </row>
    <row r="311">
      <c r="A311" s="3"/>
      <c r="B311" s="462"/>
      <c r="C311" s="463"/>
      <c r="D311" s="463"/>
      <c r="E311" s="463"/>
      <c r="F311" s="463"/>
      <c r="G311" s="3"/>
      <c r="H311" s="3"/>
      <c r="I311" s="3"/>
      <c r="J311" s="3"/>
      <c r="K311" s="3"/>
      <c r="L311" s="464"/>
      <c r="M311" s="465"/>
      <c r="N311" s="465"/>
      <c r="O311" s="465"/>
      <c r="P311" s="465"/>
      <c r="Q311" s="464"/>
      <c r="R311" s="464"/>
      <c r="S311" s="464"/>
      <c r="T311" s="464"/>
      <c r="U311" s="464"/>
      <c r="V311" s="464"/>
      <c r="W311" s="62"/>
      <c r="X311" s="62"/>
      <c r="Y311" s="62"/>
      <c r="Z311" s="464"/>
      <c r="AA311" s="466"/>
      <c r="AB311" s="466"/>
      <c r="AC311" s="3"/>
      <c r="AD311" s="3"/>
      <c r="AE311" s="466"/>
      <c r="AF311" s="461"/>
      <c r="AG311" s="461"/>
      <c r="AH311" s="3"/>
    </row>
    <row r="312">
      <c r="A312" s="3"/>
      <c r="B312" s="462"/>
      <c r="C312" s="463"/>
      <c r="D312" s="463"/>
      <c r="E312" s="463"/>
      <c r="F312" s="463"/>
      <c r="G312" s="3"/>
      <c r="H312" s="3"/>
      <c r="I312" s="3"/>
      <c r="J312" s="3"/>
      <c r="K312" s="3"/>
      <c r="L312" s="464"/>
      <c r="M312" s="465"/>
      <c r="N312" s="465"/>
      <c r="O312" s="465"/>
      <c r="P312" s="465"/>
      <c r="Q312" s="464"/>
      <c r="R312" s="464"/>
      <c r="S312" s="464"/>
      <c r="T312" s="464"/>
      <c r="U312" s="464"/>
      <c r="V312" s="464"/>
      <c r="W312" s="62"/>
      <c r="X312" s="62"/>
      <c r="Y312" s="62"/>
      <c r="Z312" s="464"/>
      <c r="AA312" s="466"/>
      <c r="AB312" s="466"/>
      <c r="AC312" s="3"/>
      <c r="AD312" s="3"/>
      <c r="AE312" s="466"/>
      <c r="AF312" s="461"/>
      <c r="AG312" s="461"/>
      <c r="AH312" s="3"/>
    </row>
    <row r="313">
      <c r="A313" s="3"/>
      <c r="B313" s="462"/>
      <c r="C313" s="463"/>
      <c r="D313" s="463"/>
      <c r="E313" s="463"/>
      <c r="F313" s="463"/>
      <c r="G313" s="3"/>
      <c r="H313" s="3"/>
      <c r="I313" s="3"/>
      <c r="J313" s="3"/>
      <c r="K313" s="3"/>
      <c r="L313" s="464"/>
      <c r="M313" s="465"/>
      <c r="N313" s="465"/>
      <c r="O313" s="465"/>
      <c r="P313" s="465"/>
      <c r="Q313" s="464"/>
      <c r="R313" s="464"/>
      <c r="S313" s="464"/>
      <c r="T313" s="464"/>
      <c r="U313" s="464"/>
      <c r="V313" s="464"/>
      <c r="W313" s="62"/>
      <c r="X313" s="62"/>
      <c r="Y313" s="62"/>
      <c r="Z313" s="464"/>
      <c r="AA313" s="466"/>
      <c r="AB313" s="466"/>
      <c r="AC313" s="3"/>
      <c r="AD313" s="3"/>
      <c r="AE313" s="466"/>
      <c r="AF313" s="461"/>
      <c r="AG313" s="461"/>
      <c r="AH313" s="3"/>
    </row>
    <row r="314">
      <c r="A314" s="3"/>
      <c r="B314" s="462"/>
      <c r="C314" s="463"/>
      <c r="D314" s="463"/>
      <c r="E314" s="463"/>
      <c r="F314" s="463"/>
      <c r="G314" s="3"/>
      <c r="H314" s="3"/>
      <c r="I314" s="3"/>
      <c r="J314" s="3"/>
      <c r="K314" s="3"/>
      <c r="L314" s="464"/>
      <c r="M314" s="465"/>
      <c r="N314" s="465"/>
      <c r="O314" s="465"/>
      <c r="P314" s="465"/>
      <c r="Q314" s="464"/>
      <c r="R314" s="464"/>
      <c r="S314" s="464"/>
      <c r="T314" s="464"/>
      <c r="U314" s="464"/>
      <c r="V314" s="464"/>
      <c r="W314" s="62"/>
      <c r="X314" s="62"/>
      <c r="Y314" s="62"/>
      <c r="Z314" s="464"/>
      <c r="AA314" s="466"/>
      <c r="AB314" s="466"/>
      <c r="AC314" s="3"/>
      <c r="AD314" s="3"/>
      <c r="AE314" s="466"/>
      <c r="AF314" s="461"/>
      <c r="AG314" s="461"/>
      <c r="AH314" s="3"/>
    </row>
    <row r="315">
      <c r="A315" s="3"/>
      <c r="B315" s="462"/>
      <c r="C315" s="463"/>
      <c r="D315" s="463"/>
      <c r="E315" s="463"/>
      <c r="F315" s="463"/>
      <c r="G315" s="3"/>
      <c r="H315" s="3"/>
      <c r="I315" s="3"/>
      <c r="J315" s="3"/>
      <c r="K315" s="3"/>
      <c r="L315" s="464"/>
      <c r="M315" s="465"/>
      <c r="N315" s="465"/>
      <c r="O315" s="465"/>
      <c r="P315" s="465"/>
      <c r="Q315" s="464"/>
      <c r="R315" s="464"/>
      <c r="S315" s="464"/>
      <c r="T315" s="464"/>
      <c r="U315" s="464"/>
      <c r="V315" s="464"/>
      <c r="W315" s="62"/>
      <c r="X315" s="62"/>
      <c r="Y315" s="62"/>
      <c r="Z315" s="464"/>
      <c r="AA315" s="466"/>
      <c r="AB315" s="466"/>
      <c r="AC315" s="3"/>
      <c r="AD315" s="3"/>
      <c r="AE315" s="466"/>
      <c r="AF315" s="461"/>
      <c r="AG315" s="461"/>
      <c r="AH315" s="3"/>
    </row>
    <row r="316">
      <c r="A316" s="3"/>
      <c r="B316" s="462"/>
      <c r="C316" s="463"/>
      <c r="D316" s="463"/>
      <c r="E316" s="463"/>
      <c r="F316" s="463"/>
      <c r="G316" s="3"/>
      <c r="H316" s="3"/>
      <c r="I316" s="3"/>
      <c r="J316" s="3"/>
      <c r="K316" s="3"/>
      <c r="L316" s="464"/>
      <c r="M316" s="465"/>
      <c r="N316" s="465"/>
      <c r="O316" s="465"/>
      <c r="P316" s="465"/>
      <c r="Q316" s="464"/>
      <c r="R316" s="464"/>
      <c r="S316" s="464"/>
      <c r="T316" s="464"/>
      <c r="U316" s="464"/>
      <c r="V316" s="464"/>
      <c r="W316" s="62"/>
      <c r="X316" s="62"/>
      <c r="Y316" s="62"/>
      <c r="Z316" s="464"/>
      <c r="AA316" s="466"/>
      <c r="AB316" s="466"/>
      <c r="AC316" s="3"/>
      <c r="AD316" s="3"/>
      <c r="AE316" s="466"/>
      <c r="AF316" s="461"/>
      <c r="AG316" s="461"/>
      <c r="AH316" s="3"/>
    </row>
    <row r="317">
      <c r="A317" s="3"/>
      <c r="B317" s="462"/>
      <c r="C317" s="463"/>
      <c r="D317" s="463"/>
      <c r="E317" s="463"/>
      <c r="F317" s="463"/>
      <c r="G317" s="3"/>
      <c r="H317" s="3"/>
      <c r="I317" s="3"/>
      <c r="J317" s="3"/>
      <c r="K317" s="3"/>
      <c r="L317" s="464"/>
      <c r="M317" s="465"/>
      <c r="N317" s="465"/>
      <c r="O317" s="465"/>
      <c r="P317" s="465"/>
      <c r="Q317" s="464"/>
      <c r="R317" s="464"/>
      <c r="S317" s="464"/>
      <c r="T317" s="464"/>
      <c r="U317" s="464"/>
      <c r="V317" s="464"/>
      <c r="W317" s="62"/>
      <c r="X317" s="62"/>
      <c r="Y317" s="62"/>
      <c r="Z317" s="464"/>
      <c r="AA317" s="466"/>
      <c r="AB317" s="466"/>
      <c r="AC317" s="3"/>
      <c r="AD317" s="3"/>
      <c r="AE317" s="466"/>
      <c r="AF317" s="461"/>
      <c r="AG317" s="461"/>
      <c r="AH317" s="3"/>
    </row>
    <row r="318">
      <c r="A318" s="3"/>
      <c r="B318" s="462"/>
      <c r="C318" s="463"/>
      <c r="D318" s="463"/>
      <c r="E318" s="463"/>
      <c r="F318" s="463"/>
      <c r="G318" s="3"/>
      <c r="H318" s="3"/>
      <c r="I318" s="3"/>
      <c r="J318" s="3"/>
      <c r="K318" s="3"/>
      <c r="L318" s="464"/>
      <c r="M318" s="465"/>
      <c r="N318" s="465"/>
      <c r="O318" s="465"/>
      <c r="P318" s="465"/>
      <c r="Q318" s="464"/>
      <c r="R318" s="464"/>
      <c r="S318" s="464"/>
      <c r="T318" s="464"/>
      <c r="U318" s="464"/>
      <c r="V318" s="464"/>
      <c r="W318" s="62"/>
      <c r="X318" s="62"/>
      <c r="Y318" s="62"/>
      <c r="Z318" s="464"/>
      <c r="AA318" s="466"/>
      <c r="AB318" s="466"/>
      <c r="AC318" s="3"/>
      <c r="AD318" s="3"/>
      <c r="AE318" s="466"/>
      <c r="AF318" s="461"/>
      <c r="AG318" s="461"/>
      <c r="AH318" s="3"/>
    </row>
    <row r="319">
      <c r="A319" s="3"/>
      <c r="B319" s="462"/>
      <c r="C319" s="463"/>
      <c r="D319" s="463"/>
      <c r="E319" s="463"/>
      <c r="F319" s="463"/>
      <c r="G319" s="3"/>
      <c r="H319" s="3"/>
      <c r="I319" s="3"/>
      <c r="J319" s="3"/>
      <c r="K319" s="3"/>
      <c r="L319" s="464"/>
      <c r="M319" s="465"/>
      <c r="N319" s="465"/>
      <c r="O319" s="465"/>
      <c r="P319" s="465"/>
      <c r="Q319" s="464"/>
      <c r="R319" s="464"/>
      <c r="S319" s="464"/>
      <c r="T319" s="464"/>
      <c r="U319" s="464"/>
      <c r="V319" s="464"/>
      <c r="W319" s="62"/>
      <c r="X319" s="62"/>
      <c r="Y319" s="62"/>
      <c r="Z319" s="464"/>
      <c r="AA319" s="466"/>
      <c r="AB319" s="466"/>
      <c r="AC319" s="3"/>
      <c r="AD319" s="3"/>
      <c r="AE319" s="466"/>
      <c r="AF319" s="461"/>
      <c r="AG319" s="461"/>
      <c r="AH319" s="3"/>
    </row>
    <row r="320">
      <c r="A320" s="3"/>
      <c r="B320" s="462"/>
      <c r="C320" s="463"/>
      <c r="D320" s="463"/>
      <c r="E320" s="463"/>
      <c r="F320" s="463"/>
      <c r="G320" s="3"/>
      <c r="H320" s="3"/>
      <c r="I320" s="3"/>
      <c r="J320" s="3"/>
      <c r="K320" s="3"/>
      <c r="L320" s="464"/>
      <c r="M320" s="465"/>
      <c r="N320" s="465"/>
      <c r="O320" s="465"/>
      <c r="P320" s="465"/>
      <c r="Q320" s="464"/>
      <c r="R320" s="464"/>
      <c r="S320" s="464"/>
      <c r="T320" s="464"/>
      <c r="U320" s="464"/>
      <c r="V320" s="464"/>
      <c r="W320" s="62"/>
      <c r="X320" s="62"/>
      <c r="Y320" s="62"/>
      <c r="Z320" s="464"/>
      <c r="AA320" s="466"/>
      <c r="AB320" s="466"/>
      <c r="AC320" s="3"/>
      <c r="AD320" s="3"/>
      <c r="AE320" s="466"/>
      <c r="AF320" s="461"/>
      <c r="AG320" s="461"/>
      <c r="AH320" s="3"/>
    </row>
    <row r="321">
      <c r="A321" s="3"/>
      <c r="B321" s="462"/>
      <c r="C321" s="463"/>
      <c r="D321" s="463"/>
      <c r="E321" s="463"/>
      <c r="F321" s="463"/>
      <c r="G321" s="3"/>
      <c r="H321" s="3"/>
      <c r="I321" s="3"/>
      <c r="J321" s="3"/>
      <c r="K321" s="3"/>
      <c r="L321" s="464"/>
      <c r="M321" s="465"/>
      <c r="N321" s="465"/>
      <c r="O321" s="465"/>
      <c r="P321" s="465"/>
      <c r="Q321" s="464"/>
      <c r="R321" s="464"/>
      <c r="S321" s="464"/>
      <c r="T321" s="464"/>
      <c r="U321" s="464"/>
      <c r="V321" s="464"/>
      <c r="W321" s="62"/>
      <c r="X321" s="62"/>
      <c r="Y321" s="62"/>
      <c r="Z321" s="464"/>
      <c r="AA321" s="466"/>
      <c r="AB321" s="466"/>
      <c r="AC321" s="3"/>
      <c r="AD321" s="3"/>
      <c r="AE321" s="466"/>
      <c r="AF321" s="461"/>
      <c r="AG321" s="461"/>
      <c r="AH321" s="3"/>
    </row>
    <row r="322">
      <c r="A322" s="3"/>
      <c r="B322" s="462"/>
      <c r="C322" s="463"/>
      <c r="D322" s="463"/>
      <c r="E322" s="463"/>
      <c r="F322" s="463"/>
      <c r="G322" s="3"/>
      <c r="H322" s="3"/>
      <c r="I322" s="3"/>
      <c r="J322" s="3"/>
      <c r="K322" s="3"/>
      <c r="L322" s="464"/>
      <c r="M322" s="465"/>
      <c r="N322" s="465"/>
      <c r="O322" s="465"/>
      <c r="P322" s="465"/>
      <c r="Q322" s="464"/>
      <c r="R322" s="464"/>
      <c r="S322" s="464"/>
      <c r="T322" s="464"/>
      <c r="U322" s="464"/>
      <c r="V322" s="464"/>
      <c r="W322" s="62"/>
      <c r="X322" s="62"/>
      <c r="Y322" s="62"/>
      <c r="Z322" s="464"/>
      <c r="AA322" s="466"/>
      <c r="AB322" s="466"/>
      <c r="AC322" s="3"/>
      <c r="AD322" s="3"/>
      <c r="AE322" s="466"/>
      <c r="AF322" s="461"/>
      <c r="AG322" s="461"/>
      <c r="AH322" s="3"/>
    </row>
    <row r="323">
      <c r="A323" s="3"/>
      <c r="B323" s="462"/>
      <c r="C323" s="463"/>
      <c r="D323" s="463"/>
      <c r="E323" s="463"/>
      <c r="F323" s="463"/>
      <c r="G323" s="3"/>
      <c r="H323" s="3"/>
      <c r="I323" s="3"/>
      <c r="J323" s="3"/>
      <c r="K323" s="3"/>
      <c r="L323" s="464"/>
      <c r="M323" s="465"/>
      <c r="N323" s="465"/>
      <c r="O323" s="465"/>
      <c r="P323" s="465"/>
      <c r="Q323" s="464"/>
      <c r="R323" s="464"/>
      <c r="S323" s="464"/>
      <c r="T323" s="464"/>
      <c r="U323" s="464"/>
      <c r="V323" s="464"/>
      <c r="W323" s="62"/>
      <c r="X323" s="62"/>
      <c r="Y323" s="62"/>
      <c r="Z323" s="464"/>
      <c r="AA323" s="466"/>
      <c r="AB323" s="466"/>
      <c r="AC323" s="3"/>
      <c r="AD323" s="3"/>
      <c r="AE323" s="466"/>
      <c r="AF323" s="461"/>
      <c r="AG323" s="461"/>
      <c r="AH323" s="3"/>
    </row>
    <row r="324">
      <c r="A324" s="3"/>
      <c r="B324" s="462"/>
      <c r="C324" s="463"/>
      <c r="D324" s="463"/>
      <c r="E324" s="463"/>
      <c r="F324" s="463"/>
      <c r="G324" s="3"/>
      <c r="H324" s="3"/>
      <c r="I324" s="3"/>
      <c r="J324" s="3"/>
      <c r="K324" s="3"/>
      <c r="L324" s="464"/>
      <c r="M324" s="465"/>
      <c r="N324" s="465"/>
      <c r="O324" s="465"/>
      <c r="P324" s="465"/>
      <c r="Q324" s="464"/>
      <c r="R324" s="464"/>
      <c r="S324" s="464"/>
      <c r="T324" s="464"/>
      <c r="U324" s="464"/>
      <c r="V324" s="464"/>
      <c r="W324" s="62"/>
      <c r="X324" s="62"/>
      <c r="Y324" s="62"/>
      <c r="Z324" s="464"/>
      <c r="AA324" s="466"/>
      <c r="AB324" s="466"/>
      <c r="AC324" s="3"/>
      <c r="AD324" s="3"/>
      <c r="AE324" s="466"/>
      <c r="AF324" s="461"/>
      <c r="AG324" s="461"/>
      <c r="AH324" s="3"/>
    </row>
    <row r="325">
      <c r="A325" s="3"/>
      <c r="B325" s="462"/>
      <c r="C325" s="463"/>
      <c r="D325" s="463"/>
      <c r="E325" s="463"/>
      <c r="F325" s="463"/>
      <c r="G325" s="3"/>
      <c r="H325" s="3"/>
      <c r="I325" s="3"/>
      <c r="J325" s="3"/>
      <c r="K325" s="3"/>
      <c r="L325" s="464"/>
      <c r="M325" s="465"/>
      <c r="N325" s="465"/>
      <c r="O325" s="465"/>
      <c r="P325" s="465"/>
      <c r="Q325" s="464"/>
      <c r="R325" s="464"/>
      <c r="S325" s="464"/>
      <c r="T325" s="464"/>
      <c r="U325" s="464"/>
      <c r="V325" s="464"/>
      <c r="W325" s="62"/>
      <c r="X325" s="62"/>
      <c r="Y325" s="62"/>
      <c r="Z325" s="464"/>
      <c r="AA325" s="466"/>
      <c r="AB325" s="466"/>
      <c r="AC325" s="3"/>
      <c r="AD325" s="3"/>
      <c r="AE325" s="466"/>
      <c r="AF325" s="461"/>
      <c r="AG325" s="461"/>
      <c r="AH325" s="3"/>
    </row>
    <row r="326">
      <c r="A326" s="3"/>
      <c r="B326" s="462"/>
      <c r="C326" s="463"/>
      <c r="D326" s="463"/>
      <c r="E326" s="463"/>
      <c r="F326" s="463"/>
      <c r="G326" s="3"/>
      <c r="H326" s="3"/>
      <c r="I326" s="3"/>
      <c r="J326" s="3"/>
      <c r="K326" s="3"/>
      <c r="L326" s="464"/>
      <c r="M326" s="465"/>
      <c r="N326" s="465"/>
      <c r="O326" s="465"/>
      <c r="P326" s="465"/>
      <c r="Q326" s="464"/>
      <c r="R326" s="464"/>
      <c r="S326" s="464"/>
      <c r="T326" s="464"/>
      <c r="U326" s="464"/>
      <c r="V326" s="464"/>
      <c r="W326" s="62"/>
      <c r="X326" s="62"/>
      <c r="Y326" s="62"/>
      <c r="Z326" s="464"/>
      <c r="AA326" s="466"/>
      <c r="AB326" s="466"/>
      <c r="AC326" s="3"/>
      <c r="AD326" s="3"/>
      <c r="AE326" s="466"/>
      <c r="AF326" s="461"/>
      <c r="AG326" s="461"/>
      <c r="AH326" s="3"/>
    </row>
    <row r="327">
      <c r="A327" s="3"/>
      <c r="B327" s="462"/>
      <c r="C327" s="463"/>
      <c r="D327" s="463"/>
      <c r="E327" s="463"/>
      <c r="F327" s="463"/>
      <c r="G327" s="3"/>
      <c r="H327" s="3"/>
      <c r="I327" s="3"/>
      <c r="J327" s="3"/>
      <c r="K327" s="3"/>
      <c r="L327" s="464"/>
      <c r="M327" s="465"/>
      <c r="N327" s="465"/>
      <c r="O327" s="465"/>
      <c r="P327" s="465"/>
      <c r="Q327" s="464"/>
      <c r="R327" s="464"/>
      <c r="S327" s="464"/>
      <c r="T327" s="464"/>
      <c r="U327" s="464"/>
      <c r="V327" s="464"/>
      <c r="W327" s="62"/>
      <c r="X327" s="62"/>
      <c r="Y327" s="62"/>
      <c r="Z327" s="464"/>
      <c r="AA327" s="466"/>
      <c r="AB327" s="466"/>
      <c r="AC327" s="3"/>
      <c r="AD327" s="3"/>
      <c r="AE327" s="466"/>
      <c r="AF327" s="461"/>
      <c r="AG327" s="461"/>
      <c r="AH327" s="3"/>
    </row>
    <row r="328">
      <c r="A328" s="3"/>
      <c r="B328" s="462"/>
      <c r="C328" s="463"/>
      <c r="D328" s="463"/>
      <c r="E328" s="463"/>
      <c r="F328" s="463"/>
      <c r="G328" s="3"/>
      <c r="H328" s="3"/>
      <c r="I328" s="3"/>
      <c r="J328" s="3"/>
      <c r="K328" s="3"/>
      <c r="L328" s="464"/>
      <c r="M328" s="465"/>
      <c r="N328" s="465"/>
      <c r="O328" s="465"/>
      <c r="P328" s="465"/>
      <c r="Q328" s="464"/>
      <c r="R328" s="464"/>
      <c r="S328" s="464"/>
      <c r="T328" s="464"/>
      <c r="U328" s="464"/>
      <c r="V328" s="464"/>
      <c r="W328" s="62"/>
      <c r="X328" s="62"/>
      <c r="Y328" s="62"/>
      <c r="Z328" s="464"/>
      <c r="AA328" s="466"/>
      <c r="AB328" s="466"/>
      <c r="AC328" s="3"/>
      <c r="AD328" s="3"/>
      <c r="AE328" s="466"/>
      <c r="AF328" s="461"/>
      <c r="AG328" s="461"/>
      <c r="AH328" s="3"/>
    </row>
    <row r="329">
      <c r="A329" s="3"/>
      <c r="B329" s="462"/>
      <c r="C329" s="463"/>
      <c r="D329" s="463"/>
      <c r="E329" s="463"/>
      <c r="F329" s="463"/>
      <c r="G329" s="3"/>
      <c r="H329" s="3"/>
      <c r="I329" s="3"/>
      <c r="J329" s="3"/>
      <c r="K329" s="3"/>
      <c r="L329" s="464"/>
      <c r="M329" s="465"/>
      <c r="N329" s="465"/>
      <c r="O329" s="465"/>
      <c r="P329" s="465"/>
      <c r="Q329" s="464"/>
      <c r="R329" s="464"/>
      <c r="S329" s="464"/>
      <c r="T329" s="464"/>
      <c r="U329" s="464"/>
      <c r="V329" s="464"/>
      <c r="W329" s="62"/>
      <c r="X329" s="62"/>
      <c r="Y329" s="62"/>
      <c r="Z329" s="464"/>
      <c r="AA329" s="466"/>
      <c r="AB329" s="466"/>
      <c r="AC329" s="3"/>
      <c r="AD329" s="3"/>
      <c r="AE329" s="466"/>
      <c r="AF329" s="461"/>
      <c r="AG329" s="461"/>
      <c r="AH329" s="3"/>
    </row>
    <row r="330">
      <c r="A330" s="3"/>
      <c r="B330" s="462"/>
      <c r="C330" s="463"/>
      <c r="D330" s="463"/>
      <c r="E330" s="463"/>
      <c r="F330" s="463"/>
      <c r="G330" s="3"/>
      <c r="H330" s="3"/>
      <c r="I330" s="3"/>
      <c r="J330" s="3"/>
      <c r="K330" s="3"/>
      <c r="L330" s="464"/>
      <c r="M330" s="465"/>
      <c r="N330" s="465"/>
      <c r="O330" s="465"/>
      <c r="P330" s="465"/>
      <c r="Q330" s="464"/>
      <c r="R330" s="464"/>
      <c r="S330" s="464"/>
      <c r="T330" s="464"/>
      <c r="U330" s="464"/>
      <c r="V330" s="464"/>
      <c r="W330" s="62"/>
      <c r="X330" s="62"/>
      <c r="Y330" s="62"/>
      <c r="Z330" s="464"/>
      <c r="AA330" s="466"/>
      <c r="AB330" s="466"/>
      <c r="AC330" s="3"/>
      <c r="AD330" s="3"/>
      <c r="AE330" s="466"/>
      <c r="AF330" s="461"/>
      <c r="AG330" s="461"/>
      <c r="AH330" s="3"/>
    </row>
    <row r="331">
      <c r="A331" s="3"/>
      <c r="B331" s="462"/>
      <c r="C331" s="463"/>
      <c r="D331" s="463"/>
      <c r="E331" s="463"/>
      <c r="F331" s="463"/>
      <c r="G331" s="3"/>
      <c r="H331" s="3"/>
      <c r="I331" s="3"/>
      <c r="J331" s="3"/>
      <c r="K331" s="3"/>
      <c r="L331" s="464"/>
      <c r="M331" s="465"/>
      <c r="N331" s="465"/>
      <c r="O331" s="465"/>
      <c r="P331" s="465"/>
      <c r="Q331" s="464"/>
      <c r="R331" s="464"/>
      <c r="S331" s="464"/>
      <c r="T331" s="464"/>
      <c r="U331" s="464"/>
      <c r="V331" s="464"/>
      <c r="W331" s="62"/>
      <c r="X331" s="62"/>
      <c r="Y331" s="62"/>
      <c r="Z331" s="464"/>
      <c r="AA331" s="466"/>
      <c r="AB331" s="466"/>
      <c r="AC331" s="3"/>
      <c r="AD331" s="3"/>
      <c r="AE331" s="466"/>
      <c r="AF331" s="461"/>
      <c r="AG331" s="461"/>
      <c r="AH331" s="3"/>
    </row>
    <row r="332">
      <c r="A332" s="3"/>
      <c r="B332" s="462"/>
      <c r="C332" s="463"/>
      <c r="D332" s="463"/>
      <c r="E332" s="463"/>
      <c r="F332" s="463"/>
      <c r="G332" s="3"/>
      <c r="H332" s="3"/>
      <c r="I332" s="3"/>
      <c r="J332" s="3"/>
      <c r="K332" s="3"/>
      <c r="L332" s="464"/>
      <c r="M332" s="465"/>
      <c r="N332" s="465"/>
      <c r="O332" s="465"/>
      <c r="P332" s="465"/>
      <c r="Q332" s="464"/>
      <c r="R332" s="464"/>
      <c r="S332" s="464"/>
      <c r="T332" s="464"/>
      <c r="U332" s="464"/>
      <c r="V332" s="464"/>
      <c r="W332" s="62"/>
      <c r="X332" s="62"/>
      <c r="Y332" s="62"/>
      <c r="Z332" s="464"/>
      <c r="AA332" s="466"/>
      <c r="AB332" s="466"/>
      <c r="AC332" s="3"/>
      <c r="AD332" s="3"/>
      <c r="AE332" s="466"/>
      <c r="AF332" s="461"/>
      <c r="AG332" s="461"/>
      <c r="AH332" s="3"/>
    </row>
    <row r="333">
      <c r="A333" s="3"/>
      <c r="B333" s="462"/>
      <c r="C333" s="463"/>
      <c r="D333" s="463"/>
      <c r="E333" s="463"/>
      <c r="F333" s="463"/>
      <c r="G333" s="3"/>
      <c r="H333" s="3"/>
      <c r="I333" s="3"/>
      <c r="J333" s="3"/>
      <c r="K333" s="3"/>
      <c r="L333" s="464"/>
      <c r="M333" s="465"/>
      <c r="N333" s="465"/>
      <c r="O333" s="465"/>
      <c r="P333" s="465"/>
      <c r="Q333" s="464"/>
      <c r="R333" s="464"/>
      <c r="S333" s="464"/>
      <c r="T333" s="464"/>
      <c r="U333" s="464"/>
      <c r="V333" s="464"/>
      <c r="W333" s="62"/>
      <c r="X333" s="62"/>
      <c r="Y333" s="62"/>
      <c r="Z333" s="464"/>
      <c r="AA333" s="466"/>
      <c r="AB333" s="466"/>
      <c r="AC333" s="3"/>
      <c r="AD333" s="3"/>
      <c r="AE333" s="466"/>
      <c r="AF333" s="461"/>
      <c r="AG333" s="461"/>
      <c r="AH333" s="3"/>
    </row>
    <row r="334">
      <c r="A334" s="3"/>
      <c r="B334" s="462"/>
      <c r="C334" s="463"/>
      <c r="D334" s="463"/>
      <c r="E334" s="463"/>
      <c r="F334" s="463"/>
      <c r="G334" s="3"/>
      <c r="H334" s="3"/>
      <c r="I334" s="3"/>
      <c r="J334" s="3"/>
      <c r="K334" s="3"/>
      <c r="L334" s="464"/>
      <c r="M334" s="465"/>
      <c r="N334" s="465"/>
      <c r="O334" s="465"/>
      <c r="P334" s="465"/>
      <c r="Q334" s="464"/>
      <c r="R334" s="464"/>
      <c r="S334" s="464"/>
      <c r="T334" s="464"/>
      <c r="U334" s="464"/>
      <c r="V334" s="464"/>
      <c r="W334" s="62"/>
      <c r="X334" s="62"/>
      <c r="Y334" s="62"/>
      <c r="Z334" s="464"/>
      <c r="AA334" s="466"/>
      <c r="AB334" s="466"/>
      <c r="AC334" s="3"/>
      <c r="AD334" s="3"/>
      <c r="AE334" s="466"/>
      <c r="AF334" s="461"/>
      <c r="AG334" s="461"/>
      <c r="AH334" s="3"/>
    </row>
    <row r="335">
      <c r="A335" s="3"/>
      <c r="B335" s="462"/>
      <c r="C335" s="463"/>
      <c r="D335" s="463"/>
      <c r="E335" s="463"/>
      <c r="F335" s="463"/>
      <c r="G335" s="3"/>
      <c r="H335" s="3"/>
      <c r="I335" s="3"/>
      <c r="J335" s="3"/>
      <c r="K335" s="3"/>
      <c r="L335" s="464"/>
      <c r="M335" s="465"/>
      <c r="N335" s="465"/>
      <c r="O335" s="465"/>
      <c r="P335" s="465"/>
      <c r="Q335" s="464"/>
      <c r="R335" s="464"/>
      <c r="S335" s="464"/>
      <c r="T335" s="464"/>
      <c r="U335" s="464"/>
      <c r="V335" s="464"/>
      <c r="W335" s="62"/>
      <c r="X335" s="62"/>
      <c r="Y335" s="62"/>
      <c r="Z335" s="464"/>
      <c r="AA335" s="466"/>
      <c r="AB335" s="466"/>
      <c r="AC335" s="3"/>
      <c r="AD335" s="3"/>
      <c r="AE335" s="466"/>
      <c r="AF335" s="461"/>
      <c r="AG335" s="461"/>
      <c r="AH335" s="3"/>
    </row>
    <row r="336">
      <c r="A336" s="3"/>
      <c r="B336" s="462"/>
      <c r="C336" s="463"/>
      <c r="D336" s="463"/>
      <c r="E336" s="463"/>
      <c r="F336" s="463"/>
      <c r="G336" s="3"/>
      <c r="H336" s="3"/>
      <c r="I336" s="3"/>
      <c r="J336" s="3"/>
      <c r="K336" s="3"/>
      <c r="L336" s="464"/>
      <c r="M336" s="465"/>
      <c r="N336" s="465"/>
      <c r="O336" s="465"/>
      <c r="P336" s="465"/>
      <c r="Q336" s="464"/>
      <c r="R336" s="464"/>
      <c r="S336" s="464"/>
      <c r="T336" s="464"/>
      <c r="U336" s="464"/>
      <c r="V336" s="464"/>
      <c r="W336" s="62"/>
      <c r="X336" s="62"/>
      <c r="Y336" s="62"/>
      <c r="Z336" s="464"/>
      <c r="AA336" s="466"/>
      <c r="AB336" s="466"/>
      <c r="AC336" s="3"/>
      <c r="AD336" s="3"/>
      <c r="AE336" s="466"/>
      <c r="AF336" s="461"/>
      <c r="AG336" s="461"/>
      <c r="AH336" s="3"/>
    </row>
    <row r="337">
      <c r="A337" s="3"/>
      <c r="B337" s="462"/>
      <c r="C337" s="463"/>
      <c r="D337" s="463"/>
      <c r="E337" s="463"/>
      <c r="F337" s="463"/>
      <c r="G337" s="3"/>
      <c r="H337" s="3"/>
      <c r="I337" s="3"/>
      <c r="J337" s="3"/>
      <c r="K337" s="3"/>
      <c r="L337" s="464"/>
      <c r="M337" s="465"/>
      <c r="N337" s="465"/>
      <c r="O337" s="465"/>
      <c r="P337" s="465"/>
      <c r="Q337" s="464"/>
      <c r="R337" s="464"/>
      <c r="S337" s="464"/>
      <c r="T337" s="464"/>
      <c r="U337" s="464"/>
      <c r="V337" s="464"/>
      <c r="W337" s="62"/>
      <c r="X337" s="62"/>
      <c r="Y337" s="62"/>
      <c r="Z337" s="464"/>
      <c r="AA337" s="466"/>
      <c r="AB337" s="466"/>
      <c r="AC337" s="3"/>
      <c r="AD337" s="3"/>
      <c r="AE337" s="466"/>
      <c r="AF337" s="461"/>
      <c r="AG337" s="461"/>
      <c r="AH337" s="3"/>
    </row>
    <row r="338">
      <c r="A338" s="3"/>
      <c r="B338" s="462"/>
      <c r="C338" s="463"/>
      <c r="D338" s="463"/>
      <c r="E338" s="463"/>
      <c r="F338" s="463"/>
      <c r="G338" s="3"/>
      <c r="H338" s="3"/>
      <c r="I338" s="3"/>
      <c r="J338" s="3"/>
      <c r="K338" s="3"/>
      <c r="L338" s="464"/>
      <c r="M338" s="465"/>
      <c r="N338" s="465"/>
      <c r="O338" s="465"/>
      <c r="P338" s="465"/>
      <c r="Q338" s="464"/>
      <c r="R338" s="464"/>
      <c r="S338" s="464"/>
      <c r="T338" s="464"/>
      <c r="U338" s="464"/>
      <c r="V338" s="464"/>
      <c r="W338" s="62"/>
      <c r="X338" s="62"/>
      <c r="Y338" s="62"/>
      <c r="Z338" s="464"/>
      <c r="AA338" s="466"/>
      <c r="AB338" s="466"/>
      <c r="AC338" s="3"/>
      <c r="AD338" s="3"/>
      <c r="AE338" s="466"/>
      <c r="AF338" s="461"/>
      <c r="AG338" s="461"/>
      <c r="AH338" s="3"/>
    </row>
    <row r="339">
      <c r="A339" s="3"/>
      <c r="B339" s="462"/>
      <c r="C339" s="463"/>
      <c r="D339" s="463"/>
      <c r="E339" s="463"/>
      <c r="F339" s="463"/>
      <c r="G339" s="3"/>
      <c r="H339" s="3"/>
      <c r="I339" s="3"/>
      <c r="J339" s="3"/>
      <c r="K339" s="3"/>
      <c r="L339" s="464"/>
      <c r="M339" s="465"/>
      <c r="N339" s="465"/>
      <c r="O339" s="465"/>
      <c r="P339" s="465"/>
      <c r="Q339" s="464"/>
      <c r="R339" s="464"/>
      <c r="S339" s="464"/>
      <c r="T339" s="464"/>
      <c r="U339" s="464"/>
      <c r="V339" s="464"/>
      <c r="W339" s="62"/>
      <c r="X339" s="62"/>
      <c r="Y339" s="62"/>
      <c r="Z339" s="464"/>
      <c r="AA339" s="466"/>
      <c r="AB339" s="466"/>
      <c r="AC339" s="3"/>
      <c r="AD339" s="3"/>
      <c r="AE339" s="466"/>
      <c r="AF339" s="461"/>
      <c r="AG339" s="461"/>
      <c r="AH339" s="3"/>
    </row>
    <row r="340">
      <c r="A340" s="3"/>
      <c r="B340" s="462"/>
      <c r="C340" s="463"/>
      <c r="D340" s="463"/>
      <c r="E340" s="463"/>
      <c r="F340" s="463"/>
      <c r="G340" s="3"/>
      <c r="H340" s="3"/>
      <c r="I340" s="3"/>
      <c r="J340" s="3"/>
      <c r="K340" s="3"/>
      <c r="L340" s="464"/>
      <c r="M340" s="465"/>
      <c r="N340" s="465"/>
      <c r="O340" s="465"/>
      <c r="P340" s="465"/>
      <c r="Q340" s="464"/>
      <c r="R340" s="464"/>
      <c r="S340" s="464"/>
      <c r="T340" s="464"/>
      <c r="U340" s="464"/>
      <c r="V340" s="464"/>
      <c r="W340" s="62"/>
      <c r="X340" s="62"/>
      <c r="Y340" s="62"/>
      <c r="Z340" s="464"/>
      <c r="AA340" s="466"/>
      <c r="AB340" s="466"/>
      <c r="AC340" s="3"/>
      <c r="AD340" s="3"/>
      <c r="AE340" s="466"/>
      <c r="AF340" s="461"/>
      <c r="AG340" s="461"/>
      <c r="AH340" s="3"/>
    </row>
    <row r="341">
      <c r="A341" s="3"/>
      <c r="B341" s="462"/>
      <c r="C341" s="463"/>
      <c r="D341" s="463"/>
      <c r="E341" s="463"/>
      <c r="F341" s="463"/>
      <c r="G341" s="3"/>
      <c r="H341" s="3"/>
      <c r="I341" s="3"/>
      <c r="J341" s="3"/>
      <c r="K341" s="3"/>
      <c r="L341" s="464"/>
      <c r="M341" s="465"/>
      <c r="N341" s="465"/>
      <c r="O341" s="465"/>
      <c r="P341" s="465"/>
      <c r="Q341" s="464"/>
      <c r="R341" s="464"/>
      <c r="S341" s="464"/>
      <c r="T341" s="464"/>
      <c r="U341" s="464"/>
      <c r="V341" s="464"/>
      <c r="W341" s="62"/>
      <c r="X341" s="62"/>
      <c r="Y341" s="62"/>
      <c r="Z341" s="464"/>
      <c r="AA341" s="466"/>
      <c r="AB341" s="466"/>
      <c r="AC341" s="3"/>
      <c r="AD341" s="3"/>
      <c r="AE341" s="466"/>
      <c r="AF341" s="461"/>
      <c r="AG341" s="461"/>
      <c r="AH341" s="3"/>
    </row>
    <row r="342">
      <c r="A342" s="3"/>
      <c r="B342" s="462"/>
      <c r="C342" s="463"/>
      <c r="D342" s="463"/>
      <c r="E342" s="463"/>
      <c r="F342" s="463"/>
      <c r="G342" s="3"/>
      <c r="H342" s="3"/>
      <c r="I342" s="3"/>
      <c r="J342" s="3"/>
      <c r="K342" s="3"/>
      <c r="L342" s="464"/>
      <c r="M342" s="465"/>
      <c r="N342" s="465"/>
      <c r="O342" s="465"/>
      <c r="P342" s="465"/>
      <c r="Q342" s="464"/>
      <c r="R342" s="464"/>
      <c r="S342" s="464"/>
      <c r="T342" s="464"/>
      <c r="U342" s="464"/>
      <c r="V342" s="464"/>
      <c r="W342" s="62"/>
      <c r="X342" s="62"/>
      <c r="Y342" s="62"/>
      <c r="Z342" s="464"/>
      <c r="AA342" s="466"/>
      <c r="AB342" s="466"/>
      <c r="AC342" s="3"/>
      <c r="AD342" s="3"/>
      <c r="AE342" s="466"/>
      <c r="AF342" s="461"/>
      <c r="AG342" s="461"/>
      <c r="AH342" s="3"/>
    </row>
    <row r="343">
      <c r="A343" s="3"/>
      <c r="B343" s="462"/>
      <c r="C343" s="463"/>
      <c r="D343" s="463"/>
      <c r="E343" s="463"/>
      <c r="F343" s="463"/>
      <c r="G343" s="3"/>
      <c r="H343" s="3"/>
      <c r="I343" s="3"/>
      <c r="J343" s="3"/>
      <c r="K343" s="3"/>
      <c r="L343" s="464"/>
      <c r="M343" s="465"/>
      <c r="N343" s="465"/>
      <c r="O343" s="465"/>
      <c r="P343" s="465"/>
      <c r="Q343" s="464"/>
      <c r="R343" s="464"/>
      <c r="S343" s="464"/>
      <c r="T343" s="464"/>
      <c r="U343" s="464"/>
      <c r="V343" s="464"/>
      <c r="W343" s="62"/>
      <c r="X343" s="62"/>
      <c r="Y343" s="62"/>
      <c r="Z343" s="464"/>
      <c r="AA343" s="466"/>
      <c r="AB343" s="466"/>
      <c r="AC343" s="3"/>
      <c r="AD343" s="3"/>
      <c r="AE343" s="466"/>
      <c r="AF343" s="461"/>
      <c r="AG343" s="461"/>
      <c r="AH343" s="3"/>
    </row>
    <row r="344">
      <c r="A344" s="3"/>
      <c r="B344" s="462"/>
      <c r="C344" s="463"/>
      <c r="D344" s="463"/>
      <c r="E344" s="463"/>
      <c r="F344" s="463"/>
      <c r="G344" s="3"/>
      <c r="H344" s="3"/>
      <c r="I344" s="3"/>
      <c r="J344" s="3"/>
      <c r="K344" s="3"/>
      <c r="L344" s="464"/>
      <c r="M344" s="465"/>
      <c r="N344" s="465"/>
      <c r="O344" s="465"/>
      <c r="P344" s="465"/>
      <c r="Q344" s="464"/>
      <c r="R344" s="464"/>
      <c r="S344" s="464"/>
      <c r="T344" s="464"/>
      <c r="U344" s="464"/>
      <c r="V344" s="464"/>
      <c r="W344" s="62"/>
      <c r="X344" s="62"/>
      <c r="Y344" s="62"/>
      <c r="Z344" s="464"/>
      <c r="AA344" s="466"/>
      <c r="AB344" s="466"/>
      <c r="AC344" s="3"/>
      <c r="AD344" s="3"/>
      <c r="AE344" s="466"/>
      <c r="AF344" s="461"/>
      <c r="AG344" s="461"/>
      <c r="AH344" s="3"/>
    </row>
    <row r="345">
      <c r="A345" s="3"/>
      <c r="B345" s="462"/>
      <c r="C345" s="463"/>
      <c r="D345" s="463"/>
      <c r="E345" s="463"/>
      <c r="F345" s="463"/>
      <c r="G345" s="3"/>
      <c r="H345" s="3"/>
      <c r="I345" s="3"/>
      <c r="J345" s="3"/>
      <c r="K345" s="3"/>
      <c r="L345" s="464"/>
      <c r="M345" s="465"/>
      <c r="N345" s="465"/>
      <c r="O345" s="465"/>
      <c r="P345" s="465"/>
      <c r="Q345" s="464"/>
      <c r="R345" s="464"/>
      <c r="S345" s="464"/>
      <c r="T345" s="464"/>
      <c r="U345" s="464"/>
      <c r="V345" s="464"/>
      <c r="W345" s="62"/>
      <c r="X345" s="62"/>
      <c r="Y345" s="62"/>
      <c r="Z345" s="464"/>
      <c r="AA345" s="466"/>
      <c r="AB345" s="466"/>
      <c r="AC345" s="3"/>
      <c r="AD345" s="3"/>
      <c r="AE345" s="466"/>
      <c r="AF345" s="461"/>
      <c r="AG345" s="461"/>
      <c r="AH345" s="3"/>
    </row>
    <row r="346">
      <c r="A346" s="3"/>
      <c r="B346" s="462"/>
      <c r="C346" s="463"/>
      <c r="D346" s="463"/>
      <c r="E346" s="463"/>
      <c r="F346" s="463"/>
      <c r="G346" s="3"/>
      <c r="H346" s="3"/>
      <c r="I346" s="3"/>
      <c r="J346" s="3"/>
      <c r="K346" s="3"/>
      <c r="L346" s="464"/>
      <c r="M346" s="465"/>
      <c r="N346" s="465"/>
      <c r="O346" s="465"/>
      <c r="P346" s="465"/>
      <c r="Q346" s="464"/>
      <c r="R346" s="464"/>
      <c r="S346" s="464"/>
      <c r="T346" s="464"/>
      <c r="U346" s="464"/>
      <c r="V346" s="464"/>
      <c r="W346" s="62"/>
      <c r="X346" s="62"/>
      <c r="Y346" s="62"/>
      <c r="Z346" s="464"/>
      <c r="AA346" s="466"/>
      <c r="AB346" s="466"/>
      <c r="AC346" s="3"/>
      <c r="AD346" s="3"/>
      <c r="AE346" s="466"/>
      <c r="AF346" s="461"/>
      <c r="AG346" s="461"/>
      <c r="AH346" s="3"/>
    </row>
    <row r="347">
      <c r="A347" s="3"/>
      <c r="B347" s="462"/>
      <c r="C347" s="463"/>
      <c r="D347" s="463"/>
      <c r="E347" s="463"/>
      <c r="F347" s="463"/>
      <c r="G347" s="3"/>
      <c r="H347" s="3"/>
      <c r="I347" s="3"/>
      <c r="J347" s="3"/>
      <c r="K347" s="3"/>
      <c r="L347" s="464"/>
      <c r="M347" s="465"/>
      <c r="N347" s="465"/>
      <c r="O347" s="465"/>
      <c r="P347" s="465"/>
      <c r="Q347" s="464"/>
      <c r="R347" s="464"/>
      <c r="S347" s="464"/>
      <c r="T347" s="464"/>
      <c r="U347" s="464"/>
      <c r="V347" s="464"/>
      <c r="W347" s="62"/>
      <c r="X347" s="62"/>
      <c r="Y347" s="62"/>
      <c r="Z347" s="464"/>
      <c r="AA347" s="466"/>
      <c r="AB347" s="466"/>
      <c r="AC347" s="3"/>
      <c r="AD347" s="3"/>
      <c r="AE347" s="466"/>
      <c r="AF347" s="461"/>
      <c r="AG347" s="461"/>
      <c r="AH347" s="3"/>
    </row>
    <row r="348">
      <c r="A348" s="3"/>
      <c r="B348" s="462"/>
      <c r="C348" s="463"/>
      <c r="D348" s="463"/>
      <c r="E348" s="463"/>
      <c r="F348" s="463"/>
      <c r="G348" s="3"/>
      <c r="H348" s="3"/>
      <c r="I348" s="3"/>
      <c r="J348" s="3"/>
      <c r="K348" s="3"/>
      <c r="L348" s="464"/>
      <c r="M348" s="465"/>
      <c r="N348" s="465"/>
      <c r="O348" s="465"/>
      <c r="P348" s="465"/>
      <c r="Q348" s="464"/>
      <c r="R348" s="464"/>
      <c r="S348" s="464"/>
      <c r="T348" s="464"/>
      <c r="U348" s="464"/>
      <c r="V348" s="464"/>
      <c r="W348" s="62"/>
      <c r="X348" s="62"/>
      <c r="Y348" s="62"/>
      <c r="Z348" s="464"/>
      <c r="AA348" s="466"/>
      <c r="AB348" s="466"/>
      <c r="AC348" s="3"/>
      <c r="AD348" s="3"/>
      <c r="AE348" s="466"/>
      <c r="AF348" s="461"/>
      <c r="AG348" s="461"/>
      <c r="AH348" s="3"/>
    </row>
    <row r="349">
      <c r="A349" s="3"/>
      <c r="B349" s="462"/>
      <c r="C349" s="463"/>
      <c r="D349" s="463"/>
      <c r="E349" s="463"/>
      <c r="F349" s="463"/>
      <c r="G349" s="3"/>
      <c r="H349" s="3"/>
      <c r="I349" s="3"/>
      <c r="J349" s="3"/>
      <c r="K349" s="3"/>
      <c r="L349" s="464"/>
      <c r="M349" s="465"/>
      <c r="N349" s="465"/>
      <c r="O349" s="465"/>
      <c r="P349" s="465"/>
      <c r="Q349" s="464"/>
      <c r="R349" s="464"/>
      <c r="S349" s="464"/>
      <c r="T349" s="464"/>
      <c r="U349" s="464"/>
      <c r="V349" s="464"/>
      <c r="W349" s="62"/>
      <c r="X349" s="62"/>
      <c r="Y349" s="62"/>
      <c r="Z349" s="464"/>
      <c r="AA349" s="466"/>
      <c r="AB349" s="466"/>
      <c r="AC349" s="3"/>
      <c r="AD349" s="3"/>
      <c r="AE349" s="466"/>
      <c r="AF349" s="461"/>
      <c r="AG349" s="461"/>
      <c r="AH349" s="3"/>
    </row>
    <row r="350">
      <c r="A350" s="3"/>
      <c r="B350" s="462"/>
      <c r="C350" s="463"/>
      <c r="D350" s="463"/>
      <c r="E350" s="463"/>
      <c r="F350" s="463"/>
      <c r="G350" s="3"/>
      <c r="H350" s="3"/>
      <c r="I350" s="3"/>
      <c r="J350" s="3"/>
      <c r="K350" s="3"/>
      <c r="L350" s="464"/>
      <c r="M350" s="465"/>
      <c r="N350" s="465"/>
      <c r="O350" s="465"/>
      <c r="P350" s="465"/>
      <c r="Q350" s="464"/>
      <c r="R350" s="464"/>
      <c r="S350" s="464"/>
      <c r="T350" s="464"/>
      <c r="U350" s="464"/>
      <c r="V350" s="464"/>
      <c r="W350" s="62"/>
      <c r="X350" s="62"/>
      <c r="Y350" s="62"/>
      <c r="Z350" s="464"/>
      <c r="AA350" s="466"/>
      <c r="AB350" s="466"/>
      <c r="AC350" s="3"/>
      <c r="AD350" s="3"/>
      <c r="AE350" s="466"/>
      <c r="AF350" s="461"/>
      <c r="AG350" s="461"/>
      <c r="AH350" s="3"/>
    </row>
    <row r="351">
      <c r="A351" s="3"/>
      <c r="B351" s="462"/>
      <c r="C351" s="463"/>
      <c r="D351" s="463"/>
      <c r="E351" s="463"/>
      <c r="F351" s="463"/>
      <c r="G351" s="3"/>
      <c r="H351" s="3"/>
      <c r="I351" s="3"/>
      <c r="J351" s="3"/>
      <c r="K351" s="3"/>
      <c r="L351" s="464"/>
      <c r="M351" s="465"/>
      <c r="N351" s="465"/>
      <c r="O351" s="465"/>
      <c r="P351" s="465"/>
      <c r="Q351" s="464"/>
      <c r="R351" s="464"/>
      <c r="S351" s="464"/>
      <c r="T351" s="464"/>
      <c r="U351" s="464"/>
      <c r="V351" s="464"/>
      <c r="W351" s="62"/>
      <c r="X351" s="62"/>
      <c r="Y351" s="62"/>
      <c r="Z351" s="464"/>
      <c r="AA351" s="466"/>
      <c r="AB351" s="466"/>
      <c r="AC351" s="3"/>
      <c r="AD351" s="3"/>
      <c r="AE351" s="466"/>
      <c r="AF351" s="461"/>
      <c r="AG351" s="461"/>
      <c r="AH351" s="3"/>
    </row>
    <row r="352">
      <c r="A352" s="3"/>
      <c r="B352" s="462"/>
      <c r="C352" s="463"/>
      <c r="D352" s="463"/>
      <c r="E352" s="463"/>
      <c r="F352" s="463"/>
      <c r="G352" s="3"/>
      <c r="H352" s="3"/>
      <c r="I352" s="3"/>
      <c r="J352" s="3"/>
      <c r="K352" s="3"/>
      <c r="L352" s="464"/>
      <c r="M352" s="465"/>
      <c r="N352" s="465"/>
      <c r="O352" s="465"/>
      <c r="P352" s="465"/>
      <c r="Q352" s="464"/>
      <c r="R352" s="464"/>
      <c r="S352" s="464"/>
      <c r="T352" s="464"/>
      <c r="U352" s="464"/>
      <c r="V352" s="464"/>
      <c r="W352" s="62"/>
      <c r="X352" s="62"/>
      <c r="Y352" s="62"/>
      <c r="Z352" s="464"/>
      <c r="AA352" s="466"/>
      <c r="AB352" s="466"/>
      <c r="AC352" s="3"/>
      <c r="AD352" s="3"/>
      <c r="AE352" s="466"/>
      <c r="AF352" s="461"/>
      <c r="AG352" s="461"/>
      <c r="AH352" s="3"/>
    </row>
    <row r="353">
      <c r="A353" s="3"/>
      <c r="B353" s="462"/>
      <c r="C353" s="463"/>
      <c r="D353" s="463"/>
      <c r="E353" s="463"/>
      <c r="F353" s="463"/>
      <c r="G353" s="3"/>
      <c r="H353" s="3"/>
      <c r="I353" s="3"/>
      <c r="J353" s="3"/>
      <c r="K353" s="3"/>
      <c r="L353" s="464"/>
      <c r="M353" s="465"/>
      <c r="N353" s="465"/>
      <c r="O353" s="465"/>
      <c r="P353" s="465"/>
      <c r="Q353" s="464"/>
      <c r="R353" s="464"/>
      <c r="S353" s="464"/>
      <c r="T353" s="464"/>
      <c r="U353" s="464"/>
      <c r="V353" s="464"/>
      <c r="W353" s="62"/>
      <c r="X353" s="62"/>
      <c r="Y353" s="62"/>
      <c r="Z353" s="464"/>
      <c r="AA353" s="466"/>
      <c r="AB353" s="466"/>
      <c r="AC353" s="3"/>
      <c r="AD353" s="3"/>
      <c r="AE353" s="466"/>
      <c r="AF353" s="461"/>
      <c r="AG353" s="461"/>
      <c r="AH353" s="3"/>
    </row>
    <row r="354">
      <c r="A354" s="3"/>
      <c r="B354" s="462"/>
      <c r="C354" s="463"/>
      <c r="D354" s="463"/>
      <c r="E354" s="463"/>
      <c r="F354" s="463"/>
      <c r="G354" s="3"/>
      <c r="H354" s="3"/>
      <c r="I354" s="3"/>
      <c r="J354" s="3"/>
      <c r="K354" s="3"/>
      <c r="L354" s="464"/>
      <c r="M354" s="465"/>
      <c r="N354" s="465"/>
      <c r="O354" s="465"/>
      <c r="P354" s="465"/>
      <c r="Q354" s="464"/>
      <c r="R354" s="464"/>
      <c r="S354" s="464"/>
      <c r="T354" s="464"/>
      <c r="U354" s="464"/>
      <c r="V354" s="464"/>
      <c r="W354" s="62"/>
      <c r="X354" s="62"/>
      <c r="Y354" s="62"/>
      <c r="Z354" s="464"/>
      <c r="AA354" s="466"/>
      <c r="AB354" s="466"/>
      <c r="AC354" s="3"/>
      <c r="AD354" s="3"/>
      <c r="AE354" s="466"/>
      <c r="AF354" s="461"/>
      <c r="AG354" s="461"/>
      <c r="AH354" s="3"/>
    </row>
    <row r="355">
      <c r="A355" s="3"/>
      <c r="B355" s="462"/>
      <c r="C355" s="463"/>
      <c r="D355" s="463"/>
      <c r="E355" s="463"/>
      <c r="F355" s="463"/>
      <c r="G355" s="3"/>
      <c r="H355" s="3"/>
      <c r="I355" s="3"/>
      <c r="J355" s="3"/>
      <c r="K355" s="3"/>
      <c r="L355" s="464"/>
      <c r="M355" s="465"/>
      <c r="N355" s="465"/>
      <c r="O355" s="465"/>
      <c r="P355" s="465"/>
      <c r="Q355" s="464"/>
      <c r="R355" s="464"/>
      <c r="S355" s="464"/>
      <c r="T355" s="464"/>
      <c r="U355" s="464"/>
      <c r="V355" s="464"/>
      <c r="W355" s="62"/>
      <c r="X355" s="62"/>
      <c r="Y355" s="62"/>
      <c r="Z355" s="464"/>
      <c r="AA355" s="466"/>
      <c r="AB355" s="466"/>
      <c r="AC355" s="3"/>
      <c r="AD355" s="3"/>
      <c r="AE355" s="466"/>
      <c r="AF355" s="461"/>
      <c r="AG355" s="461"/>
      <c r="AH355" s="3"/>
    </row>
    <row r="356">
      <c r="A356" s="3"/>
      <c r="B356" s="462"/>
      <c r="C356" s="463"/>
      <c r="D356" s="463"/>
      <c r="E356" s="463"/>
      <c r="F356" s="463"/>
      <c r="G356" s="3"/>
      <c r="H356" s="3"/>
      <c r="I356" s="3"/>
      <c r="J356" s="3"/>
      <c r="K356" s="3"/>
      <c r="L356" s="464"/>
      <c r="M356" s="465"/>
      <c r="N356" s="465"/>
      <c r="O356" s="465"/>
      <c r="P356" s="465"/>
      <c r="Q356" s="464"/>
      <c r="R356" s="464"/>
      <c r="S356" s="464"/>
      <c r="T356" s="464"/>
      <c r="U356" s="464"/>
      <c r="V356" s="464"/>
      <c r="W356" s="62"/>
      <c r="X356" s="62"/>
      <c r="Y356" s="62"/>
      <c r="Z356" s="464"/>
      <c r="AA356" s="466"/>
      <c r="AB356" s="466"/>
      <c r="AC356" s="3"/>
      <c r="AD356" s="3"/>
      <c r="AE356" s="466"/>
      <c r="AF356" s="461"/>
      <c r="AG356" s="461"/>
      <c r="AH356" s="3"/>
    </row>
    <row r="357">
      <c r="A357" s="3"/>
      <c r="B357" s="462"/>
      <c r="C357" s="463"/>
      <c r="D357" s="463"/>
      <c r="E357" s="463"/>
      <c r="F357" s="463"/>
      <c r="G357" s="3"/>
      <c r="H357" s="3"/>
      <c r="I357" s="3"/>
      <c r="J357" s="3"/>
      <c r="K357" s="3"/>
      <c r="L357" s="464"/>
      <c r="M357" s="465"/>
      <c r="N357" s="465"/>
      <c r="O357" s="465"/>
      <c r="P357" s="465"/>
      <c r="Q357" s="464"/>
      <c r="R357" s="464"/>
      <c r="S357" s="464"/>
      <c r="T357" s="464"/>
      <c r="U357" s="464"/>
      <c r="V357" s="464"/>
      <c r="W357" s="62"/>
      <c r="X357" s="62"/>
      <c r="Y357" s="62"/>
      <c r="Z357" s="464"/>
      <c r="AA357" s="466"/>
      <c r="AB357" s="466"/>
      <c r="AC357" s="3"/>
      <c r="AD357" s="3"/>
      <c r="AE357" s="466"/>
      <c r="AF357" s="461"/>
      <c r="AG357" s="461"/>
      <c r="AH357" s="3"/>
    </row>
    <row r="358">
      <c r="A358" s="3"/>
      <c r="B358" s="462"/>
      <c r="C358" s="463"/>
      <c r="D358" s="463"/>
      <c r="E358" s="463"/>
      <c r="F358" s="463"/>
      <c r="G358" s="3"/>
      <c r="H358" s="3"/>
      <c r="I358" s="3"/>
      <c r="J358" s="3"/>
      <c r="K358" s="3"/>
      <c r="L358" s="464"/>
      <c r="M358" s="465"/>
      <c r="N358" s="465"/>
      <c r="O358" s="465"/>
      <c r="P358" s="465"/>
      <c r="Q358" s="464"/>
      <c r="R358" s="464"/>
      <c r="S358" s="464"/>
      <c r="T358" s="464"/>
      <c r="U358" s="464"/>
      <c r="V358" s="464"/>
      <c r="W358" s="62"/>
      <c r="X358" s="62"/>
      <c r="Y358" s="62"/>
      <c r="Z358" s="464"/>
      <c r="AA358" s="466"/>
      <c r="AB358" s="466"/>
      <c r="AC358" s="3"/>
      <c r="AD358" s="3"/>
      <c r="AE358" s="466"/>
      <c r="AF358" s="461"/>
      <c r="AG358" s="461"/>
      <c r="AH358" s="3"/>
    </row>
    <row r="359">
      <c r="A359" s="3"/>
      <c r="B359" s="462"/>
      <c r="C359" s="463"/>
      <c r="D359" s="463"/>
      <c r="E359" s="463"/>
      <c r="F359" s="463"/>
      <c r="G359" s="3"/>
      <c r="H359" s="3"/>
      <c r="I359" s="3"/>
      <c r="J359" s="3"/>
      <c r="K359" s="3"/>
      <c r="L359" s="464"/>
      <c r="M359" s="465"/>
      <c r="N359" s="465"/>
      <c r="O359" s="465"/>
      <c r="P359" s="465"/>
      <c r="Q359" s="464"/>
      <c r="R359" s="464"/>
      <c r="S359" s="464"/>
      <c r="T359" s="464"/>
      <c r="U359" s="464"/>
      <c r="V359" s="464"/>
      <c r="W359" s="62"/>
      <c r="X359" s="62"/>
      <c r="Y359" s="62"/>
      <c r="Z359" s="464"/>
      <c r="AA359" s="466"/>
      <c r="AB359" s="466"/>
      <c r="AC359" s="3"/>
      <c r="AD359" s="3"/>
      <c r="AE359" s="466"/>
      <c r="AF359" s="461"/>
      <c r="AG359" s="461"/>
      <c r="AH359" s="3"/>
    </row>
    <row r="360">
      <c r="A360" s="3"/>
      <c r="B360" s="462"/>
      <c r="C360" s="463"/>
      <c r="D360" s="463"/>
      <c r="E360" s="463"/>
      <c r="F360" s="463"/>
      <c r="G360" s="3"/>
      <c r="H360" s="3"/>
      <c r="I360" s="3"/>
      <c r="J360" s="3"/>
      <c r="K360" s="3"/>
      <c r="L360" s="464"/>
      <c r="M360" s="465"/>
      <c r="N360" s="465"/>
      <c r="O360" s="465"/>
      <c r="P360" s="465"/>
      <c r="Q360" s="464"/>
      <c r="R360" s="464"/>
      <c r="S360" s="464"/>
      <c r="T360" s="464"/>
      <c r="U360" s="464"/>
      <c r="V360" s="464"/>
      <c r="W360" s="62"/>
      <c r="X360" s="62"/>
      <c r="Y360" s="62"/>
      <c r="Z360" s="464"/>
      <c r="AA360" s="466"/>
      <c r="AB360" s="466"/>
      <c r="AC360" s="3"/>
      <c r="AD360" s="3"/>
      <c r="AE360" s="466"/>
      <c r="AF360" s="461"/>
      <c r="AG360" s="461"/>
      <c r="AH360" s="3"/>
    </row>
    <row r="361">
      <c r="A361" s="3"/>
      <c r="B361" s="462"/>
      <c r="C361" s="463"/>
      <c r="D361" s="463"/>
      <c r="E361" s="463"/>
      <c r="F361" s="463"/>
      <c r="G361" s="3"/>
      <c r="H361" s="3"/>
      <c r="I361" s="3"/>
      <c r="J361" s="3"/>
      <c r="K361" s="3"/>
      <c r="L361" s="464"/>
      <c r="M361" s="465"/>
      <c r="N361" s="465"/>
      <c r="O361" s="465"/>
      <c r="P361" s="465"/>
      <c r="Q361" s="464"/>
      <c r="R361" s="464"/>
      <c r="S361" s="464"/>
      <c r="T361" s="464"/>
      <c r="U361" s="464"/>
      <c r="V361" s="464"/>
      <c r="W361" s="62"/>
      <c r="X361" s="62"/>
      <c r="Y361" s="62"/>
      <c r="Z361" s="464"/>
      <c r="AA361" s="466"/>
      <c r="AB361" s="466"/>
      <c r="AC361" s="3"/>
      <c r="AD361" s="3"/>
      <c r="AE361" s="466"/>
      <c r="AF361" s="461"/>
      <c r="AG361" s="461"/>
      <c r="AH361" s="3"/>
    </row>
    <row r="362">
      <c r="A362" s="3"/>
      <c r="B362" s="462"/>
      <c r="C362" s="463"/>
      <c r="D362" s="463"/>
      <c r="E362" s="463"/>
      <c r="F362" s="463"/>
      <c r="G362" s="3"/>
      <c r="H362" s="3"/>
      <c r="I362" s="3"/>
      <c r="J362" s="3"/>
      <c r="K362" s="3"/>
      <c r="L362" s="464"/>
      <c r="M362" s="465"/>
      <c r="N362" s="465"/>
      <c r="O362" s="465"/>
      <c r="P362" s="465"/>
      <c r="Q362" s="464"/>
      <c r="R362" s="464"/>
      <c r="S362" s="464"/>
      <c r="T362" s="464"/>
      <c r="U362" s="464"/>
      <c r="V362" s="464"/>
      <c r="W362" s="62"/>
      <c r="X362" s="62"/>
      <c r="Y362" s="62"/>
      <c r="Z362" s="464"/>
      <c r="AA362" s="466"/>
      <c r="AB362" s="466"/>
      <c r="AC362" s="3"/>
      <c r="AD362" s="3"/>
      <c r="AE362" s="466"/>
      <c r="AF362" s="461"/>
      <c r="AG362" s="461"/>
      <c r="AH362" s="3"/>
    </row>
    <row r="363">
      <c r="A363" s="3"/>
      <c r="B363" s="462"/>
      <c r="C363" s="463"/>
      <c r="D363" s="463"/>
      <c r="E363" s="463"/>
      <c r="F363" s="463"/>
      <c r="G363" s="3"/>
      <c r="H363" s="3"/>
      <c r="I363" s="3"/>
      <c r="J363" s="3"/>
      <c r="K363" s="3"/>
      <c r="L363" s="464"/>
      <c r="M363" s="465"/>
      <c r="N363" s="465"/>
      <c r="O363" s="465"/>
      <c r="P363" s="465"/>
      <c r="Q363" s="464"/>
      <c r="R363" s="464"/>
      <c r="S363" s="464"/>
      <c r="T363" s="464"/>
      <c r="U363" s="464"/>
      <c r="V363" s="464"/>
      <c r="W363" s="62"/>
      <c r="X363" s="62"/>
      <c r="Y363" s="62"/>
      <c r="Z363" s="464"/>
      <c r="AA363" s="466"/>
      <c r="AB363" s="466"/>
      <c r="AC363" s="3"/>
      <c r="AD363" s="3"/>
      <c r="AE363" s="466"/>
      <c r="AF363" s="461"/>
      <c r="AG363" s="461"/>
      <c r="AH363" s="3"/>
    </row>
    <row r="364">
      <c r="A364" s="3"/>
      <c r="B364" s="462"/>
      <c r="C364" s="463"/>
      <c r="D364" s="463"/>
      <c r="E364" s="463"/>
      <c r="F364" s="463"/>
      <c r="G364" s="3"/>
      <c r="H364" s="3"/>
      <c r="I364" s="3"/>
      <c r="J364" s="3"/>
      <c r="K364" s="3"/>
      <c r="L364" s="464"/>
      <c r="M364" s="465"/>
      <c r="N364" s="465"/>
      <c r="O364" s="465"/>
      <c r="P364" s="465"/>
      <c r="Q364" s="464"/>
      <c r="R364" s="464"/>
      <c r="S364" s="464"/>
      <c r="T364" s="464"/>
      <c r="U364" s="464"/>
      <c r="V364" s="464"/>
      <c r="W364" s="62"/>
      <c r="X364" s="62"/>
      <c r="Y364" s="62"/>
      <c r="Z364" s="464"/>
      <c r="AA364" s="466"/>
      <c r="AB364" s="466"/>
      <c r="AC364" s="3"/>
      <c r="AD364" s="3"/>
      <c r="AE364" s="466"/>
      <c r="AF364" s="461"/>
      <c r="AG364" s="461"/>
      <c r="AH364" s="3"/>
    </row>
    <row r="365">
      <c r="A365" s="3"/>
      <c r="B365" s="462"/>
      <c r="C365" s="463"/>
      <c r="D365" s="463"/>
      <c r="E365" s="463"/>
      <c r="F365" s="463"/>
      <c r="G365" s="3"/>
      <c r="H365" s="3"/>
      <c r="I365" s="3"/>
      <c r="J365" s="3"/>
      <c r="K365" s="3"/>
      <c r="L365" s="464"/>
      <c r="M365" s="465"/>
      <c r="N365" s="465"/>
      <c r="O365" s="465"/>
      <c r="P365" s="465"/>
      <c r="Q365" s="464"/>
      <c r="R365" s="464"/>
      <c r="S365" s="464"/>
      <c r="T365" s="464"/>
      <c r="U365" s="464"/>
      <c r="V365" s="464"/>
      <c r="W365" s="62"/>
      <c r="X365" s="62"/>
      <c r="Y365" s="62"/>
      <c r="Z365" s="464"/>
      <c r="AA365" s="466"/>
      <c r="AB365" s="466"/>
      <c r="AC365" s="3"/>
      <c r="AD365" s="3"/>
      <c r="AE365" s="466"/>
      <c r="AF365" s="461"/>
      <c r="AG365" s="461"/>
      <c r="AH365" s="3"/>
    </row>
    <row r="366">
      <c r="A366" s="3"/>
      <c r="B366" s="462"/>
      <c r="C366" s="463"/>
      <c r="D366" s="463"/>
      <c r="E366" s="463"/>
      <c r="F366" s="463"/>
      <c r="G366" s="3"/>
      <c r="H366" s="3"/>
      <c r="I366" s="3"/>
      <c r="J366" s="3"/>
      <c r="K366" s="3"/>
      <c r="L366" s="464"/>
      <c r="M366" s="465"/>
      <c r="N366" s="465"/>
      <c r="O366" s="465"/>
      <c r="P366" s="465"/>
      <c r="Q366" s="464"/>
      <c r="R366" s="464"/>
      <c r="S366" s="464"/>
      <c r="T366" s="464"/>
      <c r="U366" s="464"/>
      <c r="V366" s="464"/>
      <c r="W366" s="62"/>
      <c r="X366" s="62"/>
      <c r="Y366" s="62"/>
      <c r="Z366" s="464"/>
      <c r="AA366" s="466"/>
      <c r="AB366" s="466"/>
      <c r="AC366" s="3"/>
      <c r="AD366" s="3"/>
      <c r="AE366" s="466"/>
      <c r="AF366" s="461"/>
      <c r="AG366" s="461"/>
      <c r="AH366" s="3"/>
    </row>
    <row r="367">
      <c r="A367" s="3"/>
      <c r="B367" s="462"/>
      <c r="C367" s="463"/>
      <c r="D367" s="463"/>
      <c r="E367" s="463"/>
      <c r="F367" s="463"/>
      <c r="G367" s="3"/>
      <c r="H367" s="3"/>
      <c r="I367" s="3"/>
      <c r="J367" s="3"/>
      <c r="K367" s="3"/>
      <c r="L367" s="464"/>
      <c r="M367" s="465"/>
      <c r="N367" s="465"/>
      <c r="O367" s="465"/>
      <c r="P367" s="465"/>
      <c r="Q367" s="464"/>
      <c r="R367" s="464"/>
      <c r="S367" s="464"/>
      <c r="T367" s="464"/>
      <c r="U367" s="464"/>
      <c r="V367" s="464"/>
      <c r="W367" s="62"/>
      <c r="X367" s="62"/>
      <c r="Y367" s="62"/>
      <c r="Z367" s="464"/>
      <c r="AA367" s="466"/>
      <c r="AB367" s="466"/>
      <c r="AC367" s="3"/>
      <c r="AD367" s="3"/>
      <c r="AE367" s="466"/>
      <c r="AF367" s="461"/>
      <c r="AG367" s="461"/>
      <c r="AH367" s="3"/>
    </row>
    <row r="368">
      <c r="A368" s="3"/>
      <c r="B368" s="462"/>
      <c r="C368" s="463"/>
      <c r="D368" s="463"/>
      <c r="E368" s="463"/>
      <c r="F368" s="463"/>
      <c r="G368" s="3"/>
      <c r="H368" s="3"/>
      <c r="I368" s="3"/>
      <c r="J368" s="3"/>
      <c r="K368" s="3"/>
      <c r="L368" s="464"/>
      <c r="M368" s="465"/>
      <c r="N368" s="465"/>
      <c r="O368" s="465"/>
      <c r="P368" s="465"/>
      <c r="Q368" s="464"/>
      <c r="R368" s="464"/>
      <c r="S368" s="464"/>
      <c r="T368" s="464"/>
      <c r="U368" s="464"/>
      <c r="V368" s="464"/>
      <c r="W368" s="62"/>
      <c r="X368" s="62"/>
      <c r="Y368" s="62"/>
      <c r="Z368" s="464"/>
      <c r="AA368" s="466"/>
      <c r="AB368" s="466"/>
      <c r="AC368" s="3"/>
      <c r="AD368" s="3"/>
      <c r="AE368" s="466"/>
      <c r="AF368" s="461"/>
      <c r="AG368" s="461"/>
      <c r="AH368" s="3"/>
    </row>
    <row r="369">
      <c r="A369" s="3"/>
      <c r="B369" s="462"/>
      <c r="C369" s="463"/>
      <c r="D369" s="463"/>
      <c r="E369" s="463"/>
      <c r="F369" s="463"/>
      <c r="G369" s="3"/>
      <c r="H369" s="3"/>
      <c r="I369" s="3"/>
      <c r="J369" s="3"/>
      <c r="K369" s="3"/>
      <c r="L369" s="464"/>
      <c r="M369" s="465"/>
      <c r="N369" s="465"/>
      <c r="O369" s="465"/>
      <c r="P369" s="465"/>
      <c r="Q369" s="464"/>
      <c r="R369" s="464"/>
      <c r="S369" s="464"/>
      <c r="T369" s="464"/>
      <c r="U369" s="464"/>
      <c r="V369" s="464"/>
      <c r="W369" s="62"/>
      <c r="X369" s="62"/>
      <c r="Y369" s="62"/>
      <c r="Z369" s="464"/>
      <c r="AA369" s="466"/>
      <c r="AB369" s="466"/>
      <c r="AC369" s="3"/>
      <c r="AD369" s="3"/>
      <c r="AE369" s="466"/>
      <c r="AF369" s="461"/>
      <c r="AG369" s="461"/>
      <c r="AH369" s="3"/>
    </row>
    <row r="370">
      <c r="A370" s="3"/>
      <c r="B370" s="462"/>
      <c r="C370" s="463"/>
      <c r="D370" s="463"/>
      <c r="E370" s="463"/>
      <c r="F370" s="463"/>
      <c r="G370" s="3"/>
      <c r="H370" s="3"/>
      <c r="I370" s="3"/>
      <c r="J370" s="3"/>
      <c r="K370" s="3"/>
      <c r="L370" s="464"/>
      <c r="M370" s="465"/>
      <c r="N370" s="465"/>
      <c r="O370" s="465"/>
      <c r="P370" s="465"/>
      <c r="Q370" s="464"/>
      <c r="R370" s="464"/>
      <c r="S370" s="464"/>
      <c r="T370" s="464"/>
      <c r="U370" s="464"/>
      <c r="V370" s="464"/>
      <c r="W370" s="62"/>
      <c r="X370" s="62"/>
      <c r="Y370" s="62"/>
      <c r="Z370" s="464"/>
      <c r="AA370" s="466"/>
      <c r="AB370" s="466"/>
      <c r="AC370" s="3"/>
      <c r="AD370" s="3"/>
      <c r="AE370" s="466"/>
      <c r="AF370" s="461"/>
      <c r="AG370" s="461"/>
      <c r="AH370" s="3"/>
    </row>
    <row r="371">
      <c r="A371" s="3"/>
      <c r="B371" s="462"/>
      <c r="C371" s="463"/>
      <c r="D371" s="463"/>
      <c r="E371" s="463"/>
      <c r="F371" s="463"/>
      <c r="G371" s="3"/>
      <c r="H371" s="3"/>
      <c r="I371" s="3"/>
      <c r="J371" s="3"/>
      <c r="K371" s="3"/>
      <c r="L371" s="464"/>
      <c r="M371" s="465"/>
      <c r="N371" s="465"/>
      <c r="O371" s="465"/>
      <c r="P371" s="465"/>
      <c r="Q371" s="464"/>
      <c r="R371" s="464"/>
      <c r="S371" s="464"/>
      <c r="T371" s="464"/>
      <c r="U371" s="464"/>
      <c r="V371" s="464"/>
      <c r="W371" s="62"/>
      <c r="X371" s="62"/>
      <c r="Y371" s="62"/>
      <c r="Z371" s="464"/>
      <c r="AA371" s="466"/>
      <c r="AB371" s="466"/>
      <c r="AC371" s="3"/>
      <c r="AD371" s="3"/>
      <c r="AE371" s="466"/>
      <c r="AF371" s="461"/>
      <c r="AG371" s="461"/>
      <c r="AH371" s="3"/>
    </row>
    <row r="372">
      <c r="A372" s="3"/>
      <c r="B372" s="462"/>
      <c r="C372" s="463"/>
      <c r="D372" s="463"/>
      <c r="E372" s="463"/>
      <c r="F372" s="463"/>
      <c r="G372" s="3"/>
      <c r="H372" s="3"/>
      <c r="I372" s="3"/>
      <c r="J372" s="3"/>
      <c r="K372" s="3"/>
      <c r="L372" s="464"/>
      <c r="M372" s="465"/>
      <c r="N372" s="465"/>
      <c r="O372" s="465"/>
      <c r="P372" s="465"/>
      <c r="Q372" s="464"/>
      <c r="R372" s="464"/>
      <c r="S372" s="464"/>
      <c r="T372" s="464"/>
      <c r="U372" s="464"/>
      <c r="V372" s="464"/>
      <c r="W372" s="62"/>
      <c r="X372" s="62"/>
      <c r="Y372" s="62"/>
      <c r="Z372" s="464"/>
      <c r="AA372" s="466"/>
      <c r="AB372" s="466"/>
      <c r="AC372" s="3"/>
      <c r="AD372" s="3"/>
      <c r="AE372" s="466"/>
      <c r="AF372" s="461"/>
      <c r="AG372" s="461"/>
      <c r="AH372" s="3"/>
    </row>
    <row r="373">
      <c r="A373" s="3"/>
      <c r="B373" s="462"/>
      <c r="C373" s="463"/>
      <c r="D373" s="463"/>
      <c r="E373" s="463"/>
      <c r="F373" s="463"/>
      <c r="G373" s="3"/>
      <c r="H373" s="3"/>
      <c r="I373" s="3"/>
      <c r="J373" s="3"/>
      <c r="K373" s="3"/>
      <c r="L373" s="464"/>
      <c r="M373" s="465"/>
      <c r="N373" s="465"/>
      <c r="O373" s="465"/>
      <c r="P373" s="465"/>
      <c r="Q373" s="464"/>
      <c r="R373" s="464"/>
      <c r="S373" s="464"/>
      <c r="T373" s="464"/>
      <c r="U373" s="464"/>
      <c r="V373" s="464"/>
      <c r="W373" s="62"/>
      <c r="X373" s="62"/>
      <c r="Y373" s="62"/>
      <c r="Z373" s="464"/>
      <c r="AA373" s="466"/>
      <c r="AB373" s="466"/>
      <c r="AC373" s="3"/>
      <c r="AD373" s="3"/>
      <c r="AE373" s="466"/>
      <c r="AF373" s="461"/>
      <c r="AG373" s="461"/>
      <c r="AH373" s="3"/>
    </row>
    <row r="374">
      <c r="A374" s="3"/>
      <c r="B374" s="462"/>
      <c r="C374" s="463"/>
      <c r="D374" s="463"/>
      <c r="E374" s="463"/>
      <c r="F374" s="463"/>
      <c r="G374" s="3"/>
      <c r="H374" s="3"/>
      <c r="I374" s="3"/>
      <c r="J374" s="3"/>
      <c r="K374" s="3"/>
      <c r="L374" s="464"/>
      <c r="M374" s="465"/>
      <c r="N374" s="465"/>
      <c r="O374" s="465"/>
      <c r="P374" s="465"/>
      <c r="Q374" s="464"/>
      <c r="R374" s="464"/>
      <c r="S374" s="464"/>
      <c r="T374" s="464"/>
      <c r="U374" s="464"/>
      <c r="V374" s="464"/>
      <c r="W374" s="62"/>
      <c r="X374" s="62"/>
      <c r="Y374" s="62"/>
      <c r="Z374" s="464"/>
      <c r="AA374" s="466"/>
      <c r="AB374" s="466"/>
      <c r="AC374" s="3"/>
      <c r="AD374" s="3"/>
      <c r="AE374" s="466"/>
      <c r="AF374" s="461"/>
      <c r="AG374" s="461"/>
      <c r="AH374" s="3"/>
    </row>
    <row r="375">
      <c r="A375" s="3"/>
      <c r="B375" s="462"/>
      <c r="C375" s="463"/>
      <c r="D375" s="463"/>
      <c r="E375" s="463"/>
      <c r="F375" s="463"/>
      <c r="G375" s="3"/>
      <c r="H375" s="3"/>
      <c r="I375" s="3"/>
      <c r="J375" s="3"/>
      <c r="K375" s="3"/>
      <c r="L375" s="464"/>
      <c r="M375" s="465"/>
      <c r="N375" s="465"/>
      <c r="O375" s="465"/>
      <c r="P375" s="465"/>
      <c r="Q375" s="464"/>
      <c r="R375" s="464"/>
      <c r="S375" s="464"/>
      <c r="T375" s="464"/>
      <c r="U375" s="464"/>
      <c r="V375" s="464"/>
      <c r="W375" s="62"/>
      <c r="X375" s="62"/>
      <c r="Y375" s="62"/>
      <c r="Z375" s="464"/>
      <c r="AA375" s="466"/>
      <c r="AB375" s="466"/>
      <c r="AC375" s="3"/>
      <c r="AD375" s="3"/>
      <c r="AE375" s="466"/>
      <c r="AF375" s="461"/>
      <c r="AG375" s="461"/>
      <c r="AH375" s="3"/>
    </row>
    <row r="376">
      <c r="A376" s="3"/>
      <c r="B376" s="462"/>
      <c r="C376" s="463"/>
      <c r="D376" s="463"/>
      <c r="E376" s="463"/>
      <c r="F376" s="463"/>
      <c r="G376" s="3"/>
      <c r="H376" s="3"/>
      <c r="I376" s="3"/>
      <c r="J376" s="3"/>
      <c r="K376" s="3"/>
      <c r="L376" s="464"/>
      <c r="M376" s="465"/>
      <c r="N376" s="465"/>
      <c r="O376" s="465"/>
      <c r="P376" s="465"/>
      <c r="Q376" s="464"/>
      <c r="R376" s="464"/>
      <c r="S376" s="464"/>
      <c r="T376" s="464"/>
      <c r="U376" s="464"/>
      <c r="V376" s="464"/>
      <c r="W376" s="62"/>
      <c r="X376" s="62"/>
      <c r="Y376" s="62"/>
      <c r="Z376" s="464"/>
      <c r="AA376" s="466"/>
      <c r="AB376" s="466"/>
      <c r="AC376" s="3"/>
      <c r="AD376" s="3"/>
      <c r="AE376" s="466"/>
      <c r="AF376" s="461"/>
      <c r="AG376" s="461"/>
      <c r="AH376" s="3"/>
    </row>
    <row r="377">
      <c r="A377" s="3"/>
      <c r="B377" s="462"/>
      <c r="C377" s="463"/>
      <c r="D377" s="463"/>
      <c r="E377" s="463"/>
      <c r="F377" s="463"/>
      <c r="G377" s="3"/>
      <c r="H377" s="3"/>
      <c r="I377" s="3"/>
      <c r="J377" s="3"/>
      <c r="K377" s="3"/>
      <c r="L377" s="464"/>
      <c r="M377" s="465"/>
      <c r="N377" s="465"/>
      <c r="O377" s="465"/>
      <c r="P377" s="465"/>
      <c r="Q377" s="464"/>
      <c r="R377" s="464"/>
      <c r="S377" s="464"/>
      <c r="T377" s="464"/>
      <c r="U377" s="464"/>
      <c r="V377" s="464"/>
      <c r="W377" s="62"/>
      <c r="X377" s="62"/>
      <c r="Y377" s="62"/>
      <c r="Z377" s="464"/>
      <c r="AA377" s="466"/>
      <c r="AB377" s="466"/>
      <c r="AC377" s="3"/>
      <c r="AD377" s="3"/>
      <c r="AE377" s="466"/>
      <c r="AF377" s="461"/>
      <c r="AG377" s="461"/>
      <c r="AH377" s="3"/>
    </row>
    <row r="378">
      <c r="A378" s="3"/>
      <c r="B378" s="462"/>
      <c r="C378" s="463"/>
      <c r="D378" s="463"/>
      <c r="E378" s="463"/>
      <c r="F378" s="463"/>
      <c r="G378" s="3"/>
      <c r="H378" s="3"/>
      <c r="I378" s="3"/>
      <c r="J378" s="3"/>
      <c r="K378" s="3"/>
      <c r="L378" s="464"/>
      <c r="M378" s="465"/>
      <c r="N378" s="465"/>
      <c r="O378" s="465"/>
      <c r="P378" s="465"/>
      <c r="Q378" s="464"/>
      <c r="R378" s="464"/>
      <c r="S378" s="464"/>
      <c r="T378" s="464"/>
      <c r="U378" s="464"/>
      <c r="V378" s="464"/>
      <c r="W378" s="62"/>
      <c r="X378" s="62"/>
      <c r="Y378" s="62"/>
      <c r="Z378" s="464"/>
      <c r="AA378" s="466"/>
      <c r="AB378" s="466"/>
      <c r="AC378" s="3"/>
      <c r="AD378" s="3"/>
      <c r="AE378" s="466"/>
      <c r="AF378" s="461"/>
      <c r="AG378" s="461"/>
      <c r="AH378" s="3"/>
    </row>
    <row r="379">
      <c r="A379" s="3"/>
      <c r="B379" s="462"/>
      <c r="C379" s="463"/>
      <c r="D379" s="463"/>
      <c r="E379" s="463"/>
      <c r="F379" s="463"/>
      <c r="G379" s="3"/>
      <c r="H379" s="3"/>
      <c r="I379" s="3"/>
      <c r="J379" s="3"/>
      <c r="K379" s="3"/>
      <c r="L379" s="464"/>
      <c r="M379" s="465"/>
      <c r="N379" s="465"/>
      <c r="O379" s="465"/>
      <c r="P379" s="465"/>
      <c r="Q379" s="464"/>
      <c r="R379" s="464"/>
      <c r="S379" s="464"/>
      <c r="T379" s="464"/>
      <c r="U379" s="464"/>
      <c r="V379" s="464"/>
      <c r="W379" s="62"/>
      <c r="X379" s="62"/>
      <c r="Y379" s="62"/>
      <c r="Z379" s="464"/>
      <c r="AA379" s="466"/>
      <c r="AB379" s="466"/>
      <c r="AC379" s="3"/>
      <c r="AD379" s="3"/>
      <c r="AE379" s="466"/>
      <c r="AF379" s="461"/>
      <c r="AG379" s="461"/>
      <c r="AH379" s="3"/>
    </row>
    <row r="380">
      <c r="A380" s="3"/>
      <c r="B380" s="462"/>
      <c r="C380" s="463"/>
      <c r="D380" s="463"/>
      <c r="E380" s="463"/>
      <c r="F380" s="463"/>
      <c r="G380" s="3"/>
      <c r="H380" s="3"/>
      <c r="I380" s="3"/>
      <c r="J380" s="3"/>
      <c r="K380" s="3"/>
      <c r="L380" s="464"/>
      <c r="M380" s="465"/>
      <c r="N380" s="465"/>
      <c r="O380" s="465"/>
      <c r="P380" s="465"/>
      <c r="Q380" s="464"/>
      <c r="R380" s="464"/>
      <c r="S380" s="464"/>
      <c r="T380" s="464"/>
      <c r="U380" s="464"/>
      <c r="V380" s="464"/>
      <c r="W380" s="62"/>
      <c r="X380" s="62"/>
      <c r="Y380" s="62"/>
      <c r="Z380" s="464"/>
      <c r="AA380" s="466"/>
      <c r="AB380" s="466"/>
      <c r="AC380" s="3"/>
      <c r="AD380" s="3"/>
      <c r="AE380" s="466"/>
      <c r="AF380" s="461"/>
      <c r="AG380" s="461"/>
      <c r="AH380" s="3"/>
    </row>
    <row r="381">
      <c r="A381" s="3"/>
      <c r="B381" s="462"/>
      <c r="C381" s="463"/>
      <c r="D381" s="463"/>
      <c r="E381" s="463"/>
      <c r="F381" s="463"/>
      <c r="G381" s="3"/>
      <c r="H381" s="3"/>
      <c r="I381" s="3"/>
      <c r="J381" s="3"/>
      <c r="K381" s="3"/>
      <c r="L381" s="464"/>
      <c r="M381" s="465"/>
      <c r="N381" s="465"/>
      <c r="O381" s="465"/>
      <c r="P381" s="465"/>
      <c r="Q381" s="464"/>
      <c r="R381" s="464"/>
      <c r="S381" s="464"/>
      <c r="T381" s="464"/>
      <c r="U381" s="464"/>
      <c r="V381" s="464"/>
      <c r="W381" s="62"/>
      <c r="X381" s="62"/>
      <c r="Y381" s="62"/>
      <c r="Z381" s="464"/>
      <c r="AA381" s="466"/>
      <c r="AB381" s="466"/>
      <c r="AC381" s="3"/>
      <c r="AD381" s="3"/>
      <c r="AE381" s="466"/>
      <c r="AF381" s="461"/>
      <c r="AG381" s="461"/>
      <c r="AH381" s="3"/>
    </row>
    <row r="382">
      <c r="A382" s="3"/>
      <c r="B382" s="462"/>
      <c r="C382" s="463"/>
      <c r="D382" s="463"/>
      <c r="E382" s="463"/>
      <c r="F382" s="463"/>
      <c r="G382" s="3"/>
      <c r="H382" s="3"/>
      <c r="I382" s="3"/>
      <c r="J382" s="3"/>
      <c r="K382" s="3"/>
      <c r="L382" s="464"/>
      <c r="M382" s="465"/>
      <c r="N382" s="465"/>
      <c r="O382" s="465"/>
      <c r="P382" s="465"/>
      <c r="Q382" s="464"/>
      <c r="R382" s="464"/>
      <c r="S382" s="464"/>
      <c r="T382" s="464"/>
      <c r="U382" s="464"/>
      <c r="V382" s="464"/>
      <c r="W382" s="62"/>
      <c r="X382" s="62"/>
      <c r="Y382" s="62"/>
      <c r="Z382" s="464"/>
      <c r="AA382" s="466"/>
      <c r="AB382" s="466"/>
      <c r="AC382" s="3"/>
      <c r="AD382" s="3"/>
      <c r="AE382" s="466"/>
      <c r="AF382" s="461"/>
      <c r="AG382" s="461"/>
      <c r="AH382" s="3"/>
    </row>
    <row r="383">
      <c r="A383" s="3"/>
      <c r="B383" s="462"/>
      <c r="C383" s="463"/>
      <c r="D383" s="463"/>
      <c r="E383" s="463"/>
      <c r="F383" s="463"/>
      <c r="G383" s="3"/>
      <c r="H383" s="3"/>
      <c r="I383" s="3"/>
      <c r="J383" s="3"/>
      <c r="K383" s="3"/>
      <c r="L383" s="464"/>
      <c r="M383" s="465"/>
      <c r="N383" s="465"/>
      <c r="O383" s="465"/>
      <c r="P383" s="465"/>
      <c r="Q383" s="464"/>
      <c r="R383" s="464"/>
      <c r="S383" s="464"/>
      <c r="T383" s="464"/>
      <c r="U383" s="464"/>
      <c r="V383" s="464"/>
      <c r="W383" s="62"/>
      <c r="X383" s="62"/>
      <c r="Y383" s="62"/>
      <c r="Z383" s="464"/>
      <c r="AA383" s="466"/>
      <c r="AB383" s="466"/>
      <c r="AC383" s="3"/>
      <c r="AD383" s="3"/>
      <c r="AE383" s="466"/>
      <c r="AF383" s="461"/>
      <c r="AG383" s="461"/>
      <c r="AH383" s="3"/>
    </row>
    <row r="384">
      <c r="A384" s="3"/>
      <c r="B384" s="462"/>
      <c r="C384" s="463"/>
      <c r="D384" s="463"/>
      <c r="E384" s="463"/>
      <c r="F384" s="463"/>
      <c r="G384" s="3"/>
      <c r="H384" s="3"/>
      <c r="I384" s="3"/>
      <c r="J384" s="3"/>
      <c r="K384" s="3"/>
      <c r="L384" s="464"/>
      <c r="M384" s="465"/>
      <c r="N384" s="465"/>
      <c r="O384" s="465"/>
      <c r="P384" s="465"/>
      <c r="Q384" s="464"/>
      <c r="R384" s="464"/>
      <c r="S384" s="464"/>
      <c r="T384" s="464"/>
      <c r="U384" s="464"/>
      <c r="V384" s="464"/>
      <c r="W384" s="62"/>
      <c r="X384" s="62"/>
      <c r="Y384" s="62"/>
      <c r="Z384" s="464"/>
      <c r="AA384" s="466"/>
      <c r="AB384" s="466"/>
      <c r="AC384" s="3"/>
      <c r="AD384" s="3"/>
      <c r="AE384" s="466"/>
      <c r="AF384" s="461"/>
      <c r="AG384" s="461"/>
      <c r="AH384" s="3"/>
    </row>
    <row r="385">
      <c r="A385" s="3"/>
      <c r="B385" s="462"/>
      <c r="C385" s="463"/>
      <c r="D385" s="463"/>
      <c r="E385" s="463"/>
      <c r="F385" s="463"/>
      <c r="G385" s="3"/>
      <c r="H385" s="3"/>
      <c r="I385" s="3"/>
      <c r="J385" s="3"/>
      <c r="K385" s="3"/>
      <c r="L385" s="464"/>
      <c r="M385" s="465"/>
      <c r="N385" s="465"/>
      <c r="O385" s="465"/>
      <c r="P385" s="465"/>
      <c r="Q385" s="464"/>
      <c r="R385" s="464"/>
      <c r="S385" s="464"/>
      <c r="T385" s="464"/>
      <c r="U385" s="464"/>
      <c r="V385" s="464"/>
      <c r="W385" s="62"/>
      <c r="X385" s="62"/>
      <c r="Y385" s="62"/>
      <c r="Z385" s="464"/>
      <c r="AA385" s="466"/>
      <c r="AB385" s="466"/>
      <c r="AC385" s="3"/>
      <c r="AD385" s="3"/>
      <c r="AE385" s="466"/>
      <c r="AF385" s="461"/>
      <c r="AG385" s="461"/>
      <c r="AH385" s="3"/>
    </row>
    <row r="386">
      <c r="A386" s="3"/>
      <c r="B386" s="462"/>
      <c r="C386" s="463"/>
      <c r="D386" s="463"/>
      <c r="E386" s="463"/>
      <c r="F386" s="463"/>
      <c r="G386" s="3"/>
      <c r="H386" s="3"/>
      <c r="I386" s="3"/>
      <c r="J386" s="3"/>
      <c r="K386" s="3"/>
      <c r="L386" s="464"/>
      <c r="M386" s="465"/>
      <c r="N386" s="465"/>
      <c r="O386" s="465"/>
      <c r="P386" s="465"/>
      <c r="Q386" s="464"/>
      <c r="R386" s="464"/>
      <c r="S386" s="464"/>
      <c r="T386" s="464"/>
      <c r="U386" s="464"/>
      <c r="V386" s="464"/>
      <c r="W386" s="62"/>
      <c r="X386" s="62"/>
      <c r="Y386" s="62"/>
      <c r="Z386" s="464"/>
      <c r="AA386" s="466"/>
      <c r="AB386" s="466"/>
      <c r="AC386" s="3"/>
      <c r="AD386" s="3"/>
      <c r="AE386" s="466"/>
      <c r="AF386" s="461"/>
      <c r="AG386" s="461"/>
      <c r="AH386" s="3"/>
    </row>
    <row r="387">
      <c r="A387" s="3"/>
      <c r="B387" s="462"/>
      <c r="C387" s="463"/>
      <c r="D387" s="463"/>
      <c r="E387" s="463"/>
      <c r="F387" s="463"/>
      <c r="G387" s="3"/>
      <c r="H387" s="3"/>
      <c r="I387" s="3"/>
      <c r="J387" s="3"/>
      <c r="K387" s="3"/>
      <c r="L387" s="464"/>
      <c r="M387" s="465"/>
      <c r="N387" s="465"/>
      <c r="O387" s="465"/>
      <c r="P387" s="465"/>
      <c r="Q387" s="464"/>
      <c r="R387" s="464"/>
      <c r="S387" s="464"/>
      <c r="T387" s="464"/>
      <c r="U387" s="464"/>
      <c r="V387" s="464"/>
      <c r="W387" s="62"/>
      <c r="X387" s="62"/>
      <c r="Y387" s="62"/>
      <c r="Z387" s="464"/>
      <c r="AA387" s="466"/>
      <c r="AB387" s="466"/>
      <c r="AC387" s="3"/>
      <c r="AD387" s="3"/>
      <c r="AE387" s="466"/>
      <c r="AF387" s="461"/>
      <c r="AG387" s="461"/>
      <c r="AH387" s="3"/>
    </row>
    <row r="388">
      <c r="A388" s="3"/>
      <c r="B388" s="462"/>
      <c r="C388" s="463"/>
      <c r="D388" s="463"/>
      <c r="E388" s="463"/>
      <c r="F388" s="463"/>
      <c r="G388" s="3"/>
      <c r="H388" s="3"/>
      <c r="I388" s="3"/>
      <c r="J388" s="3"/>
      <c r="K388" s="3"/>
      <c r="L388" s="464"/>
      <c r="M388" s="465"/>
      <c r="N388" s="465"/>
      <c r="O388" s="465"/>
      <c r="P388" s="465"/>
      <c r="Q388" s="464"/>
      <c r="R388" s="464"/>
      <c r="S388" s="464"/>
      <c r="T388" s="464"/>
      <c r="U388" s="464"/>
      <c r="V388" s="464"/>
      <c r="W388" s="62"/>
      <c r="X388" s="62"/>
      <c r="Y388" s="62"/>
      <c r="Z388" s="464"/>
      <c r="AA388" s="466"/>
      <c r="AB388" s="466"/>
      <c r="AC388" s="3"/>
      <c r="AD388" s="3"/>
      <c r="AE388" s="466"/>
      <c r="AF388" s="461"/>
      <c r="AG388" s="461"/>
      <c r="AH388" s="3"/>
    </row>
    <row r="389">
      <c r="A389" s="3"/>
      <c r="B389" s="462"/>
      <c r="C389" s="463"/>
      <c r="D389" s="463"/>
      <c r="E389" s="463"/>
      <c r="F389" s="463"/>
      <c r="G389" s="3"/>
      <c r="H389" s="3"/>
      <c r="I389" s="3"/>
      <c r="J389" s="3"/>
      <c r="K389" s="3"/>
      <c r="L389" s="464"/>
      <c r="M389" s="465"/>
      <c r="N389" s="465"/>
      <c r="O389" s="465"/>
      <c r="P389" s="465"/>
      <c r="Q389" s="464"/>
      <c r="R389" s="464"/>
      <c r="S389" s="464"/>
      <c r="T389" s="464"/>
      <c r="U389" s="464"/>
      <c r="V389" s="464"/>
      <c r="W389" s="62"/>
      <c r="X389" s="62"/>
      <c r="Y389" s="62"/>
      <c r="Z389" s="464"/>
      <c r="AA389" s="466"/>
      <c r="AB389" s="466"/>
      <c r="AC389" s="3"/>
      <c r="AD389" s="3"/>
      <c r="AE389" s="466"/>
      <c r="AF389" s="461"/>
      <c r="AG389" s="461"/>
      <c r="AH389" s="3"/>
    </row>
    <row r="390">
      <c r="A390" s="3"/>
      <c r="B390" s="462"/>
      <c r="C390" s="463"/>
      <c r="D390" s="463"/>
      <c r="E390" s="463"/>
      <c r="F390" s="463"/>
      <c r="G390" s="3"/>
      <c r="H390" s="3"/>
      <c r="I390" s="3"/>
      <c r="J390" s="3"/>
      <c r="K390" s="3"/>
      <c r="L390" s="464"/>
      <c r="M390" s="465"/>
      <c r="N390" s="465"/>
      <c r="O390" s="465"/>
      <c r="P390" s="465"/>
      <c r="Q390" s="464"/>
      <c r="R390" s="464"/>
      <c r="S390" s="464"/>
      <c r="T390" s="464"/>
      <c r="U390" s="464"/>
      <c r="V390" s="464"/>
      <c r="W390" s="62"/>
      <c r="X390" s="62"/>
      <c r="Y390" s="62"/>
      <c r="Z390" s="464"/>
      <c r="AA390" s="466"/>
      <c r="AB390" s="466"/>
      <c r="AC390" s="3"/>
      <c r="AD390" s="3"/>
      <c r="AE390" s="466"/>
      <c r="AF390" s="461"/>
      <c r="AG390" s="461"/>
      <c r="AH390" s="3"/>
    </row>
    <row r="391">
      <c r="A391" s="3"/>
      <c r="B391" s="462"/>
      <c r="C391" s="463"/>
      <c r="D391" s="463"/>
      <c r="E391" s="463"/>
      <c r="F391" s="463"/>
      <c r="G391" s="3"/>
      <c r="H391" s="3"/>
      <c r="I391" s="3"/>
      <c r="J391" s="3"/>
      <c r="K391" s="3"/>
      <c r="L391" s="464"/>
      <c r="M391" s="465"/>
      <c r="N391" s="465"/>
      <c r="O391" s="465"/>
      <c r="P391" s="465"/>
      <c r="Q391" s="464"/>
      <c r="R391" s="464"/>
      <c r="S391" s="464"/>
      <c r="T391" s="464"/>
      <c r="U391" s="464"/>
      <c r="V391" s="464"/>
      <c r="W391" s="62"/>
      <c r="X391" s="62"/>
      <c r="Y391" s="62"/>
      <c r="Z391" s="464"/>
      <c r="AA391" s="466"/>
      <c r="AB391" s="466"/>
      <c r="AC391" s="3"/>
      <c r="AD391" s="3"/>
      <c r="AE391" s="466"/>
      <c r="AF391" s="461"/>
      <c r="AG391" s="461"/>
      <c r="AH391" s="3"/>
    </row>
    <row r="392">
      <c r="A392" s="3"/>
      <c r="B392" s="462"/>
      <c r="C392" s="463"/>
      <c r="D392" s="463"/>
      <c r="E392" s="463"/>
      <c r="F392" s="463"/>
      <c r="G392" s="3"/>
      <c r="H392" s="3"/>
      <c r="I392" s="3"/>
      <c r="J392" s="3"/>
      <c r="K392" s="3"/>
      <c r="L392" s="464"/>
      <c r="M392" s="465"/>
      <c r="N392" s="465"/>
      <c r="O392" s="465"/>
      <c r="P392" s="465"/>
      <c r="Q392" s="464"/>
      <c r="R392" s="464"/>
      <c r="S392" s="464"/>
      <c r="T392" s="464"/>
      <c r="U392" s="464"/>
      <c r="V392" s="464"/>
      <c r="W392" s="62"/>
      <c r="X392" s="62"/>
      <c r="Y392" s="62"/>
      <c r="Z392" s="464"/>
      <c r="AA392" s="466"/>
      <c r="AB392" s="466"/>
      <c r="AC392" s="3"/>
      <c r="AD392" s="3"/>
      <c r="AE392" s="466"/>
      <c r="AF392" s="461"/>
      <c r="AG392" s="461"/>
      <c r="AH392" s="3"/>
    </row>
    <row r="393">
      <c r="A393" s="3"/>
      <c r="B393" s="462"/>
      <c r="C393" s="463"/>
      <c r="D393" s="463"/>
      <c r="E393" s="463"/>
      <c r="F393" s="463"/>
      <c r="G393" s="3"/>
      <c r="H393" s="3"/>
      <c r="I393" s="3"/>
      <c r="J393" s="3"/>
      <c r="K393" s="3"/>
      <c r="L393" s="464"/>
      <c r="M393" s="465"/>
      <c r="N393" s="465"/>
      <c r="O393" s="465"/>
      <c r="P393" s="465"/>
      <c r="Q393" s="464"/>
      <c r="R393" s="464"/>
      <c r="S393" s="464"/>
      <c r="T393" s="464"/>
      <c r="U393" s="464"/>
      <c r="V393" s="464"/>
      <c r="W393" s="62"/>
      <c r="X393" s="62"/>
      <c r="Y393" s="62"/>
      <c r="Z393" s="464"/>
      <c r="AA393" s="466"/>
      <c r="AB393" s="466"/>
      <c r="AC393" s="3"/>
      <c r="AD393" s="3"/>
      <c r="AE393" s="466"/>
      <c r="AF393" s="461"/>
      <c r="AG393" s="461"/>
      <c r="AH393" s="3"/>
    </row>
    <row r="394">
      <c r="A394" s="3"/>
      <c r="B394" s="462"/>
      <c r="C394" s="463"/>
      <c r="D394" s="463"/>
      <c r="E394" s="463"/>
      <c r="F394" s="463"/>
      <c r="G394" s="3"/>
      <c r="H394" s="3"/>
      <c r="I394" s="3"/>
      <c r="J394" s="3"/>
      <c r="K394" s="3"/>
      <c r="L394" s="464"/>
      <c r="M394" s="465"/>
      <c r="N394" s="465"/>
      <c r="O394" s="465"/>
      <c r="P394" s="465"/>
      <c r="Q394" s="464"/>
      <c r="R394" s="464"/>
      <c r="S394" s="464"/>
      <c r="T394" s="464"/>
      <c r="U394" s="464"/>
      <c r="V394" s="464"/>
      <c r="W394" s="62"/>
      <c r="X394" s="62"/>
      <c r="Y394" s="62"/>
      <c r="Z394" s="464"/>
      <c r="AA394" s="466"/>
      <c r="AB394" s="466"/>
      <c r="AC394" s="3"/>
      <c r="AD394" s="3"/>
      <c r="AE394" s="466"/>
      <c r="AF394" s="461"/>
      <c r="AG394" s="461"/>
      <c r="AH394" s="3"/>
    </row>
    <row r="395">
      <c r="A395" s="3"/>
      <c r="B395" s="462"/>
      <c r="C395" s="463"/>
      <c r="D395" s="463"/>
      <c r="E395" s="463"/>
      <c r="F395" s="463"/>
      <c r="G395" s="3"/>
      <c r="H395" s="3"/>
      <c r="I395" s="3"/>
      <c r="J395" s="3"/>
      <c r="K395" s="3"/>
      <c r="L395" s="464"/>
      <c r="M395" s="465"/>
      <c r="N395" s="465"/>
      <c r="O395" s="465"/>
      <c r="P395" s="465"/>
      <c r="Q395" s="464"/>
      <c r="R395" s="464"/>
      <c r="S395" s="464"/>
      <c r="T395" s="464"/>
      <c r="U395" s="464"/>
      <c r="V395" s="464"/>
      <c r="W395" s="62"/>
      <c r="X395" s="62"/>
      <c r="Y395" s="62"/>
      <c r="Z395" s="464"/>
      <c r="AA395" s="466"/>
      <c r="AB395" s="466"/>
      <c r="AC395" s="3"/>
      <c r="AD395" s="3"/>
      <c r="AE395" s="466"/>
      <c r="AF395" s="461"/>
      <c r="AG395" s="461"/>
      <c r="AH395" s="3"/>
    </row>
    <row r="396">
      <c r="A396" s="3"/>
      <c r="B396" s="462"/>
      <c r="C396" s="463"/>
      <c r="D396" s="463"/>
      <c r="E396" s="463"/>
      <c r="F396" s="463"/>
      <c r="G396" s="3"/>
      <c r="H396" s="3"/>
      <c r="I396" s="3"/>
      <c r="J396" s="3"/>
      <c r="K396" s="3"/>
      <c r="L396" s="464"/>
      <c r="M396" s="465"/>
      <c r="N396" s="465"/>
      <c r="O396" s="465"/>
      <c r="P396" s="465"/>
      <c r="Q396" s="464"/>
      <c r="R396" s="464"/>
      <c r="S396" s="464"/>
      <c r="T396" s="464"/>
      <c r="U396" s="464"/>
      <c r="V396" s="464"/>
      <c r="W396" s="62"/>
      <c r="X396" s="62"/>
      <c r="Y396" s="62"/>
      <c r="Z396" s="464"/>
      <c r="AA396" s="466"/>
      <c r="AB396" s="466"/>
      <c r="AC396" s="3"/>
      <c r="AD396" s="3"/>
      <c r="AE396" s="466"/>
      <c r="AF396" s="461"/>
      <c r="AG396" s="461"/>
      <c r="AH396" s="3"/>
    </row>
    <row r="397">
      <c r="A397" s="3"/>
      <c r="B397" s="462"/>
      <c r="C397" s="463"/>
      <c r="D397" s="463"/>
      <c r="E397" s="463"/>
      <c r="F397" s="463"/>
      <c r="G397" s="3"/>
      <c r="H397" s="3"/>
      <c r="I397" s="3"/>
      <c r="J397" s="3"/>
      <c r="K397" s="3"/>
      <c r="L397" s="464"/>
      <c r="M397" s="465"/>
      <c r="N397" s="465"/>
      <c r="O397" s="465"/>
      <c r="P397" s="465"/>
      <c r="Q397" s="464"/>
      <c r="R397" s="464"/>
      <c r="S397" s="464"/>
      <c r="T397" s="464"/>
      <c r="U397" s="464"/>
      <c r="V397" s="464"/>
      <c r="W397" s="62"/>
      <c r="X397" s="62"/>
      <c r="Y397" s="62"/>
      <c r="Z397" s="464"/>
      <c r="AA397" s="466"/>
      <c r="AB397" s="466"/>
      <c r="AC397" s="3"/>
      <c r="AD397" s="3"/>
      <c r="AE397" s="466"/>
      <c r="AF397" s="461"/>
      <c r="AG397" s="461"/>
      <c r="AH397" s="3"/>
    </row>
    <row r="398">
      <c r="A398" s="3"/>
      <c r="B398" s="462"/>
      <c r="C398" s="463"/>
      <c r="D398" s="463"/>
      <c r="E398" s="463"/>
      <c r="F398" s="463"/>
      <c r="G398" s="3"/>
      <c r="H398" s="3"/>
      <c r="I398" s="3"/>
      <c r="J398" s="3"/>
      <c r="K398" s="3"/>
      <c r="L398" s="464"/>
      <c r="M398" s="465"/>
      <c r="N398" s="465"/>
      <c r="O398" s="465"/>
      <c r="P398" s="465"/>
      <c r="Q398" s="464"/>
      <c r="R398" s="464"/>
      <c r="S398" s="464"/>
      <c r="T398" s="464"/>
      <c r="U398" s="464"/>
      <c r="V398" s="464"/>
      <c r="W398" s="62"/>
      <c r="X398" s="62"/>
      <c r="Y398" s="62"/>
      <c r="Z398" s="464"/>
      <c r="AA398" s="466"/>
      <c r="AB398" s="466"/>
      <c r="AC398" s="3"/>
      <c r="AD398" s="3"/>
      <c r="AE398" s="466"/>
      <c r="AF398" s="461"/>
      <c r="AG398" s="461"/>
      <c r="AH398" s="3"/>
    </row>
    <row r="399">
      <c r="A399" s="3"/>
      <c r="B399" s="462"/>
      <c r="C399" s="463"/>
      <c r="D399" s="463"/>
      <c r="E399" s="463"/>
      <c r="F399" s="463"/>
      <c r="G399" s="3"/>
      <c r="H399" s="3"/>
      <c r="I399" s="3"/>
      <c r="J399" s="3"/>
      <c r="K399" s="3"/>
      <c r="L399" s="464"/>
      <c r="M399" s="465"/>
      <c r="N399" s="465"/>
      <c r="O399" s="465"/>
      <c r="P399" s="465"/>
      <c r="Q399" s="464"/>
      <c r="R399" s="464"/>
      <c r="S399" s="464"/>
      <c r="T399" s="464"/>
      <c r="U399" s="464"/>
      <c r="V399" s="464"/>
      <c r="W399" s="62"/>
      <c r="X399" s="62"/>
      <c r="Y399" s="62"/>
      <c r="Z399" s="464"/>
      <c r="AA399" s="466"/>
      <c r="AB399" s="466"/>
      <c r="AC399" s="3"/>
      <c r="AD399" s="3"/>
      <c r="AE399" s="466"/>
      <c r="AF399" s="461"/>
      <c r="AG399" s="461"/>
      <c r="AH399" s="3"/>
    </row>
    <row r="400">
      <c r="A400" s="3"/>
      <c r="B400" s="462"/>
      <c r="C400" s="463"/>
      <c r="D400" s="463"/>
      <c r="E400" s="463"/>
      <c r="F400" s="463"/>
      <c r="G400" s="3"/>
      <c r="H400" s="3"/>
      <c r="I400" s="3"/>
      <c r="J400" s="3"/>
      <c r="K400" s="3"/>
      <c r="L400" s="464"/>
      <c r="M400" s="465"/>
      <c r="N400" s="465"/>
      <c r="O400" s="465"/>
      <c r="P400" s="465"/>
      <c r="Q400" s="464"/>
      <c r="R400" s="464"/>
      <c r="S400" s="464"/>
      <c r="T400" s="464"/>
      <c r="U400" s="464"/>
      <c r="V400" s="464"/>
      <c r="W400" s="62"/>
      <c r="X400" s="62"/>
      <c r="Y400" s="62"/>
      <c r="Z400" s="464"/>
      <c r="AA400" s="466"/>
      <c r="AB400" s="466"/>
      <c r="AC400" s="3"/>
      <c r="AD400" s="3"/>
      <c r="AE400" s="466"/>
      <c r="AF400" s="461"/>
      <c r="AG400" s="461"/>
      <c r="AH400" s="3"/>
    </row>
    <row r="401">
      <c r="A401" s="3"/>
      <c r="B401" s="462"/>
      <c r="C401" s="463"/>
      <c r="D401" s="463"/>
      <c r="E401" s="463"/>
      <c r="F401" s="463"/>
      <c r="G401" s="3"/>
      <c r="H401" s="3"/>
      <c r="I401" s="3"/>
      <c r="J401" s="3"/>
      <c r="K401" s="3"/>
      <c r="L401" s="464"/>
      <c r="M401" s="465"/>
      <c r="N401" s="465"/>
      <c r="O401" s="465"/>
      <c r="P401" s="465"/>
      <c r="Q401" s="464"/>
      <c r="R401" s="464"/>
      <c r="S401" s="464"/>
      <c r="T401" s="464"/>
      <c r="U401" s="464"/>
      <c r="V401" s="464"/>
      <c r="W401" s="62"/>
      <c r="X401" s="62"/>
      <c r="Y401" s="62"/>
      <c r="Z401" s="464"/>
      <c r="AA401" s="466"/>
      <c r="AB401" s="466"/>
      <c r="AC401" s="3"/>
      <c r="AD401" s="3"/>
      <c r="AE401" s="466"/>
      <c r="AF401" s="461"/>
      <c r="AG401" s="461"/>
      <c r="AH401" s="3"/>
    </row>
    <row r="402">
      <c r="A402" s="3"/>
      <c r="B402" s="462"/>
      <c r="C402" s="463"/>
      <c r="D402" s="463"/>
      <c r="E402" s="463"/>
      <c r="F402" s="463"/>
      <c r="G402" s="3"/>
      <c r="H402" s="3"/>
      <c r="I402" s="3"/>
      <c r="J402" s="3"/>
      <c r="K402" s="3"/>
      <c r="L402" s="464"/>
      <c r="M402" s="465"/>
      <c r="N402" s="465"/>
      <c r="O402" s="465"/>
      <c r="P402" s="465"/>
      <c r="Q402" s="464"/>
      <c r="R402" s="464"/>
      <c r="S402" s="464"/>
      <c r="T402" s="464"/>
      <c r="U402" s="464"/>
      <c r="V402" s="464"/>
      <c r="W402" s="62"/>
      <c r="X402" s="62"/>
      <c r="Y402" s="62"/>
      <c r="Z402" s="464"/>
      <c r="AA402" s="466"/>
      <c r="AB402" s="466"/>
      <c r="AC402" s="3"/>
      <c r="AD402" s="3"/>
      <c r="AE402" s="466"/>
      <c r="AF402" s="461"/>
      <c r="AG402" s="461"/>
      <c r="AH402" s="3"/>
    </row>
    <row r="403">
      <c r="A403" s="3"/>
      <c r="B403" s="462"/>
      <c r="C403" s="463"/>
      <c r="D403" s="463"/>
      <c r="E403" s="463"/>
      <c r="F403" s="463"/>
      <c r="G403" s="3"/>
      <c r="H403" s="3"/>
      <c r="I403" s="3"/>
      <c r="J403" s="3"/>
      <c r="K403" s="3"/>
      <c r="L403" s="464"/>
      <c r="M403" s="465"/>
      <c r="N403" s="465"/>
      <c r="O403" s="465"/>
      <c r="P403" s="465"/>
      <c r="Q403" s="464"/>
      <c r="R403" s="464"/>
      <c r="S403" s="464"/>
      <c r="T403" s="464"/>
      <c r="U403" s="464"/>
      <c r="V403" s="464"/>
      <c r="W403" s="62"/>
      <c r="X403" s="62"/>
      <c r="Y403" s="62"/>
      <c r="Z403" s="464"/>
      <c r="AA403" s="466"/>
      <c r="AB403" s="466"/>
      <c r="AC403" s="3"/>
      <c r="AD403" s="3"/>
      <c r="AE403" s="466"/>
      <c r="AF403" s="461"/>
      <c r="AG403" s="461"/>
      <c r="AH403" s="3"/>
    </row>
    <row r="404">
      <c r="A404" s="3"/>
      <c r="B404" s="462"/>
      <c r="C404" s="463"/>
      <c r="D404" s="463"/>
      <c r="E404" s="463"/>
      <c r="F404" s="463"/>
      <c r="G404" s="3"/>
      <c r="H404" s="3"/>
      <c r="I404" s="3"/>
      <c r="J404" s="3"/>
      <c r="K404" s="3"/>
      <c r="L404" s="464"/>
      <c r="M404" s="465"/>
      <c r="N404" s="465"/>
      <c r="O404" s="465"/>
      <c r="P404" s="465"/>
      <c r="Q404" s="464"/>
      <c r="R404" s="464"/>
      <c r="S404" s="464"/>
      <c r="T404" s="464"/>
      <c r="U404" s="464"/>
      <c r="V404" s="464"/>
      <c r="W404" s="62"/>
      <c r="X404" s="62"/>
      <c r="Y404" s="62"/>
      <c r="Z404" s="464"/>
      <c r="AA404" s="466"/>
      <c r="AB404" s="466"/>
      <c r="AC404" s="3"/>
      <c r="AD404" s="3"/>
      <c r="AE404" s="466"/>
      <c r="AF404" s="461"/>
      <c r="AG404" s="461"/>
      <c r="AH404" s="3"/>
    </row>
    <row r="405">
      <c r="A405" s="3"/>
      <c r="B405" s="462"/>
      <c r="C405" s="463"/>
      <c r="D405" s="463"/>
      <c r="E405" s="463"/>
      <c r="F405" s="463"/>
      <c r="G405" s="3"/>
      <c r="H405" s="3"/>
      <c r="I405" s="3"/>
      <c r="J405" s="3"/>
      <c r="K405" s="3"/>
      <c r="L405" s="464"/>
      <c r="M405" s="465"/>
      <c r="N405" s="465"/>
      <c r="O405" s="465"/>
      <c r="P405" s="465"/>
      <c r="Q405" s="464"/>
      <c r="R405" s="464"/>
      <c r="S405" s="464"/>
      <c r="T405" s="464"/>
      <c r="U405" s="464"/>
      <c r="V405" s="464"/>
      <c r="W405" s="62"/>
      <c r="X405" s="62"/>
      <c r="Y405" s="62"/>
      <c r="Z405" s="464"/>
      <c r="AA405" s="466"/>
      <c r="AB405" s="466"/>
      <c r="AC405" s="3"/>
      <c r="AD405" s="3"/>
      <c r="AE405" s="466"/>
      <c r="AF405" s="461"/>
      <c r="AG405" s="461"/>
      <c r="AH405" s="3"/>
    </row>
    <row r="406">
      <c r="A406" s="3"/>
      <c r="B406" s="462"/>
      <c r="C406" s="463"/>
      <c r="D406" s="463"/>
      <c r="E406" s="463"/>
      <c r="F406" s="463"/>
      <c r="G406" s="3"/>
      <c r="H406" s="3"/>
      <c r="I406" s="3"/>
      <c r="J406" s="3"/>
      <c r="K406" s="3"/>
      <c r="L406" s="464"/>
      <c r="M406" s="465"/>
      <c r="N406" s="465"/>
      <c r="O406" s="465"/>
      <c r="P406" s="465"/>
      <c r="Q406" s="464"/>
      <c r="R406" s="464"/>
      <c r="S406" s="464"/>
      <c r="T406" s="464"/>
      <c r="U406" s="464"/>
      <c r="V406" s="464"/>
      <c r="W406" s="62"/>
      <c r="X406" s="62"/>
      <c r="Y406" s="62"/>
      <c r="Z406" s="464"/>
      <c r="AA406" s="466"/>
      <c r="AB406" s="466"/>
      <c r="AC406" s="3"/>
      <c r="AD406" s="3"/>
      <c r="AE406" s="466"/>
      <c r="AF406" s="461"/>
      <c r="AG406" s="461"/>
      <c r="AH406" s="3"/>
    </row>
    <row r="407">
      <c r="A407" s="3"/>
      <c r="B407" s="462"/>
      <c r="C407" s="463"/>
      <c r="D407" s="463"/>
      <c r="E407" s="463"/>
      <c r="F407" s="463"/>
      <c r="G407" s="3"/>
      <c r="H407" s="3"/>
      <c r="I407" s="3"/>
      <c r="J407" s="3"/>
      <c r="K407" s="3"/>
      <c r="L407" s="464"/>
      <c r="M407" s="465"/>
      <c r="N407" s="465"/>
      <c r="O407" s="465"/>
      <c r="P407" s="465"/>
      <c r="Q407" s="464"/>
      <c r="R407" s="464"/>
      <c r="S407" s="464"/>
      <c r="T407" s="464"/>
      <c r="U407" s="464"/>
      <c r="V407" s="464"/>
      <c r="W407" s="62"/>
      <c r="X407" s="62"/>
      <c r="Y407" s="62"/>
      <c r="Z407" s="464"/>
      <c r="AA407" s="466"/>
      <c r="AB407" s="466"/>
      <c r="AC407" s="3"/>
      <c r="AD407" s="3"/>
      <c r="AE407" s="466"/>
      <c r="AF407" s="461"/>
      <c r="AG407" s="461"/>
      <c r="AH407" s="3"/>
    </row>
    <row r="408">
      <c r="A408" s="3"/>
      <c r="B408" s="462"/>
      <c r="C408" s="463"/>
      <c r="D408" s="463"/>
      <c r="E408" s="463"/>
      <c r="F408" s="463"/>
      <c r="G408" s="3"/>
      <c r="H408" s="3"/>
      <c r="I408" s="3"/>
      <c r="J408" s="3"/>
      <c r="K408" s="3"/>
      <c r="L408" s="464"/>
      <c r="M408" s="465"/>
      <c r="N408" s="465"/>
      <c r="O408" s="465"/>
      <c r="P408" s="465"/>
      <c r="Q408" s="464"/>
      <c r="R408" s="464"/>
      <c r="S408" s="464"/>
      <c r="T408" s="464"/>
      <c r="U408" s="464"/>
      <c r="V408" s="464"/>
      <c r="W408" s="62"/>
      <c r="X408" s="62"/>
      <c r="Y408" s="62"/>
      <c r="Z408" s="464"/>
      <c r="AA408" s="466"/>
      <c r="AB408" s="466"/>
      <c r="AC408" s="3"/>
      <c r="AD408" s="3"/>
      <c r="AE408" s="466"/>
      <c r="AF408" s="461"/>
      <c r="AG408" s="461"/>
      <c r="AH408" s="3"/>
    </row>
    <row r="409">
      <c r="A409" s="3"/>
      <c r="B409" s="462"/>
      <c r="C409" s="463"/>
      <c r="D409" s="463"/>
      <c r="E409" s="463"/>
      <c r="F409" s="463"/>
      <c r="G409" s="3"/>
      <c r="H409" s="3"/>
      <c r="I409" s="3"/>
      <c r="J409" s="3"/>
      <c r="K409" s="3"/>
      <c r="L409" s="464"/>
      <c r="M409" s="465"/>
      <c r="N409" s="465"/>
      <c r="O409" s="465"/>
      <c r="P409" s="465"/>
      <c r="Q409" s="464"/>
      <c r="R409" s="464"/>
      <c r="S409" s="464"/>
      <c r="T409" s="464"/>
      <c r="U409" s="464"/>
      <c r="V409" s="464"/>
      <c r="W409" s="62"/>
      <c r="X409" s="62"/>
      <c r="Y409" s="62"/>
      <c r="Z409" s="464"/>
      <c r="AA409" s="466"/>
      <c r="AB409" s="466"/>
      <c r="AC409" s="3"/>
      <c r="AD409" s="3"/>
      <c r="AE409" s="466"/>
      <c r="AF409" s="461"/>
      <c r="AG409" s="461"/>
      <c r="AH409" s="3"/>
    </row>
    <row r="410">
      <c r="A410" s="3"/>
      <c r="B410" s="462"/>
      <c r="C410" s="463"/>
      <c r="D410" s="463"/>
      <c r="E410" s="463"/>
      <c r="F410" s="463"/>
      <c r="G410" s="3"/>
      <c r="H410" s="3"/>
      <c r="I410" s="3"/>
      <c r="J410" s="3"/>
      <c r="K410" s="3"/>
      <c r="L410" s="464"/>
      <c r="M410" s="465"/>
      <c r="N410" s="465"/>
      <c r="O410" s="465"/>
      <c r="P410" s="465"/>
      <c r="Q410" s="464"/>
      <c r="R410" s="464"/>
      <c r="S410" s="464"/>
      <c r="T410" s="464"/>
      <c r="U410" s="464"/>
      <c r="V410" s="464"/>
      <c r="W410" s="62"/>
      <c r="X410" s="62"/>
      <c r="Y410" s="62"/>
      <c r="Z410" s="464"/>
      <c r="AA410" s="466"/>
      <c r="AB410" s="466"/>
      <c r="AC410" s="3"/>
      <c r="AD410" s="3"/>
      <c r="AE410" s="466"/>
      <c r="AF410" s="461"/>
      <c r="AG410" s="461"/>
      <c r="AH410" s="3"/>
    </row>
    <row r="411">
      <c r="A411" s="3"/>
      <c r="B411" s="462"/>
      <c r="C411" s="463"/>
      <c r="D411" s="463"/>
      <c r="E411" s="463"/>
      <c r="F411" s="463"/>
      <c r="G411" s="3"/>
      <c r="H411" s="3"/>
      <c r="I411" s="3"/>
      <c r="J411" s="3"/>
      <c r="K411" s="3"/>
      <c r="L411" s="464"/>
      <c r="M411" s="465"/>
      <c r="N411" s="465"/>
      <c r="O411" s="465"/>
      <c r="P411" s="465"/>
      <c r="Q411" s="464"/>
      <c r="R411" s="464"/>
      <c r="S411" s="464"/>
      <c r="T411" s="464"/>
      <c r="U411" s="464"/>
      <c r="V411" s="464"/>
      <c r="W411" s="62"/>
      <c r="X411" s="62"/>
      <c r="Y411" s="62"/>
      <c r="Z411" s="464"/>
      <c r="AA411" s="466"/>
      <c r="AB411" s="466"/>
      <c r="AC411" s="3"/>
      <c r="AD411" s="3"/>
      <c r="AE411" s="466"/>
      <c r="AF411" s="461"/>
      <c r="AG411" s="461"/>
      <c r="AH411" s="3"/>
    </row>
    <row r="412">
      <c r="A412" s="3"/>
      <c r="B412" s="462"/>
      <c r="C412" s="463"/>
      <c r="D412" s="463"/>
      <c r="E412" s="463"/>
      <c r="F412" s="463"/>
      <c r="G412" s="3"/>
      <c r="H412" s="3"/>
      <c r="I412" s="3"/>
      <c r="J412" s="3"/>
      <c r="K412" s="3"/>
      <c r="L412" s="464"/>
      <c r="M412" s="465"/>
      <c r="N412" s="465"/>
      <c r="O412" s="465"/>
      <c r="P412" s="465"/>
      <c r="Q412" s="464"/>
      <c r="R412" s="464"/>
      <c r="S412" s="464"/>
      <c r="T412" s="464"/>
      <c r="U412" s="464"/>
      <c r="V412" s="464"/>
      <c r="W412" s="62"/>
      <c r="X412" s="62"/>
      <c r="Y412" s="62"/>
      <c r="Z412" s="464"/>
      <c r="AA412" s="466"/>
      <c r="AB412" s="466"/>
      <c r="AC412" s="3"/>
      <c r="AD412" s="3"/>
      <c r="AE412" s="466"/>
      <c r="AF412" s="461"/>
      <c r="AG412" s="461"/>
      <c r="AH412" s="3"/>
    </row>
    <row r="413">
      <c r="A413" s="3"/>
      <c r="B413" s="462"/>
      <c r="C413" s="463"/>
      <c r="D413" s="463"/>
      <c r="E413" s="463"/>
      <c r="F413" s="463"/>
      <c r="G413" s="3"/>
      <c r="H413" s="3"/>
      <c r="I413" s="3"/>
      <c r="J413" s="3"/>
      <c r="K413" s="3"/>
      <c r="L413" s="464"/>
      <c r="M413" s="465"/>
      <c r="N413" s="465"/>
      <c r="O413" s="465"/>
      <c r="P413" s="465"/>
      <c r="Q413" s="464"/>
      <c r="R413" s="464"/>
      <c r="S413" s="464"/>
      <c r="T413" s="464"/>
      <c r="U413" s="464"/>
      <c r="V413" s="464"/>
      <c r="W413" s="62"/>
      <c r="X413" s="62"/>
      <c r="Y413" s="62"/>
      <c r="Z413" s="464"/>
      <c r="AA413" s="466"/>
      <c r="AB413" s="466"/>
      <c r="AC413" s="3"/>
      <c r="AD413" s="3"/>
      <c r="AE413" s="466"/>
      <c r="AF413" s="461"/>
      <c r="AG413" s="461"/>
      <c r="AH413" s="3"/>
    </row>
    <row r="414">
      <c r="A414" s="3"/>
      <c r="B414" s="462"/>
      <c r="C414" s="463"/>
      <c r="D414" s="463"/>
      <c r="E414" s="463"/>
      <c r="F414" s="463"/>
      <c r="G414" s="3"/>
      <c r="H414" s="3"/>
      <c r="I414" s="3"/>
      <c r="J414" s="3"/>
      <c r="K414" s="3"/>
      <c r="L414" s="464"/>
      <c r="M414" s="465"/>
      <c r="N414" s="465"/>
      <c r="O414" s="465"/>
      <c r="P414" s="465"/>
      <c r="Q414" s="464"/>
      <c r="R414" s="464"/>
      <c r="S414" s="464"/>
      <c r="T414" s="464"/>
      <c r="U414" s="464"/>
      <c r="V414" s="464"/>
      <c r="W414" s="62"/>
      <c r="X414" s="62"/>
      <c r="Y414" s="62"/>
      <c r="Z414" s="464"/>
      <c r="AA414" s="466"/>
      <c r="AB414" s="466"/>
      <c r="AC414" s="3"/>
      <c r="AD414" s="3"/>
      <c r="AE414" s="466"/>
      <c r="AF414" s="461"/>
      <c r="AG414" s="461"/>
      <c r="AH414" s="3"/>
    </row>
    <row r="415">
      <c r="A415" s="3"/>
      <c r="B415" s="462"/>
      <c r="C415" s="463"/>
      <c r="D415" s="463"/>
      <c r="E415" s="463"/>
      <c r="F415" s="463"/>
      <c r="G415" s="3"/>
      <c r="H415" s="3"/>
      <c r="I415" s="3"/>
      <c r="J415" s="3"/>
      <c r="K415" s="3"/>
      <c r="L415" s="464"/>
      <c r="M415" s="465"/>
      <c r="N415" s="465"/>
      <c r="O415" s="465"/>
      <c r="P415" s="465"/>
      <c r="Q415" s="464"/>
      <c r="R415" s="464"/>
      <c r="S415" s="464"/>
      <c r="T415" s="464"/>
      <c r="U415" s="464"/>
      <c r="V415" s="464"/>
      <c r="W415" s="62"/>
      <c r="X415" s="62"/>
      <c r="Y415" s="62"/>
      <c r="Z415" s="464"/>
      <c r="AA415" s="466"/>
      <c r="AB415" s="466"/>
      <c r="AC415" s="3"/>
      <c r="AD415" s="3"/>
      <c r="AE415" s="466"/>
      <c r="AF415" s="461"/>
      <c r="AG415" s="461"/>
      <c r="AH415" s="3"/>
    </row>
    <row r="416">
      <c r="A416" s="3"/>
      <c r="B416" s="462"/>
      <c r="C416" s="463"/>
      <c r="D416" s="463"/>
      <c r="E416" s="463"/>
      <c r="F416" s="463"/>
      <c r="G416" s="3"/>
      <c r="H416" s="3"/>
      <c r="I416" s="3"/>
      <c r="J416" s="3"/>
      <c r="K416" s="3"/>
      <c r="L416" s="464"/>
      <c r="M416" s="465"/>
      <c r="N416" s="465"/>
      <c r="O416" s="465"/>
      <c r="P416" s="465"/>
      <c r="Q416" s="464"/>
      <c r="R416" s="464"/>
      <c r="S416" s="464"/>
      <c r="T416" s="464"/>
      <c r="U416" s="464"/>
      <c r="V416" s="464"/>
      <c r="W416" s="62"/>
      <c r="X416" s="62"/>
      <c r="Y416" s="62"/>
      <c r="Z416" s="464"/>
      <c r="AA416" s="466"/>
      <c r="AB416" s="466"/>
      <c r="AC416" s="3"/>
      <c r="AD416" s="3"/>
      <c r="AE416" s="466"/>
      <c r="AF416" s="461"/>
      <c r="AG416" s="461"/>
      <c r="AH416" s="3"/>
    </row>
    <row r="417">
      <c r="A417" s="3"/>
      <c r="B417" s="462"/>
      <c r="C417" s="463"/>
      <c r="D417" s="463"/>
      <c r="E417" s="463"/>
      <c r="F417" s="463"/>
      <c r="G417" s="3"/>
      <c r="H417" s="3"/>
      <c r="I417" s="3"/>
      <c r="J417" s="3"/>
      <c r="K417" s="3"/>
      <c r="L417" s="464"/>
      <c r="M417" s="465"/>
      <c r="N417" s="465"/>
      <c r="O417" s="465"/>
      <c r="P417" s="465"/>
      <c r="Q417" s="464"/>
      <c r="R417" s="464"/>
      <c r="S417" s="464"/>
      <c r="T417" s="464"/>
      <c r="U417" s="464"/>
      <c r="V417" s="464"/>
      <c r="W417" s="62"/>
      <c r="X417" s="62"/>
      <c r="Y417" s="62"/>
      <c r="Z417" s="464"/>
      <c r="AA417" s="466"/>
      <c r="AB417" s="466"/>
      <c r="AC417" s="3"/>
      <c r="AD417" s="3"/>
      <c r="AE417" s="466"/>
      <c r="AF417" s="461"/>
      <c r="AG417" s="461"/>
      <c r="AH417" s="3"/>
    </row>
    <row r="418">
      <c r="A418" s="3"/>
      <c r="B418" s="462"/>
      <c r="C418" s="463"/>
      <c r="D418" s="463"/>
      <c r="E418" s="463"/>
      <c r="F418" s="463"/>
      <c r="G418" s="3"/>
      <c r="H418" s="3"/>
      <c r="I418" s="3"/>
      <c r="J418" s="3"/>
      <c r="K418" s="3"/>
      <c r="L418" s="464"/>
      <c r="M418" s="465"/>
      <c r="N418" s="465"/>
      <c r="O418" s="465"/>
      <c r="P418" s="465"/>
      <c r="Q418" s="464"/>
      <c r="R418" s="464"/>
      <c r="S418" s="464"/>
      <c r="T418" s="464"/>
      <c r="U418" s="464"/>
      <c r="V418" s="464"/>
      <c r="W418" s="62"/>
      <c r="X418" s="62"/>
      <c r="Y418" s="62"/>
      <c r="Z418" s="464"/>
      <c r="AA418" s="466"/>
      <c r="AB418" s="466"/>
      <c r="AC418" s="3"/>
      <c r="AD418" s="3"/>
      <c r="AE418" s="466"/>
      <c r="AF418" s="461"/>
      <c r="AG418" s="461"/>
      <c r="AH418" s="3"/>
    </row>
    <row r="419">
      <c r="A419" s="3"/>
      <c r="B419" s="462"/>
      <c r="C419" s="463"/>
      <c r="D419" s="463"/>
      <c r="E419" s="463"/>
      <c r="F419" s="463"/>
      <c r="G419" s="3"/>
      <c r="H419" s="3"/>
      <c r="I419" s="3"/>
      <c r="J419" s="3"/>
      <c r="K419" s="3"/>
      <c r="L419" s="464"/>
      <c r="M419" s="465"/>
      <c r="N419" s="465"/>
      <c r="O419" s="465"/>
      <c r="P419" s="465"/>
      <c r="Q419" s="464"/>
      <c r="R419" s="464"/>
      <c r="S419" s="464"/>
      <c r="T419" s="464"/>
      <c r="U419" s="464"/>
      <c r="V419" s="464"/>
      <c r="W419" s="62"/>
      <c r="X419" s="62"/>
      <c r="Y419" s="62"/>
      <c r="Z419" s="464"/>
      <c r="AA419" s="466"/>
      <c r="AB419" s="466"/>
      <c r="AC419" s="3"/>
      <c r="AD419" s="3"/>
      <c r="AE419" s="466"/>
      <c r="AF419" s="461"/>
      <c r="AG419" s="461"/>
      <c r="AH419" s="3"/>
    </row>
    <row r="420">
      <c r="A420" s="3"/>
      <c r="B420" s="462"/>
      <c r="C420" s="463"/>
      <c r="D420" s="463"/>
      <c r="E420" s="463"/>
      <c r="F420" s="463"/>
      <c r="G420" s="3"/>
      <c r="H420" s="3"/>
      <c r="I420" s="3"/>
      <c r="J420" s="3"/>
      <c r="K420" s="3"/>
      <c r="L420" s="464"/>
      <c r="M420" s="465"/>
      <c r="N420" s="465"/>
      <c r="O420" s="465"/>
      <c r="P420" s="465"/>
      <c r="Q420" s="464"/>
      <c r="R420" s="464"/>
      <c r="S420" s="464"/>
      <c r="T420" s="464"/>
      <c r="U420" s="464"/>
      <c r="V420" s="464"/>
      <c r="W420" s="62"/>
      <c r="X420" s="62"/>
      <c r="Y420" s="62"/>
      <c r="Z420" s="464"/>
      <c r="AA420" s="466"/>
      <c r="AB420" s="466"/>
      <c r="AC420" s="3"/>
      <c r="AD420" s="3"/>
      <c r="AE420" s="466"/>
      <c r="AF420" s="461"/>
      <c r="AG420" s="461"/>
      <c r="AH420" s="3"/>
    </row>
    <row r="421">
      <c r="A421" s="3"/>
      <c r="B421" s="462"/>
      <c r="C421" s="463"/>
      <c r="D421" s="463"/>
      <c r="E421" s="463"/>
      <c r="F421" s="463"/>
      <c r="G421" s="3"/>
      <c r="H421" s="3"/>
      <c r="I421" s="3"/>
      <c r="J421" s="3"/>
      <c r="K421" s="3"/>
      <c r="L421" s="464"/>
      <c r="M421" s="465"/>
      <c r="N421" s="465"/>
      <c r="O421" s="465"/>
      <c r="P421" s="465"/>
      <c r="Q421" s="464"/>
      <c r="R421" s="464"/>
      <c r="S421" s="464"/>
      <c r="T421" s="464"/>
      <c r="U421" s="464"/>
      <c r="V421" s="464"/>
      <c r="W421" s="62"/>
      <c r="X421" s="62"/>
      <c r="Y421" s="62"/>
      <c r="Z421" s="464"/>
      <c r="AA421" s="466"/>
      <c r="AB421" s="466"/>
      <c r="AC421" s="3"/>
      <c r="AD421" s="3"/>
      <c r="AE421" s="466"/>
      <c r="AF421" s="461"/>
      <c r="AG421" s="461"/>
      <c r="AH421" s="3"/>
    </row>
    <row r="422">
      <c r="A422" s="3"/>
      <c r="B422" s="462"/>
      <c r="C422" s="463"/>
      <c r="D422" s="463"/>
      <c r="E422" s="463"/>
      <c r="F422" s="463"/>
      <c r="G422" s="3"/>
      <c r="H422" s="3"/>
      <c r="I422" s="3"/>
      <c r="J422" s="3"/>
      <c r="K422" s="3"/>
      <c r="L422" s="464"/>
      <c r="M422" s="465"/>
      <c r="N422" s="465"/>
      <c r="O422" s="465"/>
      <c r="P422" s="465"/>
      <c r="Q422" s="464"/>
      <c r="R422" s="464"/>
      <c r="S422" s="464"/>
      <c r="T422" s="464"/>
      <c r="U422" s="464"/>
      <c r="V422" s="464"/>
      <c r="W422" s="62"/>
      <c r="X422" s="62"/>
      <c r="Y422" s="62"/>
      <c r="Z422" s="464"/>
      <c r="AA422" s="466"/>
      <c r="AB422" s="466"/>
      <c r="AC422" s="3"/>
      <c r="AD422" s="3"/>
      <c r="AE422" s="466"/>
      <c r="AF422" s="461"/>
      <c r="AG422" s="461"/>
      <c r="AH422" s="3"/>
    </row>
    <row r="423">
      <c r="A423" s="3"/>
      <c r="B423" s="462"/>
      <c r="C423" s="463"/>
      <c r="D423" s="463"/>
      <c r="E423" s="463"/>
      <c r="F423" s="463"/>
      <c r="G423" s="3"/>
      <c r="H423" s="3"/>
      <c r="I423" s="3"/>
      <c r="J423" s="3"/>
      <c r="K423" s="3"/>
      <c r="L423" s="464"/>
      <c r="M423" s="465"/>
      <c r="N423" s="465"/>
      <c r="O423" s="465"/>
      <c r="P423" s="465"/>
      <c r="Q423" s="464"/>
      <c r="R423" s="464"/>
      <c r="S423" s="464"/>
      <c r="T423" s="464"/>
      <c r="U423" s="464"/>
      <c r="V423" s="464"/>
      <c r="W423" s="62"/>
      <c r="X423" s="62"/>
      <c r="Y423" s="62"/>
      <c r="Z423" s="464"/>
      <c r="AA423" s="466"/>
      <c r="AB423" s="466"/>
      <c r="AC423" s="3"/>
      <c r="AD423" s="3"/>
      <c r="AE423" s="466"/>
      <c r="AF423" s="461"/>
      <c r="AG423" s="461"/>
      <c r="AH423" s="3"/>
    </row>
    <row r="424">
      <c r="A424" s="3"/>
      <c r="B424" s="462"/>
      <c r="C424" s="463"/>
      <c r="D424" s="463"/>
      <c r="E424" s="463"/>
      <c r="F424" s="463"/>
      <c r="G424" s="3"/>
      <c r="H424" s="3"/>
      <c r="I424" s="3"/>
      <c r="J424" s="3"/>
      <c r="K424" s="3"/>
      <c r="L424" s="464"/>
      <c r="M424" s="465"/>
      <c r="N424" s="465"/>
      <c r="O424" s="465"/>
      <c r="P424" s="465"/>
      <c r="Q424" s="464"/>
      <c r="R424" s="464"/>
      <c r="S424" s="464"/>
      <c r="T424" s="464"/>
      <c r="U424" s="464"/>
      <c r="V424" s="464"/>
      <c r="W424" s="62"/>
      <c r="X424" s="62"/>
      <c r="Y424" s="62"/>
      <c r="Z424" s="464"/>
      <c r="AA424" s="466"/>
      <c r="AB424" s="466"/>
      <c r="AC424" s="3"/>
      <c r="AD424" s="3"/>
      <c r="AE424" s="466"/>
      <c r="AF424" s="461"/>
      <c r="AG424" s="461"/>
      <c r="AH424" s="3"/>
    </row>
    <row r="425">
      <c r="A425" s="3"/>
      <c r="B425" s="462"/>
      <c r="C425" s="463"/>
      <c r="D425" s="463"/>
      <c r="E425" s="463"/>
      <c r="F425" s="463"/>
      <c r="G425" s="3"/>
      <c r="H425" s="3"/>
      <c r="I425" s="3"/>
      <c r="J425" s="3"/>
      <c r="K425" s="3"/>
      <c r="L425" s="464"/>
      <c r="M425" s="465"/>
      <c r="N425" s="465"/>
      <c r="O425" s="465"/>
      <c r="P425" s="465"/>
      <c r="Q425" s="464"/>
      <c r="R425" s="464"/>
      <c r="S425" s="464"/>
      <c r="T425" s="464"/>
      <c r="U425" s="464"/>
      <c r="V425" s="464"/>
      <c r="W425" s="62"/>
      <c r="X425" s="62"/>
      <c r="Y425" s="62"/>
      <c r="Z425" s="464"/>
      <c r="AA425" s="466"/>
      <c r="AB425" s="466"/>
      <c r="AC425" s="3"/>
      <c r="AD425" s="3"/>
      <c r="AE425" s="466"/>
      <c r="AF425" s="461"/>
      <c r="AG425" s="461"/>
      <c r="AH425" s="3"/>
    </row>
    <row r="426">
      <c r="A426" s="3"/>
      <c r="B426" s="462"/>
      <c r="C426" s="463"/>
      <c r="D426" s="463"/>
      <c r="E426" s="463"/>
      <c r="F426" s="463"/>
      <c r="G426" s="3"/>
      <c r="H426" s="3"/>
      <c r="I426" s="3"/>
      <c r="J426" s="3"/>
      <c r="K426" s="3"/>
      <c r="L426" s="464"/>
      <c r="M426" s="465"/>
      <c r="N426" s="465"/>
      <c r="O426" s="465"/>
      <c r="P426" s="465"/>
      <c r="Q426" s="464"/>
      <c r="R426" s="464"/>
      <c r="S426" s="464"/>
      <c r="T426" s="464"/>
      <c r="U426" s="464"/>
      <c r="V426" s="464"/>
      <c r="W426" s="62"/>
      <c r="X426" s="62"/>
      <c r="Y426" s="62"/>
      <c r="Z426" s="464"/>
      <c r="AA426" s="466"/>
      <c r="AB426" s="466"/>
      <c r="AC426" s="3"/>
      <c r="AD426" s="3"/>
      <c r="AE426" s="466"/>
      <c r="AF426" s="461"/>
      <c r="AG426" s="461"/>
      <c r="AH426" s="3"/>
    </row>
    <row r="427">
      <c r="A427" s="3"/>
      <c r="B427" s="462"/>
      <c r="C427" s="463"/>
      <c r="D427" s="463"/>
      <c r="E427" s="463"/>
      <c r="F427" s="463"/>
      <c r="G427" s="3"/>
      <c r="H427" s="3"/>
      <c r="I427" s="3"/>
      <c r="J427" s="3"/>
      <c r="K427" s="3"/>
      <c r="L427" s="464"/>
      <c r="M427" s="465"/>
      <c r="N427" s="465"/>
      <c r="O427" s="465"/>
      <c r="P427" s="465"/>
      <c r="Q427" s="464"/>
      <c r="R427" s="464"/>
      <c r="S427" s="464"/>
      <c r="T427" s="464"/>
      <c r="U427" s="464"/>
      <c r="V427" s="464"/>
      <c r="W427" s="62"/>
      <c r="X427" s="62"/>
      <c r="Y427" s="62"/>
      <c r="Z427" s="464"/>
      <c r="AA427" s="466"/>
      <c r="AB427" s="466"/>
      <c r="AC427" s="3"/>
      <c r="AD427" s="3"/>
      <c r="AE427" s="466"/>
      <c r="AF427" s="461"/>
      <c r="AG427" s="461"/>
      <c r="AH427" s="3"/>
    </row>
    <row r="428">
      <c r="A428" s="3"/>
      <c r="B428" s="462"/>
      <c r="C428" s="463"/>
      <c r="D428" s="463"/>
      <c r="E428" s="463"/>
      <c r="F428" s="463"/>
      <c r="G428" s="3"/>
      <c r="H428" s="3"/>
      <c r="I428" s="3"/>
      <c r="J428" s="3"/>
      <c r="K428" s="3"/>
      <c r="L428" s="464"/>
      <c r="M428" s="465"/>
      <c r="N428" s="465"/>
      <c r="O428" s="465"/>
      <c r="P428" s="465"/>
      <c r="Q428" s="464"/>
      <c r="R428" s="464"/>
      <c r="S428" s="464"/>
      <c r="T428" s="464"/>
      <c r="U428" s="464"/>
      <c r="V428" s="464"/>
      <c r="W428" s="62"/>
      <c r="X428" s="62"/>
      <c r="Y428" s="62"/>
      <c r="Z428" s="464"/>
      <c r="AA428" s="466"/>
      <c r="AB428" s="466"/>
      <c r="AC428" s="3"/>
      <c r="AD428" s="3"/>
      <c r="AE428" s="466"/>
      <c r="AF428" s="461"/>
      <c r="AG428" s="461"/>
      <c r="AH428" s="3"/>
    </row>
    <row r="429">
      <c r="A429" s="3"/>
      <c r="B429" s="462"/>
      <c r="C429" s="463"/>
      <c r="D429" s="463"/>
      <c r="E429" s="463"/>
      <c r="F429" s="463"/>
      <c r="G429" s="3"/>
      <c r="H429" s="3"/>
      <c r="I429" s="3"/>
      <c r="J429" s="3"/>
      <c r="K429" s="3"/>
      <c r="L429" s="464"/>
      <c r="M429" s="465"/>
      <c r="N429" s="465"/>
      <c r="O429" s="465"/>
      <c r="P429" s="465"/>
      <c r="Q429" s="464"/>
      <c r="R429" s="464"/>
      <c r="S429" s="464"/>
      <c r="T429" s="464"/>
      <c r="U429" s="464"/>
      <c r="V429" s="464"/>
      <c r="W429" s="62"/>
      <c r="X429" s="62"/>
      <c r="Y429" s="62"/>
      <c r="Z429" s="464"/>
      <c r="AA429" s="466"/>
      <c r="AB429" s="466"/>
      <c r="AC429" s="3"/>
      <c r="AD429" s="3"/>
      <c r="AE429" s="466"/>
      <c r="AF429" s="461"/>
      <c r="AG429" s="461"/>
      <c r="AH429" s="3"/>
    </row>
    <row r="430">
      <c r="A430" s="3"/>
      <c r="B430" s="462"/>
      <c r="C430" s="463"/>
      <c r="D430" s="463"/>
      <c r="E430" s="463"/>
      <c r="F430" s="463"/>
      <c r="G430" s="3"/>
      <c r="H430" s="3"/>
      <c r="I430" s="3"/>
      <c r="J430" s="3"/>
      <c r="K430" s="3"/>
      <c r="L430" s="464"/>
      <c r="M430" s="465"/>
      <c r="N430" s="465"/>
      <c r="O430" s="465"/>
      <c r="P430" s="465"/>
      <c r="Q430" s="464"/>
      <c r="R430" s="464"/>
      <c r="S430" s="464"/>
      <c r="T430" s="464"/>
      <c r="U430" s="464"/>
      <c r="V430" s="464"/>
      <c r="W430" s="62"/>
      <c r="X430" s="62"/>
      <c r="Y430" s="62"/>
      <c r="Z430" s="464"/>
      <c r="AA430" s="466"/>
      <c r="AB430" s="466"/>
      <c r="AC430" s="3"/>
      <c r="AD430" s="3"/>
      <c r="AE430" s="466"/>
      <c r="AF430" s="461"/>
      <c r="AG430" s="461"/>
      <c r="AH430" s="3"/>
    </row>
    <row r="431">
      <c r="A431" s="3"/>
      <c r="B431" s="462"/>
      <c r="C431" s="463"/>
      <c r="D431" s="463"/>
      <c r="E431" s="463"/>
      <c r="F431" s="463"/>
      <c r="G431" s="3"/>
      <c r="H431" s="3"/>
      <c r="I431" s="3"/>
      <c r="J431" s="3"/>
      <c r="K431" s="3"/>
      <c r="L431" s="464"/>
      <c r="M431" s="465"/>
      <c r="N431" s="465"/>
      <c r="O431" s="465"/>
      <c r="P431" s="465"/>
      <c r="Q431" s="464"/>
      <c r="R431" s="464"/>
      <c r="S431" s="464"/>
      <c r="T431" s="464"/>
      <c r="U431" s="464"/>
      <c r="V431" s="464"/>
      <c r="W431" s="62"/>
      <c r="X431" s="62"/>
      <c r="Y431" s="62"/>
      <c r="Z431" s="464"/>
      <c r="AA431" s="466"/>
      <c r="AB431" s="466"/>
      <c r="AC431" s="3"/>
      <c r="AD431" s="3"/>
      <c r="AE431" s="466"/>
      <c r="AF431" s="461"/>
      <c r="AG431" s="461"/>
      <c r="AH431" s="3"/>
    </row>
    <row r="432">
      <c r="A432" s="3"/>
      <c r="B432" s="462"/>
      <c r="C432" s="463"/>
      <c r="D432" s="463"/>
      <c r="E432" s="463"/>
      <c r="F432" s="463"/>
      <c r="G432" s="3"/>
      <c r="H432" s="3"/>
      <c r="I432" s="3"/>
      <c r="J432" s="3"/>
      <c r="K432" s="3"/>
      <c r="L432" s="464"/>
      <c r="M432" s="465"/>
      <c r="N432" s="465"/>
      <c r="O432" s="465"/>
      <c r="P432" s="465"/>
      <c r="Q432" s="464"/>
      <c r="R432" s="464"/>
      <c r="S432" s="464"/>
      <c r="T432" s="464"/>
      <c r="U432" s="464"/>
      <c r="V432" s="464"/>
      <c r="W432" s="62"/>
      <c r="X432" s="62"/>
      <c r="Y432" s="62"/>
      <c r="Z432" s="464"/>
      <c r="AA432" s="466"/>
      <c r="AB432" s="466"/>
      <c r="AC432" s="3"/>
      <c r="AD432" s="3"/>
      <c r="AE432" s="466"/>
      <c r="AF432" s="461"/>
      <c r="AG432" s="461"/>
      <c r="AH432" s="3"/>
    </row>
    <row r="433">
      <c r="A433" s="3"/>
      <c r="B433" s="462"/>
      <c r="C433" s="463"/>
      <c r="D433" s="463"/>
      <c r="E433" s="463"/>
      <c r="F433" s="463"/>
      <c r="G433" s="3"/>
      <c r="H433" s="3"/>
      <c r="I433" s="3"/>
      <c r="J433" s="3"/>
      <c r="K433" s="3"/>
      <c r="L433" s="464"/>
      <c r="M433" s="465"/>
      <c r="N433" s="465"/>
      <c r="O433" s="465"/>
      <c r="P433" s="465"/>
      <c r="Q433" s="464"/>
      <c r="R433" s="464"/>
      <c r="S433" s="464"/>
      <c r="T433" s="464"/>
      <c r="U433" s="464"/>
      <c r="V433" s="464"/>
      <c r="W433" s="62"/>
      <c r="X433" s="62"/>
      <c r="Y433" s="62"/>
      <c r="Z433" s="464"/>
      <c r="AA433" s="466"/>
      <c r="AB433" s="466"/>
      <c r="AC433" s="3"/>
      <c r="AD433" s="3"/>
      <c r="AE433" s="466"/>
      <c r="AF433" s="461"/>
      <c r="AG433" s="461"/>
      <c r="AH433" s="3"/>
    </row>
    <row r="434">
      <c r="A434" s="3"/>
      <c r="B434" s="462"/>
      <c r="C434" s="463"/>
      <c r="D434" s="463"/>
      <c r="E434" s="463"/>
      <c r="F434" s="463"/>
      <c r="G434" s="3"/>
      <c r="H434" s="3"/>
      <c r="I434" s="3"/>
      <c r="J434" s="3"/>
      <c r="K434" s="3"/>
      <c r="L434" s="464"/>
      <c r="M434" s="465"/>
      <c r="N434" s="465"/>
      <c r="O434" s="465"/>
      <c r="P434" s="465"/>
      <c r="Q434" s="464"/>
      <c r="R434" s="464"/>
      <c r="S434" s="464"/>
      <c r="T434" s="464"/>
      <c r="U434" s="464"/>
      <c r="V434" s="464"/>
      <c r="W434" s="62"/>
      <c r="X434" s="62"/>
      <c r="Y434" s="62"/>
      <c r="Z434" s="464"/>
      <c r="AA434" s="466"/>
      <c r="AB434" s="466"/>
      <c r="AC434" s="3"/>
      <c r="AD434" s="3"/>
      <c r="AE434" s="466"/>
      <c r="AF434" s="461"/>
      <c r="AG434" s="461"/>
      <c r="AH434" s="3"/>
    </row>
    <row r="435">
      <c r="A435" s="3"/>
      <c r="B435" s="462"/>
      <c r="C435" s="463"/>
      <c r="D435" s="463"/>
      <c r="E435" s="463"/>
      <c r="F435" s="463"/>
      <c r="G435" s="3"/>
      <c r="H435" s="3"/>
      <c r="I435" s="3"/>
      <c r="J435" s="3"/>
      <c r="K435" s="3"/>
      <c r="L435" s="464"/>
      <c r="M435" s="465"/>
      <c r="N435" s="465"/>
      <c r="O435" s="465"/>
      <c r="P435" s="465"/>
      <c r="Q435" s="464"/>
      <c r="R435" s="464"/>
      <c r="S435" s="464"/>
      <c r="T435" s="464"/>
      <c r="U435" s="464"/>
      <c r="V435" s="464"/>
      <c r="W435" s="62"/>
      <c r="X435" s="62"/>
      <c r="Y435" s="62"/>
      <c r="Z435" s="464"/>
      <c r="AA435" s="466"/>
      <c r="AB435" s="466"/>
      <c r="AC435" s="3"/>
      <c r="AD435" s="3"/>
      <c r="AE435" s="466"/>
      <c r="AF435" s="461"/>
      <c r="AG435" s="461"/>
      <c r="AH435" s="3"/>
    </row>
    <row r="436">
      <c r="A436" s="3"/>
      <c r="B436" s="462"/>
      <c r="C436" s="463"/>
      <c r="D436" s="463"/>
      <c r="E436" s="463"/>
      <c r="F436" s="463"/>
      <c r="G436" s="3"/>
      <c r="H436" s="3"/>
      <c r="I436" s="3"/>
      <c r="J436" s="3"/>
      <c r="K436" s="3"/>
      <c r="L436" s="464"/>
      <c r="M436" s="465"/>
      <c r="N436" s="465"/>
      <c r="O436" s="465"/>
      <c r="P436" s="465"/>
      <c r="Q436" s="464"/>
      <c r="R436" s="464"/>
      <c r="S436" s="464"/>
      <c r="T436" s="464"/>
      <c r="U436" s="464"/>
      <c r="V436" s="464"/>
      <c r="W436" s="62"/>
      <c r="X436" s="62"/>
      <c r="Y436" s="62"/>
      <c r="Z436" s="464"/>
      <c r="AA436" s="466"/>
      <c r="AB436" s="466"/>
      <c r="AC436" s="3"/>
      <c r="AD436" s="3"/>
      <c r="AE436" s="466"/>
      <c r="AF436" s="461"/>
      <c r="AG436" s="461"/>
      <c r="AH436" s="3"/>
    </row>
    <row r="437">
      <c r="A437" s="3"/>
      <c r="B437" s="462"/>
      <c r="C437" s="463"/>
      <c r="D437" s="463"/>
      <c r="E437" s="463"/>
      <c r="F437" s="463"/>
      <c r="G437" s="3"/>
      <c r="H437" s="3"/>
      <c r="I437" s="3"/>
      <c r="J437" s="3"/>
      <c r="K437" s="3"/>
      <c r="L437" s="464"/>
      <c r="M437" s="465"/>
      <c r="N437" s="465"/>
      <c r="O437" s="465"/>
      <c r="P437" s="465"/>
      <c r="Q437" s="464"/>
      <c r="R437" s="464"/>
      <c r="S437" s="464"/>
      <c r="T437" s="464"/>
      <c r="U437" s="464"/>
      <c r="V437" s="464"/>
      <c r="W437" s="62"/>
      <c r="X437" s="62"/>
      <c r="Y437" s="62"/>
      <c r="Z437" s="464"/>
      <c r="AA437" s="466"/>
      <c r="AB437" s="466"/>
      <c r="AC437" s="3"/>
      <c r="AD437" s="3"/>
      <c r="AE437" s="466"/>
      <c r="AF437" s="461"/>
      <c r="AG437" s="461"/>
      <c r="AH437" s="3"/>
    </row>
    <row r="438">
      <c r="A438" s="3"/>
      <c r="B438" s="462"/>
      <c r="C438" s="463"/>
      <c r="D438" s="463"/>
      <c r="E438" s="463"/>
      <c r="F438" s="463"/>
      <c r="G438" s="3"/>
      <c r="H438" s="3"/>
      <c r="I438" s="3"/>
      <c r="J438" s="3"/>
      <c r="K438" s="3"/>
      <c r="L438" s="464"/>
      <c r="M438" s="465"/>
      <c r="N438" s="465"/>
      <c r="O438" s="465"/>
      <c r="P438" s="465"/>
      <c r="Q438" s="464"/>
      <c r="R438" s="464"/>
      <c r="S438" s="464"/>
      <c r="T438" s="464"/>
      <c r="U438" s="464"/>
      <c r="V438" s="464"/>
      <c r="W438" s="62"/>
      <c r="X438" s="62"/>
      <c r="Y438" s="62"/>
      <c r="Z438" s="464"/>
      <c r="AA438" s="466"/>
      <c r="AB438" s="466"/>
      <c r="AC438" s="3"/>
      <c r="AD438" s="3"/>
      <c r="AE438" s="466"/>
      <c r="AF438" s="461"/>
      <c r="AG438" s="461"/>
      <c r="AH438" s="3"/>
    </row>
    <row r="439">
      <c r="A439" s="3"/>
      <c r="B439" s="462"/>
      <c r="C439" s="463"/>
      <c r="D439" s="463"/>
      <c r="E439" s="463"/>
      <c r="F439" s="463"/>
      <c r="G439" s="3"/>
      <c r="H439" s="3"/>
      <c r="I439" s="3"/>
      <c r="J439" s="3"/>
      <c r="K439" s="3"/>
      <c r="L439" s="464"/>
      <c r="M439" s="465"/>
      <c r="N439" s="465"/>
      <c r="O439" s="465"/>
      <c r="P439" s="465"/>
      <c r="Q439" s="464"/>
      <c r="R439" s="464"/>
      <c r="S439" s="464"/>
      <c r="T439" s="464"/>
      <c r="U439" s="464"/>
      <c r="V439" s="464"/>
      <c r="W439" s="62"/>
      <c r="X439" s="62"/>
      <c r="Y439" s="62"/>
      <c r="Z439" s="464"/>
      <c r="AA439" s="466"/>
      <c r="AB439" s="466"/>
      <c r="AC439" s="3"/>
      <c r="AD439" s="3"/>
      <c r="AE439" s="466"/>
      <c r="AF439" s="461"/>
      <c r="AG439" s="461"/>
      <c r="AH439" s="3"/>
    </row>
    <row r="440">
      <c r="A440" s="3"/>
      <c r="B440" s="462"/>
      <c r="C440" s="463"/>
      <c r="D440" s="463"/>
      <c r="E440" s="463"/>
      <c r="F440" s="463"/>
      <c r="G440" s="3"/>
      <c r="H440" s="3"/>
      <c r="I440" s="3"/>
      <c r="J440" s="3"/>
      <c r="K440" s="3"/>
      <c r="L440" s="464"/>
      <c r="M440" s="465"/>
      <c r="N440" s="465"/>
      <c r="O440" s="465"/>
      <c r="P440" s="465"/>
      <c r="Q440" s="464"/>
      <c r="R440" s="464"/>
      <c r="S440" s="464"/>
      <c r="T440" s="464"/>
      <c r="U440" s="464"/>
      <c r="V440" s="464"/>
      <c r="W440" s="62"/>
      <c r="X440" s="62"/>
      <c r="Y440" s="62"/>
      <c r="Z440" s="464"/>
      <c r="AA440" s="466"/>
      <c r="AB440" s="466"/>
      <c r="AC440" s="3"/>
      <c r="AD440" s="3"/>
      <c r="AE440" s="466"/>
      <c r="AF440" s="461"/>
      <c r="AG440" s="461"/>
      <c r="AH440" s="3"/>
    </row>
    <row r="441">
      <c r="A441" s="3"/>
      <c r="B441" s="462"/>
      <c r="C441" s="463"/>
      <c r="D441" s="463"/>
      <c r="E441" s="463"/>
      <c r="F441" s="463"/>
      <c r="G441" s="3"/>
      <c r="H441" s="3"/>
      <c r="I441" s="3"/>
      <c r="J441" s="3"/>
      <c r="K441" s="3"/>
      <c r="L441" s="464"/>
      <c r="M441" s="465"/>
      <c r="N441" s="465"/>
      <c r="O441" s="465"/>
      <c r="P441" s="465"/>
      <c r="Q441" s="464"/>
      <c r="R441" s="464"/>
      <c r="S441" s="464"/>
      <c r="T441" s="464"/>
      <c r="U441" s="464"/>
      <c r="V441" s="464"/>
      <c r="W441" s="62"/>
      <c r="X441" s="62"/>
      <c r="Y441" s="62"/>
      <c r="Z441" s="464"/>
      <c r="AA441" s="466"/>
      <c r="AB441" s="466"/>
      <c r="AC441" s="3"/>
      <c r="AD441" s="3"/>
      <c r="AE441" s="466"/>
      <c r="AF441" s="461"/>
      <c r="AG441" s="461"/>
      <c r="AH441" s="3"/>
    </row>
    <row r="442">
      <c r="A442" s="3"/>
      <c r="B442" s="462"/>
      <c r="C442" s="463"/>
      <c r="D442" s="463"/>
      <c r="E442" s="463"/>
      <c r="F442" s="463"/>
      <c r="G442" s="3"/>
      <c r="H442" s="3"/>
      <c r="I442" s="3"/>
      <c r="J442" s="3"/>
      <c r="K442" s="3"/>
      <c r="L442" s="464"/>
      <c r="M442" s="465"/>
      <c r="N442" s="465"/>
      <c r="O442" s="465"/>
      <c r="P442" s="465"/>
      <c r="Q442" s="464"/>
      <c r="R442" s="464"/>
      <c r="S442" s="464"/>
      <c r="T442" s="464"/>
      <c r="U442" s="464"/>
      <c r="V442" s="464"/>
      <c r="W442" s="62"/>
      <c r="X442" s="62"/>
      <c r="Y442" s="62"/>
      <c r="Z442" s="464"/>
      <c r="AA442" s="466"/>
      <c r="AB442" s="466"/>
      <c r="AC442" s="3"/>
      <c r="AD442" s="3"/>
      <c r="AE442" s="466"/>
      <c r="AF442" s="461"/>
      <c r="AG442" s="461"/>
      <c r="AH442" s="3"/>
    </row>
    <row r="443">
      <c r="A443" s="3"/>
      <c r="B443" s="462"/>
      <c r="C443" s="463"/>
      <c r="D443" s="463"/>
      <c r="E443" s="463"/>
      <c r="F443" s="463"/>
      <c r="G443" s="3"/>
      <c r="H443" s="3"/>
      <c r="I443" s="3"/>
      <c r="J443" s="3"/>
      <c r="K443" s="3"/>
      <c r="L443" s="464"/>
      <c r="M443" s="465"/>
      <c r="N443" s="465"/>
      <c r="O443" s="465"/>
      <c r="P443" s="465"/>
      <c r="Q443" s="464"/>
      <c r="R443" s="464"/>
      <c r="S443" s="464"/>
      <c r="T443" s="464"/>
      <c r="U443" s="464"/>
      <c r="V443" s="464"/>
      <c r="W443" s="62"/>
      <c r="X443" s="62"/>
      <c r="Y443" s="62"/>
      <c r="Z443" s="464"/>
      <c r="AA443" s="466"/>
      <c r="AB443" s="466"/>
      <c r="AC443" s="3"/>
      <c r="AD443" s="3"/>
      <c r="AE443" s="466"/>
      <c r="AF443" s="461"/>
      <c r="AG443" s="461"/>
      <c r="AH443" s="3"/>
    </row>
    <row r="444">
      <c r="A444" s="3"/>
      <c r="B444" s="462"/>
      <c r="C444" s="463"/>
      <c r="D444" s="463"/>
      <c r="E444" s="463"/>
      <c r="F444" s="463"/>
      <c r="G444" s="3"/>
      <c r="H444" s="3"/>
      <c r="I444" s="3"/>
      <c r="J444" s="3"/>
      <c r="K444" s="3"/>
      <c r="L444" s="464"/>
      <c r="M444" s="465"/>
      <c r="N444" s="465"/>
      <c r="O444" s="465"/>
      <c r="P444" s="465"/>
      <c r="Q444" s="464"/>
      <c r="R444" s="464"/>
      <c r="S444" s="464"/>
      <c r="T444" s="464"/>
      <c r="U444" s="464"/>
      <c r="V444" s="464"/>
      <c r="W444" s="62"/>
      <c r="X444" s="62"/>
      <c r="Y444" s="62"/>
      <c r="Z444" s="464"/>
      <c r="AA444" s="466"/>
      <c r="AB444" s="466"/>
      <c r="AC444" s="3"/>
      <c r="AD444" s="3"/>
      <c r="AE444" s="466"/>
      <c r="AF444" s="461"/>
      <c r="AG444" s="461"/>
      <c r="AH444" s="3"/>
    </row>
    <row r="445">
      <c r="A445" s="3"/>
      <c r="B445" s="462"/>
      <c r="C445" s="463"/>
      <c r="D445" s="463"/>
      <c r="E445" s="463"/>
      <c r="F445" s="463"/>
      <c r="G445" s="3"/>
      <c r="H445" s="3"/>
      <c r="I445" s="3"/>
      <c r="J445" s="3"/>
      <c r="K445" s="3"/>
      <c r="L445" s="464"/>
      <c r="M445" s="465"/>
      <c r="N445" s="465"/>
      <c r="O445" s="465"/>
      <c r="P445" s="465"/>
      <c r="Q445" s="464"/>
      <c r="R445" s="464"/>
      <c r="S445" s="464"/>
      <c r="T445" s="464"/>
      <c r="U445" s="464"/>
      <c r="V445" s="464"/>
      <c r="W445" s="62"/>
      <c r="X445" s="62"/>
      <c r="Y445" s="62"/>
      <c r="Z445" s="464"/>
      <c r="AA445" s="466"/>
      <c r="AB445" s="466"/>
      <c r="AC445" s="3"/>
      <c r="AD445" s="3"/>
      <c r="AE445" s="466"/>
      <c r="AF445" s="461"/>
      <c r="AG445" s="461"/>
      <c r="AH445" s="3"/>
    </row>
    <row r="446">
      <c r="A446" s="3"/>
      <c r="B446" s="462"/>
      <c r="C446" s="463"/>
      <c r="D446" s="463"/>
      <c r="E446" s="463"/>
      <c r="F446" s="463"/>
      <c r="G446" s="3"/>
      <c r="H446" s="3"/>
      <c r="I446" s="3"/>
      <c r="J446" s="3"/>
      <c r="K446" s="3"/>
      <c r="L446" s="464"/>
      <c r="M446" s="465"/>
      <c r="N446" s="465"/>
      <c r="O446" s="465"/>
      <c r="P446" s="465"/>
      <c r="Q446" s="464"/>
      <c r="R446" s="464"/>
      <c r="S446" s="464"/>
      <c r="T446" s="464"/>
      <c r="U446" s="464"/>
      <c r="V446" s="464"/>
      <c r="W446" s="62"/>
      <c r="X446" s="62"/>
      <c r="Y446" s="62"/>
      <c r="Z446" s="464"/>
      <c r="AA446" s="466"/>
      <c r="AB446" s="466"/>
      <c r="AC446" s="3"/>
      <c r="AD446" s="3"/>
      <c r="AE446" s="466"/>
      <c r="AF446" s="461"/>
      <c r="AG446" s="461"/>
      <c r="AH446" s="3"/>
    </row>
    <row r="447">
      <c r="A447" s="3"/>
      <c r="B447" s="462"/>
      <c r="C447" s="463"/>
      <c r="D447" s="463"/>
      <c r="E447" s="463"/>
      <c r="F447" s="463"/>
      <c r="G447" s="3"/>
      <c r="H447" s="3"/>
      <c r="I447" s="3"/>
      <c r="J447" s="3"/>
      <c r="K447" s="3"/>
      <c r="L447" s="464"/>
      <c r="M447" s="465"/>
      <c r="N447" s="465"/>
      <c r="O447" s="465"/>
      <c r="P447" s="465"/>
      <c r="Q447" s="464"/>
      <c r="R447" s="464"/>
      <c r="S447" s="464"/>
      <c r="T447" s="464"/>
      <c r="U447" s="464"/>
      <c r="V447" s="464"/>
      <c r="W447" s="62"/>
      <c r="X447" s="62"/>
      <c r="Y447" s="62"/>
      <c r="Z447" s="464"/>
      <c r="AA447" s="466"/>
      <c r="AB447" s="466"/>
      <c r="AC447" s="3"/>
      <c r="AD447" s="3"/>
      <c r="AE447" s="466"/>
      <c r="AF447" s="461"/>
      <c r="AG447" s="461"/>
      <c r="AH447" s="3"/>
    </row>
    <row r="448">
      <c r="A448" s="3"/>
      <c r="B448" s="462"/>
      <c r="C448" s="463"/>
      <c r="D448" s="463"/>
      <c r="E448" s="463"/>
      <c r="F448" s="463"/>
      <c r="G448" s="3"/>
      <c r="H448" s="3"/>
      <c r="I448" s="3"/>
      <c r="J448" s="3"/>
      <c r="K448" s="3"/>
      <c r="L448" s="464"/>
      <c r="M448" s="465"/>
      <c r="N448" s="465"/>
      <c r="O448" s="465"/>
      <c r="P448" s="465"/>
      <c r="Q448" s="464"/>
      <c r="R448" s="464"/>
      <c r="S448" s="464"/>
      <c r="T448" s="464"/>
      <c r="U448" s="464"/>
      <c r="V448" s="464"/>
      <c r="W448" s="62"/>
      <c r="X448" s="62"/>
      <c r="Y448" s="62"/>
      <c r="Z448" s="464"/>
      <c r="AA448" s="466"/>
      <c r="AB448" s="466"/>
      <c r="AC448" s="3"/>
      <c r="AD448" s="3"/>
      <c r="AE448" s="466"/>
      <c r="AF448" s="461"/>
      <c r="AG448" s="461"/>
      <c r="AH448" s="3"/>
    </row>
    <row r="449">
      <c r="A449" s="3"/>
      <c r="B449" s="462"/>
      <c r="C449" s="463"/>
      <c r="D449" s="463"/>
      <c r="E449" s="463"/>
      <c r="F449" s="463"/>
      <c r="G449" s="3"/>
      <c r="H449" s="3"/>
      <c r="I449" s="3"/>
      <c r="J449" s="3"/>
      <c r="K449" s="3"/>
      <c r="L449" s="464"/>
      <c r="M449" s="465"/>
      <c r="N449" s="465"/>
      <c r="O449" s="465"/>
      <c r="P449" s="465"/>
      <c r="Q449" s="464"/>
      <c r="R449" s="464"/>
      <c r="S449" s="464"/>
      <c r="T449" s="464"/>
      <c r="U449" s="464"/>
      <c r="V449" s="464"/>
      <c r="W449" s="62"/>
      <c r="X449" s="62"/>
      <c r="Y449" s="62"/>
      <c r="Z449" s="464"/>
      <c r="AA449" s="466"/>
      <c r="AB449" s="466"/>
      <c r="AC449" s="3"/>
      <c r="AD449" s="3"/>
      <c r="AE449" s="466"/>
      <c r="AF449" s="461"/>
      <c r="AG449" s="461"/>
      <c r="AH449" s="3"/>
    </row>
    <row r="450">
      <c r="A450" s="3"/>
      <c r="B450" s="462"/>
      <c r="C450" s="463"/>
      <c r="D450" s="463"/>
      <c r="E450" s="463"/>
      <c r="F450" s="463"/>
      <c r="G450" s="3"/>
      <c r="H450" s="3"/>
      <c r="I450" s="3"/>
      <c r="J450" s="3"/>
      <c r="K450" s="3"/>
      <c r="L450" s="464"/>
      <c r="M450" s="465"/>
      <c r="N450" s="465"/>
      <c r="O450" s="465"/>
      <c r="P450" s="465"/>
      <c r="Q450" s="464"/>
      <c r="R450" s="464"/>
      <c r="S450" s="464"/>
      <c r="T450" s="464"/>
      <c r="U450" s="464"/>
      <c r="V450" s="464"/>
      <c r="W450" s="62"/>
      <c r="X450" s="62"/>
      <c r="Y450" s="62"/>
      <c r="Z450" s="464"/>
      <c r="AA450" s="466"/>
      <c r="AB450" s="466"/>
      <c r="AC450" s="3"/>
      <c r="AD450" s="3"/>
      <c r="AE450" s="466"/>
      <c r="AF450" s="461"/>
      <c r="AG450" s="461"/>
      <c r="AH450" s="3"/>
    </row>
    <row r="451">
      <c r="A451" s="3"/>
      <c r="B451" s="462"/>
      <c r="C451" s="463"/>
      <c r="D451" s="463"/>
      <c r="E451" s="463"/>
      <c r="F451" s="463"/>
      <c r="G451" s="3"/>
      <c r="H451" s="3"/>
      <c r="I451" s="3"/>
      <c r="J451" s="3"/>
      <c r="K451" s="3"/>
      <c r="L451" s="464"/>
      <c r="M451" s="465"/>
      <c r="N451" s="465"/>
      <c r="O451" s="465"/>
      <c r="P451" s="465"/>
      <c r="Q451" s="464"/>
      <c r="R451" s="464"/>
      <c r="S451" s="464"/>
      <c r="T451" s="464"/>
      <c r="U451" s="464"/>
      <c r="V451" s="464"/>
      <c r="W451" s="62"/>
      <c r="X451" s="62"/>
      <c r="Y451" s="62"/>
      <c r="Z451" s="464"/>
      <c r="AA451" s="466"/>
      <c r="AB451" s="466"/>
      <c r="AC451" s="3"/>
      <c r="AD451" s="3"/>
      <c r="AE451" s="466"/>
      <c r="AF451" s="461"/>
      <c r="AG451" s="461"/>
      <c r="AH451" s="3"/>
    </row>
    <row r="452">
      <c r="A452" s="3"/>
      <c r="B452" s="462"/>
      <c r="C452" s="463"/>
      <c r="D452" s="463"/>
      <c r="E452" s="463"/>
      <c r="F452" s="463"/>
      <c r="G452" s="3"/>
      <c r="H452" s="3"/>
      <c r="I452" s="3"/>
      <c r="J452" s="3"/>
      <c r="K452" s="3"/>
      <c r="L452" s="464"/>
      <c r="M452" s="465"/>
      <c r="N452" s="465"/>
      <c r="O452" s="465"/>
      <c r="P452" s="465"/>
      <c r="Q452" s="464"/>
      <c r="R452" s="464"/>
      <c r="S452" s="464"/>
      <c r="T452" s="464"/>
      <c r="U452" s="464"/>
      <c r="V452" s="464"/>
      <c r="W452" s="62"/>
      <c r="X452" s="62"/>
      <c r="Y452" s="62"/>
      <c r="Z452" s="464"/>
      <c r="AA452" s="466"/>
      <c r="AB452" s="466"/>
      <c r="AC452" s="3"/>
      <c r="AD452" s="3"/>
      <c r="AE452" s="466"/>
      <c r="AF452" s="461"/>
      <c r="AG452" s="461"/>
      <c r="AH452" s="3"/>
    </row>
    <row r="453">
      <c r="A453" s="3"/>
      <c r="B453" s="462"/>
      <c r="C453" s="463"/>
      <c r="D453" s="463"/>
      <c r="E453" s="463"/>
      <c r="F453" s="463"/>
      <c r="G453" s="3"/>
      <c r="H453" s="3"/>
      <c r="I453" s="3"/>
      <c r="J453" s="3"/>
      <c r="K453" s="3"/>
      <c r="L453" s="464"/>
      <c r="M453" s="465"/>
      <c r="N453" s="465"/>
      <c r="O453" s="465"/>
      <c r="P453" s="465"/>
      <c r="Q453" s="464"/>
      <c r="R453" s="464"/>
      <c r="S453" s="464"/>
      <c r="T453" s="464"/>
      <c r="U453" s="464"/>
      <c r="V453" s="464"/>
      <c r="W453" s="62"/>
      <c r="X453" s="62"/>
      <c r="Y453" s="62"/>
      <c r="Z453" s="464"/>
      <c r="AA453" s="466"/>
      <c r="AB453" s="466"/>
      <c r="AC453" s="3"/>
      <c r="AD453" s="3"/>
      <c r="AE453" s="466"/>
      <c r="AF453" s="461"/>
      <c r="AG453" s="461"/>
      <c r="AH453" s="3"/>
    </row>
    <row r="454">
      <c r="A454" s="3"/>
      <c r="B454" s="462"/>
      <c r="C454" s="463"/>
      <c r="D454" s="463"/>
      <c r="E454" s="463"/>
      <c r="F454" s="463"/>
      <c r="G454" s="3"/>
      <c r="H454" s="3"/>
      <c r="I454" s="3"/>
      <c r="J454" s="3"/>
      <c r="K454" s="3"/>
      <c r="L454" s="464"/>
      <c r="M454" s="465"/>
      <c r="N454" s="465"/>
      <c r="O454" s="465"/>
      <c r="P454" s="465"/>
      <c r="Q454" s="464"/>
      <c r="R454" s="464"/>
      <c r="S454" s="464"/>
      <c r="T454" s="464"/>
      <c r="U454" s="464"/>
      <c r="V454" s="464"/>
      <c r="W454" s="62"/>
      <c r="X454" s="62"/>
      <c r="Y454" s="62"/>
      <c r="Z454" s="464"/>
      <c r="AA454" s="466"/>
      <c r="AB454" s="466"/>
      <c r="AC454" s="3"/>
      <c r="AD454" s="3"/>
      <c r="AE454" s="466"/>
      <c r="AF454" s="461"/>
      <c r="AG454" s="461"/>
      <c r="AH454" s="3"/>
    </row>
    <row r="455">
      <c r="A455" s="3"/>
      <c r="B455" s="462"/>
      <c r="C455" s="463"/>
      <c r="D455" s="463"/>
      <c r="E455" s="463"/>
      <c r="F455" s="463"/>
      <c r="G455" s="3"/>
      <c r="H455" s="3"/>
      <c r="I455" s="3"/>
      <c r="J455" s="3"/>
      <c r="K455" s="3"/>
      <c r="L455" s="464"/>
      <c r="M455" s="465"/>
      <c r="N455" s="465"/>
      <c r="O455" s="465"/>
      <c r="P455" s="465"/>
      <c r="Q455" s="464"/>
      <c r="R455" s="464"/>
      <c r="S455" s="464"/>
      <c r="T455" s="464"/>
      <c r="U455" s="464"/>
      <c r="V455" s="464"/>
      <c r="W455" s="62"/>
      <c r="X455" s="62"/>
      <c r="Y455" s="62"/>
      <c r="Z455" s="464"/>
      <c r="AA455" s="466"/>
      <c r="AB455" s="466"/>
      <c r="AC455" s="3"/>
      <c r="AD455" s="3"/>
      <c r="AE455" s="466"/>
      <c r="AF455" s="461"/>
      <c r="AG455" s="461"/>
      <c r="AH455" s="3"/>
    </row>
    <row r="456">
      <c r="A456" s="3"/>
      <c r="B456" s="462"/>
      <c r="C456" s="463"/>
      <c r="D456" s="463"/>
      <c r="E456" s="463"/>
      <c r="F456" s="463"/>
      <c r="G456" s="3"/>
      <c r="H456" s="3"/>
      <c r="I456" s="3"/>
      <c r="J456" s="3"/>
      <c r="K456" s="3"/>
      <c r="L456" s="464"/>
      <c r="M456" s="465"/>
      <c r="N456" s="465"/>
      <c r="O456" s="465"/>
      <c r="P456" s="465"/>
      <c r="Q456" s="464"/>
      <c r="R456" s="464"/>
      <c r="S456" s="464"/>
      <c r="T456" s="464"/>
      <c r="U456" s="464"/>
      <c r="V456" s="464"/>
      <c r="W456" s="62"/>
      <c r="X456" s="62"/>
      <c r="Y456" s="62"/>
      <c r="Z456" s="464"/>
      <c r="AA456" s="466"/>
      <c r="AB456" s="466"/>
      <c r="AC456" s="3"/>
      <c r="AD456" s="3"/>
      <c r="AE456" s="466"/>
      <c r="AF456" s="461"/>
      <c r="AG456" s="461"/>
      <c r="AH456" s="3"/>
    </row>
    <row r="457">
      <c r="A457" s="3"/>
      <c r="B457" s="462"/>
      <c r="C457" s="463"/>
      <c r="D457" s="463"/>
      <c r="E457" s="463"/>
      <c r="F457" s="463"/>
      <c r="G457" s="3"/>
      <c r="H457" s="3"/>
      <c r="I457" s="3"/>
      <c r="J457" s="3"/>
      <c r="K457" s="3"/>
      <c r="L457" s="464"/>
      <c r="M457" s="465"/>
      <c r="N457" s="465"/>
      <c r="O457" s="465"/>
      <c r="P457" s="465"/>
      <c r="Q457" s="464"/>
      <c r="R457" s="464"/>
      <c r="S457" s="464"/>
      <c r="T457" s="464"/>
      <c r="U457" s="464"/>
      <c r="V457" s="464"/>
      <c r="W457" s="62"/>
      <c r="X457" s="62"/>
      <c r="Y457" s="62"/>
      <c r="Z457" s="464"/>
      <c r="AA457" s="466"/>
      <c r="AB457" s="466"/>
      <c r="AC457" s="3"/>
      <c r="AD457" s="3"/>
      <c r="AE457" s="466"/>
      <c r="AF457" s="461"/>
      <c r="AG457" s="461"/>
      <c r="AH457" s="3"/>
    </row>
    <row r="458">
      <c r="A458" s="3"/>
      <c r="B458" s="462"/>
      <c r="C458" s="463"/>
      <c r="D458" s="463"/>
      <c r="E458" s="463"/>
      <c r="F458" s="463"/>
      <c r="G458" s="3"/>
      <c r="H458" s="3"/>
      <c r="I458" s="3"/>
      <c r="J458" s="3"/>
      <c r="K458" s="3"/>
      <c r="L458" s="464"/>
      <c r="M458" s="465"/>
      <c r="N458" s="465"/>
      <c r="O458" s="465"/>
      <c r="P458" s="465"/>
      <c r="Q458" s="464"/>
      <c r="R458" s="464"/>
      <c r="S458" s="464"/>
      <c r="T458" s="464"/>
      <c r="U458" s="464"/>
      <c r="V458" s="464"/>
      <c r="W458" s="62"/>
      <c r="X458" s="62"/>
      <c r="Y458" s="62"/>
      <c r="Z458" s="464"/>
      <c r="AA458" s="466"/>
      <c r="AB458" s="466"/>
      <c r="AC458" s="3"/>
      <c r="AD458" s="3"/>
      <c r="AE458" s="466"/>
      <c r="AF458" s="461"/>
      <c r="AG458" s="461"/>
      <c r="AH458" s="3"/>
    </row>
    <row r="459">
      <c r="A459" s="3"/>
      <c r="B459" s="462"/>
      <c r="C459" s="463"/>
      <c r="D459" s="463"/>
      <c r="E459" s="463"/>
      <c r="F459" s="463"/>
      <c r="G459" s="3"/>
      <c r="H459" s="3"/>
      <c r="I459" s="3"/>
      <c r="J459" s="3"/>
      <c r="K459" s="3"/>
      <c r="L459" s="464"/>
      <c r="M459" s="465"/>
      <c r="N459" s="465"/>
      <c r="O459" s="465"/>
      <c r="P459" s="465"/>
      <c r="Q459" s="464"/>
      <c r="R459" s="464"/>
      <c r="S459" s="464"/>
      <c r="T459" s="464"/>
      <c r="U459" s="464"/>
      <c r="V459" s="464"/>
      <c r="W459" s="62"/>
      <c r="X459" s="62"/>
      <c r="Y459" s="62"/>
      <c r="Z459" s="464"/>
      <c r="AA459" s="466"/>
      <c r="AB459" s="466"/>
      <c r="AC459" s="3"/>
      <c r="AD459" s="3"/>
      <c r="AE459" s="466"/>
      <c r="AF459" s="461"/>
      <c r="AG459" s="461"/>
      <c r="AH459" s="3"/>
    </row>
    <row r="460">
      <c r="A460" s="3"/>
      <c r="B460" s="462"/>
      <c r="C460" s="463"/>
      <c r="D460" s="463"/>
      <c r="E460" s="463"/>
      <c r="F460" s="463"/>
      <c r="G460" s="3"/>
      <c r="H460" s="3"/>
      <c r="I460" s="3"/>
      <c r="J460" s="3"/>
      <c r="K460" s="3"/>
      <c r="L460" s="464"/>
      <c r="M460" s="465"/>
      <c r="N460" s="465"/>
      <c r="O460" s="465"/>
      <c r="P460" s="465"/>
      <c r="Q460" s="464"/>
      <c r="R460" s="464"/>
      <c r="S460" s="464"/>
      <c r="T460" s="464"/>
      <c r="U460" s="464"/>
      <c r="V460" s="464"/>
      <c r="W460" s="62"/>
      <c r="X460" s="62"/>
      <c r="Y460" s="62"/>
      <c r="Z460" s="464"/>
      <c r="AA460" s="466"/>
      <c r="AB460" s="466"/>
      <c r="AC460" s="3"/>
      <c r="AD460" s="3"/>
      <c r="AE460" s="466"/>
      <c r="AF460" s="461"/>
      <c r="AG460" s="461"/>
      <c r="AH460" s="3"/>
    </row>
    <row r="461">
      <c r="A461" s="3"/>
      <c r="B461" s="462"/>
      <c r="C461" s="463"/>
      <c r="D461" s="463"/>
      <c r="E461" s="463"/>
      <c r="F461" s="463"/>
      <c r="G461" s="3"/>
      <c r="H461" s="3"/>
      <c r="I461" s="3"/>
      <c r="J461" s="3"/>
      <c r="K461" s="3"/>
      <c r="L461" s="464"/>
      <c r="M461" s="465"/>
      <c r="N461" s="465"/>
      <c r="O461" s="465"/>
      <c r="P461" s="465"/>
      <c r="Q461" s="464"/>
      <c r="R461" s="464"/>
      <c r="S461" s="464"/>
      <c r="T461" s="464"/>
      <c r="U461" s="464"/>
      <c r="V461" s="464"/>
      <c r="W461" s="62"/>
      <c r="X461" s="62"/>
      <c r="Y461" s="62"/>
      <c r="Z461" s="464"/>
      <c r="AA461" s="466"/>
      <c r="AB461" s="466"/>
      <c r="AC461" s="3"/>
      <c r="AD461" s="3"/>
      <c r="AE461" s="466"/>
      <c r="AF461" s="461"/>
      <c r="AG461" s="461"/>
      <c r="AH461" s="3"/>
    </row>
    <row r="462">
      <c r="A462" s="3"/>
      <c r="B462" s="462"/>
      <c r="C462" s="463"/>
      <c r="D462" s="463"/>
      <c r="E462" s="463"/>
      <c r="F462" s="463"/>
      <c r="G462" s="3"/>
      <c r="H462" s="3"/>
      <c r="I462" s="3"/>
      <c r="J462" s="3"/>
      <c r="K462" s="3"/>
      <c r="L462" s="464"/>
      <c r="M462" s="465"/>
      <c r="N462" s="465"/>
      <c r="O462" s="465"/>
      <c r="P462" s="465"/>
      <c r="Q462" s="464"/>
      <c r="R462" s="464"/>
      <c r="S462" s="464"/>
      <c r="T462" s="464"/>
      <c r="U462" s="464"/>
      <c r="V462" s="464"/>
      <c r="W462" s="62"/>
      <c r="X462" s="62"/>
      <c r="Y462" s="62"/>
      <c r="Z462" s="464"/>
      <c r="AA462" s="466"/>
      <c r="AB462" s="466"/>
      <c r="AC462" s="3"/>
      <c r="AD462" s="3"/>
      <c r="AE462" s="466"/>
      <c r="AF462" s="461"/>
      <c r="AG462" s="461"/>
      <c r="AH462" s="3"/>
    </row>
    <row r="463">
      <c r="A463" s="3"/>
      <c r="B463" s="462"/>
      <c r="C463" s="463"/>
      <c r="D463" s="463"/>
      <c r="E463" s="463"/>
      <c r="F463" s="463"/>
      <c r="G463" s="3"/>
      <c r="H463" s="3"/>
      <c r="I463" s="3"/>
      <c r="J463" s="3"/>
      <c r="K463" s="3"/>
      <c r="L463" s="464"/>
      <c r="M463" s="465"/>
      <c r="N463" s="465"/>
      <c r="O463" s="465"/>
      <c r="P463" s="465"/>
      <c r="Q463" s="464"/>
      <c r="R463" s="464"/>
      <c r="S463" s="464"/>
      <c r="T463" s="464"/>
      <c r="U463" s="464"/>
      <c r="V463" s="464"/>
      <c r="W463" s="62"/>
      <c r="X463" s="62"/>
      <c r="Y463" s="62"/>
      <c r="Z463" s="464"/>
      <c r="AA463" s="466"/>
      <c r="AB463" s="466"/>
      <c r="AC463" s="3"/>
      <c r="AD463" s="3"/>
      <c r="AE463" s="466"/>
      <c r="AF463" s="461"/>
      <c r="AG463" s="461"/>
      <c r="AH463" s="3"/>
    </row>
    <row r="464">
      <c r="A464" s="3"/>
      <c r="B464" s="462"/>
      <c r="C464" s="463"/>
      <c r="D464" s="463"/>
      <c r="E464" s="463"/>
      <c r="F464" s="463"/>
      <c r="G464" s="3"/>
      <c r="H464" s="3"/>
      <c r="I464" s="3"/>
      <c r="J464" s="3"/>
      <c r="K464" s="3"/>
      <c r="L464" s="464"/>
      <c r="M464" s="465"/>
      <c r="N464" s="465"/>
      <c r="O464" s="465"/>
      <c r="P464" s="465"/>
      <c r="Q464" s="464"/>
      <c r="R464" s="464"/>
      <c r="S464" s="464"/>
      <c r="T464" s="464"/>
      <c r="U464" s="464"/>
      <c r="V464" s="464"/>
      <c r="W464" s="62"/>
      <c r="X464" s="62"/>
      <c r="Y464" s="62"/>
      <c r="Z464" s="464"/>
      <c r="AA464" s="466"/>
      <c r="AB464" s="466"/>
      <c r="AC464" s="3"/>
      <c r="AD464" s="3"/>
      <c r="AE464" s="466"/>
      <c r="AF464" s="461"/>
      <c r="AG464" s="461"/>
      <c r="AH464" s="3"/>
    </row>
    <row r="465">
      <c r="A465" s="3"/>
      <c r="B465" s="462"/>
      <c r="C465" s="463"/>
      <c r="D465" s="463"/>
      <c r="E465" s="463"/>
      <c r="F465" s="463"/>
      <c r="G465" s="3"/>
      <c r="H465" s="3"/>
      <c r="I465" s="3"/>
      <c r="J465" s="3"/>
      <c r="K465" s="3"/>
      <c r="L465" s="464"/>
      <c r="M465" s="465"/>
      <c r="N465" s="465"/>
      <c r="O465" s="465"/>
      <c r="P465" s="465"/>
      <c r="Q465" s="464"/>
      <c r="R465" s="464"/>
      <c r="S465" s="464"/>
      <c r="T465" s="464"/>
      <c r="U465" s="464"/>
      <c r="V465" s="464"/>
      <c r="W465" s="62"/>
      <c r="X465" s="62"/>
      <c r="Y465" s="62"/>
      <c r="Z465" s="464"/>
      <c r="AA465" s="466"/>
      <c r="AB465" s="466"/>
      <c r="AC465" s="3"/>
      <c r="AD465" s="3"/>
      <c r="AE465" s="466"/>
      <c r="AF465" s="461"/>
      <c r="AG465" s="461"/>
      <c r="AH465" s="3"/>
    </row>
    <row r="466">
      <c r="A466" s="3"/>
      <c r="B466" s="462"/>
      <c r="C466" s="463"/>
      <c r="D466" s="463"/>
      <c r="E466" s="463"/>
      <c r="F466" s="463"/>
      <c r="G466" s="3"/>
      <c r="H466" s="3"/>
      <c r="I466" s="3"/>
      <c r="J466" s="3"/>
      <c r="K466" s="3"/>
      <c r="L466" s="464"/>
      <c r="M466" s="465"/>
      <c r="N466" s="465"/>
      <c r="O466" s="465"/>
      <c r="P466" s="465"/>
      <c r="Q466" s="464"/>
      <c r="R466" s="464"/>
      <c r="S466" s="464"/>
      <c r="T466" s="464"/>
      <c r="U466" s="464"/>
      <c r="V466" s="464"/>
      <c r="W466" s="62"/>
      <c r="X466" s="62"/>
      <c r="Y466" s="62"/>
      <c r="Z466" s="464"/>
      <c r="AA466" s="466"/>
      <c r="AB466" s="466"/>
      <c r="AC466" s="3"/>
      <c r="AD466" s="3"/>
      <c r="AE466" s="466"/>
      <c r="AF466" s="461"/>
      <c r="AG466" s="461"/>
      <c r="AH466" s="3"/>
    </row>
    <row r="467">
      <c r="A467" s="3"/>
      <c r="B467" s="462"/>
      <c r="C467" s="463"/>
      <c r="D467" s="463"/>
      <c r="E467" s="463"/>
      <c r="F467" s="463"/>
      <c r="G467" s="3"/>
      <c r="H467" s="3"/>
      <c r="I467" s="3"/>
      <c r="J467" s="3"/>
      <c r="K467" s="3"/>
      <c r="L467" s="464"/>
      <c r="M467" s="465"/>
      <c r="N467" s="465"/>
      <c r="O467" s="465"/>
      <c r="P467" s="465"/>
      <c r="Q467" s="464"/>
      <c r="R467" s="464"/>
      <c r="S467" s="464"/>
      <c r="T467" s="464"/>
      <c r="U467" s="464"/>
      <c r="V467" s="464"/>
      <c r="W467" s="62"/>
      <c r="X467" s="62"/>
      <c r="Y467" s="62"/>
      <c r="Z467" s="464"/>
      <c r="AA467" s="466"/>
      <c r="AB467" s="466"/>
      <c r="AC467" s="3"/>
      <c r="AD467" s="3"/>
      <c r="AE467" s="466"/>
      <c r="AF467" s="461"/>
      <c r="AG467" s="461"/>
      <c r="AH467" s="3"/>
    </row>
    <row r="468">
      <c r="A468" s="3"/>
      <c r="B468" s="462"/>
      <c r="C468" s="463"/>
      <c r="D468" s="463"/>
      <c r="E468" s="463"/>
      <c r="F468" s="463"/>
      <c r="G468" s="3"/>
      <c r="H468" s="3"/>
      <c r="I468" s="3"/>
      <c r="J468" s="3"/>
      <c r="K468" s="3"/>
      <c r="L468" s="464"/>
      <c r="M468" s="465"/>
      <c r="N468" s="465"/>
      <c r="O468" s="465"/>
      <c r="P468" s="465"/>
      <c r="Q468" s="464"/>
      <c r="R468" s="464"/>
      <c r="S468" s="464"/>
      <c r="T468" s="464"/>
      <c r="U468" s="464"/>
      <c r="V468" s="464"/>
      <c r="W468" s="62"/>
      <c r="X468" s="62"/>
      <c r="Y468" s="62"/>
      <c r="Z468" s="464"/>
      <c r="AA468" s="466"/>
      <c r="AB468" s="466"/>
      <c r="AC468" s="3"/>
      <c r="AD468" s="3"/>
      <c r="AE468" s="466"/>
      <c r="AF468" s="461"/>
      <c r="AG468" s="461"/>
      <c r="AH468" s="3"/>
    </row>
    <row r="469">
      <c r="A469" s="3"/>
      <c r="B469" s="462"/>
      <c r="C469" s="463"/>
      <c r="D469" s="463"/>
      <c r="E469" s="463"/>
      <c r="F469" s="463"/>
      <c r="G469" s="3"/>
      <c r="H469" s="3"/>
      <c r="I469" s="3"/>
      <c r="J469" s="3"/>
      <c r="K469" s="3"/>
      <c r="L469" s="464"/>
      <c r="M469" s="465"/>
      <c r="N469" s="465"/>
      <c r="O469" s="465"/>
      <c r="P469" s="465"/>
      <c r="Q469" s="464"/>
      <c r="R469" s="464"/>
      <c r="S469" s="464"/>
      <c r="T469" s="464"/>
      <c r="U469" s="464"/>
      <c r="V469" s="464"/>
      <c r="W469" s="62"/>
      <c r="X469" s="62"/>
      <c r="Y469" s="62"/>
      <c r="Z469" s="464"/>
      <c r="AA469" s="466"/>
      <c r="AB469" s="466"/>
      <c r="AC469" s="3"/>
      <c r="AD469" s="3"/>
      <c r="AE469" s="466"/>
      <c r="AF469" s="461"/>
      <c r="AG469" s="461"/>
      <c r="AH469" s="3"/>
    </row>
    <row r="470">
      <c r="A470" s="3"/>
      <c r="B470" s="462"/>
      <c r="C470" s="463"/>
      <c r="D470" s="463"/>
      <c r="E470" s="463"/>
      <c r="F470" s="463"/>
      <c r="G470" s="3"/>
      <c r="H470" s="3"/>
      <c r="I470" s="3"/>
      <c r="J470" s="3"/>
      <c r="K470" s="3"/>
      <c r="L470" s="464"/>
      <c r="M470" s="465"/>
      <c r="N470" s="465"/>
      <c r="O470" s="465"/>
      <c r="P470" s="465"/>
      <c r="Q470" s="464"/>
      <c r="R470" s="464"/>
      <c r="S470" s="464"/>
      <c r="T470" s="464"/>
      <c r="U470" s="464"/>
      <c r="V470" s="464"/>
      <c r="W470" s="62"/>
      <c r="X470" s="62"/>
      <c r="Y470" s="62"/>
      <c r="Z470" s="464"/>
      <c r="AA470" s="466"/>
      <c r="AB470" s="466"/>
      <c r="AC470" s="3"/>
      <c r="AD470" s="3"/>
      <c r="AE470" s="466"/>
      <c r="AF470" s="461"/>
      <c r="AG470" s="461"/>
      <c r="AH470" s="3"/>
    </row>
    <row r="471">
      <c r="A471" s="3"/>
      <c r="B471" s="462"/>
      <c r="C471" s="463"/>
      <c r="D471" s="463"/>
      <c r="E471" s="463"/>
      <c r="F471" s="463"/>
      <c r="G471" s="3"/>
      <c r="H471" s="3"/>
      <c r="I471" s="3"/>
      <c r="J471" s="3"/>
      <c r="K471" s="3"/>
      <c r="L471" s="464"/>
      <c r="M471" s="465"/>
      <c r="N471" s="465"/>
      <c r="O471" s="465"/>
      <c r="P471" s="465"/>
      <c r="Q471" s="464"/>
      <c r="R471" s="464"/>
      <c r="S471" s="464"/>
      <c r="T471" s="464"/>
      <c r="U471" s="464"/>
      <c r="V471" s="464"/>
      <c r="W471" s="62"/>
      <c r="X471" s="62"/>
      <c r="Y471" s="62"/>
      <c r="Z471" s="464"/>
      <c r="AA471" s="466"/>
      <c r="AB471" s="466"/>
      <c r="AC471" s="3"/>
      <c r="AD471" s="3"/>
      <c r="AE471" s="466"/>
      <c r="AF471" s="461"/>
      <c r="AG471" s="461"/>
      <c r="AH471" s="3"/>
    </row>
    <row r="472">
      <c r="A472" s="3"/>
      <c r="B472" s="462"/>
      <c r="C472" s="463"/>
      <c r="D472" s="463"/>
      <c r="E472" s="463"/>
      <c r="F472" s="463"/>
      <c r="G472" s="3"/>
      <c r="H472" s="3"/>
      <c r="I472" s="3"/>
      <c r="J472" s="3"/>
      <c r="K472" s="3"/>
      <c r="L472" s="464"/>
      <c r="M472" s="465"/>
      <c r="N472" s="465"/>
      <c r="O472" s="465"/>
      <c r="P472" s="465"/>
      <c r="Q472" s="464"/>
      <c r="R472" s="464"/>
      <c r="S472" s="464"/>
      <c r="T472" s="464"/>
      <c r="U472" s="464"/>
      <c r="V472" s="464"/>
      <c r="W472" s="62"/>
      <c r="X472" s="62"/>
      <c r="Y472" s="62"/>
      <c r="Z472" s="464"/>
      <c r="AA472" s="466"/>
      <c r="AB472" s="466"/>
      <c r="AC472" s="3"/>
      <c r="AD472" s="3"/>
      <c r="AE472" s="466"/>
      <c r="AF472" s="461"/>
      <c r="AG472" s="461"/>
      <c r="AH472" s="3"/>
    </row>
    <row r="473">
      <c r="A473" s="3"/>
      <c r="B473" s="462"/>
      <c r="C473" s="463"/>
      <c r="D473" s="463"/>
      <c r="E473" s="463"/>
      <c r="F473" s="463"/>
      <c r="G473" s="3"/>
      <c r="H473" s="3"/>
      <c r="I473" s="3"/>
      <c r="J473" s="3"/>
      <c r="K473" s="3"/>
      <c r="L473" s="464"/>
      <c r="M473" s="465"/>
      <c r="N473" s="465"/>
      <c r="O473" s="465"/>
      <c r="P473" s="465"/>
      <c r="Q473" s="464"/>
      <c r="R473" s="464"/>
      <c r="S473" s="464"/>
      <c r="T473" s="464"/>
      <c r="U473" s="464"/>
      <c r="V473" s="464"/>
      <c r="W473" s="62"/>
      <c r="X473" s="62"/>
      <c r="Y473" s="62"/>
      <c r="Z473" s="464"/>
      <c r="AA473" s="466"/>
      <c r="AB473" s="466"/>
      <c r="AC473" s="3"/>
      <c r="AD473" s="3"/>
      <c r="AE473" s="466"/>
      <c r="AF473" s="461"/>
      <c r="AG473" s="461"/>
      <c r="AH473" s="3"/>
    </row>
    <row r="474">
      <c r="A474" s="3"/>
      <c r="B474" s="462"/>
      <c r="C474" s="463"/>
      <c r="D474" s="463"/>
      <c r="E474" s="463"/>
      <c r="F474" s="463"/>
      <c r="G474" s="3"/>
      <c r="H474" s="3"/>
      <c r="I474" s="3"/>
      <c r="J474" s="3"/>
      <c r="K474" s="3"/>
      <c r="L474" s="464"/>
      <c r="M474" s="465"/>
      <c r="N474" s="465"/>
      <c r="O474" s="465"/>
      <c r="P474" s="465"/>
      <c r="Q474" s="464"/>
      <c r="R474" s="464"/>
      <c r="S474" s="464"/>
      <c r="T474" s="464"/>
      <c r="U474" s="464"/>
      <c r="V474" s="464"/>
      <c r="W474" s="62"/>
      <c r="X474" s="62"/>
      <c r="Y474" s="62"/>
      <c r="Z474" s="464"/>
      <c r="AA474" s="466"/>
      <c r="AB474" s="466"/>
      <c r="AC474" s="3"/>
      <c r="AD474" s="3"/>
      <c r="AE474" s="466"/>
      <c r="AF474" s="461"/>
      <c r="AG474" s="461"/>
      <c r="AH474" s="3"/>
    </row>
    <row r="475">
      <c r="A475" s="3"/>
      <c r="B475" s="462"/>
      <c r="C475" s="463"/>
      <c r="D475" s="463"/>
      <c r="E475" s="463"/>
      <c r="F475" s="463"/>
      <c r="G475" s="3"/>
      <c r="H475" s="3"/>
      <c r="I475" s="3"/>
      <c r="J475" s="3"/>
      <c r="K475" s="3"/>
      <c r="L475" s="464"/>
      <c r="M475" s="465"/>
      <c r="N475" s="465"/>
      <c r="O475" s="465"/>
      <c r="P475" s="465"/>
      <c r="Q475" s="464"/>
      <c r="R475" s="464"/>
      <c r="S475" s="464"/>
      <c r="T475" s="464"/>
      <c r="U475" s="464"/>
      <c r="V475" s="464"/>
      <c r="W475" s="62"/>
      <c r="X475" s="62"/>
      <c r="Y475" s="62"/>
      <c r="Z475" s="464"/>
      <c r="AA475" s="466"/>
      <c r="AB475" s="466"/>
      <c r="AC475" s="3"/>
      <c r="AD475" s="3"/>
      <c r="AE475" s="466"/>
      <c r="AF475" s="461"/>
      <c r="AG475" s="461"/>
      <c r="AH475" s="3"/>
    </row>
    <row r="476">
      <c r="A476" s="3"/>
      <c r="B476" s="462"/>
      <c r="C476" s="463"/>
      <c r="D476" s="463"/>
      <c r="E476" s="463"/>
      <c r="F476" s="463"/>
      <c r="G476" s="3"/>
      <c r="H476" s="3"/>
      <c r="I476" s="3"/>
      <c r="J476" s="3"/>
      <c r="K476" s="3"/>
      <c r="L476" s="464"/>
      <c r="M476" s="465"/>
      <c r="N476" s="465"/>
      <c r="O476" s="465"/>
      <c r="P476" s="465"/>
      <c r="Q476" s="464"/>
      <c r="R476" s="464"/>
      <c r="S476" s="464"/>
      <c r="T476" s="464"/>
      <c r="U476" s="464"/>
      <c r="V476" s="464"/>
      <c r="W476" s="62"/>
      <c r="X476" s="62"/>
      <c r="Y476" s="62"/>
      <c r="Z476" s="464"/>
      <c r="AA476" s="466"/>
      <c r="AB476" s="466"/>
      <c r="AC476" s="3"/>
      <c r="AD476" s="3"/>
      <c r="AE476" s="466"/>
      <c r="AF476" s="461"/>
      <c r="AG476" s="461"/>
      <c r="AH476" s="3"/>
    </row>
    <row r="477">
      <c r="A477" s="3"/>
      <c r="B477" s="462"/>
      <c r="C477" s="463"/>
      <c r="D477" s="463"/>
      <c r="E477" s="463"/>
      <c r="F477" s="463"/>
      <c r="G477" s="3"/>
      <c r="H477" s="3"/>
      <c r="I477" s="3"/>
      <c r="J477" s="3"/>
      <c r="K477" s="3"/>
      <c r="L477" s="464"/>
      <c r="M477" s="465"/>
      <c r="N477" s="465"/>
      <c r="O477" s="465"/>
      <c r="P477" s="465"/>
      <c r="Q477" s="464"/>
      <c r="R477" s="464"/>
      <c r="S477" s="464"/>
      <c r="T477" s="464"/>
      <c r="U477" s="464"/>
      <c r="V477" s="464"/>
      <c r="W477" s="62"/>
      <c r="X477" s="62"/>
      <c r="Y477" s="62"/>
      <c r="Z477" s="464"/>
      <c r="AA477" s="466"/>
      <c r="AB477" s="466"/>
      <c r="AC477" s="3"/>
      <c r="AD477" s="3"/>
      <c r="AE477" s="466"/>
      <c r="AF477" s="461"/>
      <c r="AG477" s="461"/>
      <c r="AH477" s="3"/>
    </row>
    <row r="478">
      <c r="A478" s="3"/>
      <c r="B478" s="462"/>
      <c r="C478" s="463"/>
      <c r="D478" s="463"/>
      <c r="E478" s="463"/>
      <c r="F478" s="463"/>
      <c r="G478" s="3"/>
      <c r="H478" s="3"/>
      <c r="I478" s="3"/>
      <c r="J478" s="3"/>
      <c r="K478" s="3"/>
      <c r="L478" s="464"/>
      <c r="M478" s="465"/>
      <c r="N478" s="465"/>
      <c r="O478" s="465"/>
      <c r="P478" s="465"/>
      <c r="Q478" s="464"/>
      <c r="R478" s="464"/>
      <c r="S478" s="464"/>
      <c r="T478" s="464"/>
      <c r="U478" s="464"/>
      <c r="V478" s="464"/>
      <c r="W478" s="62"/>
      <c r="X478" s="62"/>
      <c r="Y478" s="62"/>
      <c r="Z478" s="464"/>
      <c r="AA478" s="466"/>
      <c r="AB478" s="466"/>
      <c r="AC478" s="3"/>
      <c r="AD478" s="3"/>
      <c r="AE478" s="466"/>
      <c r="AF478" s="461"/>
      <c r="AG478" s="461"/>
      <c r="AH478" s="3"/>
    </row>
    <row r="479">
      <c r="A479" s="3"/>
      <c r="B479" s="462"/>
      <c r="C479" s="463"/>
      <c r="D479" s="463"/>
      <c r="E479" s="463"/>
      <c r="F479" s="463"/>
      <c r="G479" s="3"/>
      <c r="H479" s="3"/>
      <c r="I479" s="3"/>
      <c r="J479" s="3"/>
      <c r="K479" s="3"/>
      <c r="L479" s="464"/>
      <c r="M479" s="465"/>
      <c r="N479" s="465"/>
      <c r="O479" s="465"/>
      <c r="P479" s="465"/>
      <c r="Q479" s="464"/>
      <c r="R479" s="464"/>
      <c r="S479" s="464"/>
      <c r="T479" s="464"/>
      <c r="U479" s="464"/>
      <c r="V479" s="464"/>
      <c r="W479" s="62"/>
      <c r="X479" s="62"/>
      <c r="Y479" s="62"/>
      <c r="Z479" s="464"/>
      <c r="AA479" s="466"/>
      <c r="AB479" s="466"/>
      <c r="AC479" s="3"/>
      <c r="AD479" s="3"/>
      <c r="AE479" s="466"/>
      <c r="AF479" s="461"/>
      <c r="AG479" s="461"/>
      <c r="AH479" s="3"/>
    </row>
    <row r="480">
      <c r="A480" s="3"/>
      <c r="B480" s="462"/>
      <c r="C480" s="463"/>
      <c r="D480" s="463"/>
      <c r="E480" s="463"/>
      <c r="F480" s="463"/>
      <c r="G480" s="3"/>
      <c r="H480" s="3"/>
      <c r="I480" s="3"/>
      <c r="J480" s="3"/>
      <c r="K480" s="3"/>
      <c r="L480" s="464"/>
      <c r="M480" s="465"/>
      <c r="N480" s="465"/>
      <c r="O480" s="465"/>
      <c r="P480" s="465"/>
      <c r="Q480" s="464"/>
      <c r="R480" s="464"/>
      <c r="S480" s="464"/>
      <c r="T480" s="464"/>
      <c r="U480" s="464"/>
      <c r="V480" s="464"/>
      <c r="W480" s="62"/>
      <c r="X480" s="62"/>
      <c r="Y480" s="62"/>
      <c r="Z480" s="464"/>
      <c r="AA480" s="466"/>
      <c r="AB480" s="466"/>
      <c r="AC480" s="3"/>
      <c r="AD480" s="3"/>
      <c r="AE480" s="466"/>
      <c r="AF480" s="461"/>
      <c r="AG480" s="461"/>
      <c r="AH480" s="3"/>
    </row>
    <row r="481">
      <c r="A481" s="3"/>
      <c r="B481" s="462"/>
      <c r="C481" s="463"/>
      <c r="D481" s="463"/>
      <c r="E481" s="463"/>
      <c r="F481" s="463"/>
      <c r="G481" s="3"/>
      <c r="H481" s="3"/>
      <c r="I481" s="3"/>
      <c r="J481" s="3"/>
      <c r="K481" s="3"/>
      <c r="L481" s="464"/>
      <c r="M481" s="465"/>
      <c r="N481" s="465"/>
      <c r="O481" s="465"/>
      <c r="P481" s="465"/>
      <c r="Q481" s="464"/>
      <c r="R481" s="464"/>
      <c r="S481" s="464"/>
      <c r="T481" s="464"/>
      <c r="U481" s="464"/>
      <c r="V481" s="464"/>
      <c r="W481" s="62"/>
      <c r="X481" s="62"/>
      <c r="Y481" s="62"/>
      <c r="Z481" s="464"/>
      <c r="AA481" s="466"/>
      <c r="AB481" s="466"/>
      <c r="AC481" s="3"/>
      <c r="AD481" s="3"/>
      <c r="AE481" s="466"/>
      <c r="AF481" s="461"/>
      <c r="AG481" s="461"/>
      <c r="AH481" s="3"/>
    </row>
    <row r="482">
      <c r="A482" s="3"/>
      <c r="B482" s="462"/>
      <c r="C482" s="463"/>
      <c r="D482" s="463"/>
      <c r="E482" s="463"/>
      <c r="F482" s="463"/>
      <c r="G482" s="3"/>
      <c r="H482" s="3"/>
      <c r="I482" s="3"/>
      <c r="J482" s="3"/>
      <c r="K482" s="3"/>
      <c r="L482" s="464"/>
      <c r="M482" s="465"/>
      <c r="N482" s="465"/>
      <c r="O482" s="465"/>
      <c r="P482" s="465"/>
      <c r="Q482" s="464"/>
      <c r="R482" s="464"/>
      <c r="S482" s="464"/>
      <c r="T482" s="464"/>
      <c r="U482" s="464"/>
      <c r="V482" s="464"/>
      <c r="W482" s="62"/>
      <c r="X482" s="62"/>
      <c r="Y482" s="62"/>
      <c r="Z482" s="464"/>
      <c r="AA482" s="466"/>
      <c r="AB482" s="466"/>
      <c r="AC482" s="3"/>
      <c r="AD482" s="3"/>
      <c r="AE482" s="466"/>
      <c r="AF482" s="461"/>
      <c r="AG482" s="461"/>
      <c r="AH482" s="3"/>
    </row>
    <row r="483">
      <c r="A483" s="3"/>
      <c r="B483" s="462"/>
      <c r="C483" s="463"/>
      <c r="D483" s="463"/>
      <c r="E483" s="463"/>
      <c r="F483" s="463"/>
      <c r="G483" s="3"/>
      <c r="H483" s="3"/>
      <c r="I483" s="3"/>
      <c r="J483" s="3"/>
      <c r="K483" s="3"/>
      <c r="L483" s="464"/>
      <c r="M483" s="465"/>
      <c r="N483" s="465"/>
      <c r="O483" s="465"/>
      <c r="P483" s="465"/>
      <c r="Q483" s="464"/>
      <c r="R483" s="464"/>
      <c r="S483" s="464"/>
      <c r="T483" s="464"/>
      <c r="U483" s="464"/>
      <c r="V483" s="464"/>
      <c r="W483" s="62"/>
      <c r="X483" s="62"/>
      <c r="Y483" s="62"/>
      <c r="Z483" s="464"/>
      <c r="AA483" s="466"/>
      <c r="AB483" s="466"/>
      <c r="AC483" s="3"/>
      <c r="AD483" s="3"/>
      <c r="AE483" s="466"/>
      <c r="AF483" s="461"/>
      <c r="AG483" s="461"/>
      <c r="AH483" s="3"/>
    </row>
    <row r="484">
      <c r="A484" s="3"/>
      <c r="B484" s="462"/>
      <c r="C484" s="463"/>
      <c r="D484" s="463"/>
      <c r="E484" s="463"/>
      <c r="F484" s="463"/>
      <c r="G484" s="3"/>
      <c r="H484" s="3"/>
      <c r="I484" s="3"/>
      <c r="J484" s="3"/>
      <c r="K484" s="3"/>
      <c r="L484" s="464"/>
      <c r="M484" s="465"/>
      <c r="N484" s="465"/>
      <c r="O484" s="465"/>
      <c r="P484" s="465"/>
      <c r="Q484" s="464"/>
      <c r="R484" s="464"/>
      <c r="S484" s="464"/>
      <c r="T484" s="464"/>
      <c r="U484" s="464"/>
      <c r="V484" s="464"/>
      <c r="W484" s="62"/>
      <c r="X484" s="62"/>
      <c r="Y484" s="62"/>
      <c r="Z484" s="464"/>
      <c r="AA484" s="466"/>
      <c r="AB484" s="466"/>
      <c r="AC484" s="3"/>
      <c r="AD484" s="3"/>
      <c r="AE484" s="466"/>
      <c r="AF484" s="461"/>
      <c r="AG484" s="461"/>
      <c r="AH484" s="3"/>
    </row>
    <row r="485">
      <c r="A485" s="3"/>
      <c r="B485" s="462"/>
      <c r="C485" s="463"/>
      <c r="D485" s="463"/>
      <c r="E485" s="463"/>
      <c r="F485" s="463"/>
      <c r="G485" s="3"/>
      <c r="H485" s="3"/>
      <c r="I485" s="3"/>
      <c r="J485" s="3"/>
      <c r="K485" s="3"/>
      <c r="L485" s="464"/>
      <c r="M485" s="465"/>
      <c r="N485" s="465"/>
      <c r="O485" s="465"/>
      <c r="P485" s="465"/>
      <c r="Q485" s="464"/>
      <c r="R485" s="464"/>
      <c r="S485" s="464"/>
      <c r="T485" s="464"/>
      <c r="U485" s="464"/>
      <c r="V485" s="464"/>
      <c r="W485" s="62"/>
      <c r="X485" s="62"/>
      <c r="Y485" s="62"/>
      <c r="Z485" s="464"/>
      <c r="AA485" s="466"/>
      <c r="AB485" s="466"/>
      <c r="AC485" s="3"/>
      <c r="AD485" s="3"/>
      <c r="AE485" s="466"/>
      <c r="AF485" s="461"/>
      <c r="AG485" s="461"/>
      <c r="AH485" s="3"/>
    </row>
    <row r="486">
      <c r="A486" s="3"/>
      <c r="B486" s="462"/>
      <c r="C486" s="463"/>
      <c r="D486" s="463"/>
      <c r="E486" s="463"/>
      <c r="F486" s="463"/>
      <c r="G486" s="3"/>
      <c r="H486" s="3"/>
      <c r="I486" s="3"/>
      <c r="J486" s="3"/>
      <c r="K486" s="3"/>
      <c r="L486" s="464"/>
      <c r="M486" s="465"/>
      <c r="N486" s="465"/>
      <c r="O486" s="465"/>
      <c r="P486" s="465"/>
      <c r="Q486" s="464"/>
      <c r="R486" s="464"/>
      <c r="S486" s="464"/>
      <c r="T486" s="464"/>
      <c r="U486" s="464"/>
      <c r="V486" s="464"/>
      <c r="W486" s="62"/>
      <c r="X486" s="62"/>
      <c r="Y486" s="62"/>
      <c r="Z486" s="464"/>
      <c r="AA486" s="466"/>
      <c r="AB486" s="466"/>
      <c r="AC486" s="3"/>
      <c r="AD486" s="3"/>
      <c r="AE486" s="466"/>
      <c r="AF486" s="461"/>
      <c r="AG486" s="461"/>
      <c r="AH486" s="3"/>
    </row>
    <row r="487">
      <c r="A487" s="3"/>
      <c r="B487" s="462"/>
      <c r="C487" s="463"/>
      <c r="D487" s="463"/>
      <c r="E487" s="463"/>
      <c r="F487" s="463"/>
      <c r="G487" s="3"/>
      <c r="H487" s="3"/>
      <c r="I487" s="3"/>
      <c r="J487" s="3"/>
      <c r="K487" s="3"/>
      <c r="L487" s="464"/>
      <c r="M487" s="465"/>
      <c r="N487" s="465"/>
      <c r="O487" s="465"/>
      <c r="P487" s="465"/>
      <c r="Q487" s="464"/>
      <c r="R487" s="464"/>
      <c r="S487" s="464"/>
      <c r="T487" s="464"/>
      <c r="U487" s="464"/>
      <c r="V487" s="464"/>
      <c r="W487" s="62"/>
      <c r="X487" s="62"/>
      <c r="Y487" s="62"/>
      <c r="Z487" s="464"/>
      <c r="AA487" s="466"/>
      <c r="AB487" s="466"/>
      <c r="AC487" s="3"/>
      <c r="AD487" s="3"/>
      <c r="AE487" s="466"/>
      <c r="AF487" s="461"/>
      <c r="AG487" s="461"/>
      <c r="AH487" s="3"/>
    </row>
    <row r="488">
      <c r="A488" s="3"/>
      <c r="B488" s="462"/>
      <c r="C488" s="463"/>
      <c r="D488" s="463"/>
      <c r="E488" s="463"/>
      <c r="F488" s="463"/>
      <c r="G488" s="3"/>
      <c r="H488" s="3"/>
      <c r="I488" s="3"/>
      <c r="J488" s="3"/>
      <c r="K488" s="3"/>
      <c r="L488" s="464"/>
      <c r="M488" s="465"/>
      <c r="N488" s="465"/>
      <c r="O488" s="465"/>
      <c r="P488" s="465"/>
      <c r="Q488" s="464"/>
      <c r="R488" s="464"/>
      <c r="S488" s="464"/>
      <c r="T488" s="464"/>
      <c r="U488" s="464"/>
      <c r="V488" s="464"/>
      <c r="W488" s="62"/>
      <c r="X488" s="62"/>
      <c r="Y488" s="62"/>
      <c r="Z488" s="464"/>
      <c r="AA488" s="466"/>
      <c r="AB488" s="466"/>
      <c r="AC488" s="3"/>
      <c r="AD488" s="3"/>
      <c r="AE488" s="466"/>
      <c r="AF488" s="461"/>
      <c r="AG488" s="461"/>
      <c r="AH488" s="3"/>
    </row>
    <row r="489">
      <c r="A489" s="3"/>
      <c r="B489" s="462"/>
      <c r="C489" s="463"/>
      <c r="D489" s="463"/>
      <c r="E489" s="463"/>
      <c r="F489" s="463"/>
      <c r="G489" s="3"/>
      <c r="H489" s="3"/>
      <c r="I489" s="3"/>
      <c r="J489" s="3"/>
      <c r="K489" s="3"/>
      <c r="L489" s="464"/>
      <c r="M489" s="465"/>
      <c r="N489" s="465"/>
      <c r="O489" s="465"/>
      <c r="P489" s="465"/>
      <c r="Q489" s="464"/>
      <c r="R489" s="464"/>
      <c r="S489" s="464"/>
      <c r="T489" s="464"/>
      <c r="U489" s="464"/>
      <c r="V489" s="464"/>
      <c r="W489" s="62"/>
      <c r="X489" s="62"/>
      <c r="Y489" s="62"/>
      <c r="Z489" s="464"/>
      <c r="AA489" s="466"/>
      <c r="AB489" s="466"/>
      <c r="AC489" s="3"/>
      <c r="AD489" s="3"/>
      <c r="AE489" s="466"/>
      <c r="AF489" s="461"/>
      <c r="AG489" s="461"/>
      <c r="AH489" s="3"/>
    </row>
    <row r="490">
      <c r="A490" s="3"/>
      <c r="B490" s="462"/>
      <c r="C490" s="463"/>
      <c r="D490" s="463"/>
      <c r="E490" s="463"/>
      <c r="F490" s="463"/>
      <c r="G490" s="3"/>
      <c r="H490" s="3"/>
      <c r="I490" s="3"/>
      <c r="J490" s="3"/>
      <c r="K490" s="3"/>
      <c r="L490" s="464"/>
      <c r="M490" s="465"/>
      <c r="N490" s="465"/>
      <c r="O490" s="465"/>
      <c r="P490" s="465"/>
      <c r="Q490" s="464"/>
      <c r="R490" s="464"/>
      <c r="S490" s="464"/>
      <c r="T490" s="464"/>
      <c r="U490" s="464"/>
      <c r="V490" s="464"/>
      <c r="W490" s="62"/>
      <c r="X490" s="62"/>
      <c r="Y490" s="62"/>
      <c r="Z490" s="464"/>
      <c r="AA490" s="466"/>
      <c r="AB490" s="466"/>
      <c r="AC490" s="3"/>
      <c r="AD490" s="3"/>
      <c r="AE490" s="466"/>
      <c r="AF490" s="461"/>
      <c r="AG490" s="461"/>
      <c r="AH490" s="3"/>
    </row>
    <row r="491">
      <c r="A491" s="3"/>
      <c r="B491" s="462"/>
      <c r="C491" s="463"/>
      <c r="D491" s="463"/>
      <c r="E491" s="463"/>
      <c r="F491" s="463"/>
      <c r="G491" s="3"/>
      <c r="H491" s="3"/>
      <c r="I491" s="3"/>
      <c r="J491" s="3"/>
      <c r="K491" s="3"/>
      <c r="L491" s="464"/>
      <c r="M491" s="465"/>
      <c r="N491" s="465"/>
      <c r="O491" s="465"/>
      <c r="P491" s="465"/>
      <c r="Q491" s="464"/>
      <c r="R491" s="464"/>
      <c r="S491" s="464"/>
      <c r="T491" s="464"/>
      <c r="U491" s="464"/>
      <c r="V491" s="464"/>
      <c r="W491" s="62"/>
      <c r="X491" s="62"/>
      <c r="Y491" s="62"/>
      <c r="Z491" s="464"/>
      <c r="AA491" s="466"/>
      <c r="AB491" s="466"/>
      <c r="AC491" s="3"/>
      <c r="AD491" s="3"/>
      <c r="AE491" s="466"/>
      <c r="AF491" s="461"/>
      <c r="AG491" s="461"/>
      <c r="AH491" s="3"/>
    </row>
    <row r="492">
      <c r="A492" s="3"/>
      <c r="B492" s="462"/>
      <c r="C492" s="463"/>
      <c r="D492" s="463"/>
      <c r="E492" s="463"/>
      <c r="F492" s="463"/>
      <c r="G492" s="3"/>
      <c r="H492" s="3"/>
      <c r="I492" s="3"/>
      <c r="J492" s="3"/>
      <c r="K492" s="3"/>
      <c r="L492" s="464"/>
      <c r="M492" s="465"/>
      <c r="N492" s="465"/>
      <c r="O492" s="465"/>
      <c r="P492" s="465"/>
      <c r="Q492" s="464"/>
      <c r="R492" s="464"/>
      <c r="S492" s="464"/>
      <c r="T492" s="464"/>
      <c r="U492" s="464"/>
      <c r="V492" s="464"/>
      <c r="W492" s="62"/>
      <c r="X492" s="62"/>
      <c r="Y492" s="62"/>
      <c r="Z492" s="464"/>
      <c r="AA492" s="466"/>
      <c r="AB492" s="466"/>
      <c r="AC492" s="3"/>
      <c r="AD492" s="3"/>
      <c r="AE492" s="466"/>
      <c r="AF492" s="461"/>
      <c r="AG492" s="461"/>
      <c r="AH492" s="3"/>
    </row>
    <row r="493">
      <c r="A493" s="3"/>
      <c r="B493" s="462"/>
      <c r="C493" s="463"/>
      <c r="D493" s="463"/>
      <c r="E493" s="463"/>
      <c r="F493" s="463"/>
      <c r="G493" s="3"/>
      <c r="H493" s="3"/>
      <c r="I493" s="3"/>
      <c r="J493" s="3"/>
      <c r="K493" s="3"/>
      <c r="L493" s="464"/>
      <c r="M493" s="465"/>
      <c r="N493" s="465"/>
      <c r="O493" s="465"/>
      <c r="P493" s="465"/>
      <c r="Q493" s="464"/>
      <c r="R493" s="464"/>
      <c r="S493" s="464"/>
      <c r="T493" s="464"/>
      <c r="U493" s="464"/>
      <c r="V493" s="464"/>
      <c r="W493" s="62"/>
      <c r="X493" s="62"/>
      <c r="Y493" s="62"/>
      <c r="Z493" s="464"/>
      <c r="AA493" s="466"/>
      <c r="AB493" s="466"/>
      <c r="AC493" s="3"/>
      <c r="AD493" s="3"/>
      <c r="AE493" s="466"/>
      <c r="AF493" s="461"/>
      <c r="AG493" s="461"/>
      <c r="AH493" s="3"/>
    </row>
    <row r="494">
      <c r="A494" s="3"/>
      <c r="B494" s="462"/>
      <c r="C494" s="463"/>
      <c r="D494" s="463"/>
      <c r="E494" s="463"/>
      <c r="F494" s="463"/>
      <c r="G494" s="3"/>
      <c r="H494" s="3"/>
      <c r="I494" s="3"/>
      <c r="J494" s="3"/>
      <c r="K494" s="3"/>
      <c r="L494" s="464"/>
      <c r="M494" s="465"/>
      <c r="N494" s="465"/>
      <c r="O494" s="465"/>
      <c r="P494" s="465"/>
      <c r="Q494" s="464"/>
      <c r="R494" s="464"/>
      <c r="S494" s="464"/>
      <c r="T494" s="464"/>
      <c r="U494" s="464"/>
      <c r="V494" s="464"/>
      <c r="W494" s="62"/>
      <c r="X494" s="62"/>
      <c r="Y494" s="62"/>
      <c r="Z494" s="464"/>
      <c r="AA494" s="466"/>
      <c r="AB494" s="466"/>
      <c r="AC494" s="3"/>
      <c r="AD494" s="3"/>
      <c r="AE494" s="466"/>
      <c r="AF494" s="461"/>
      <c r="AG494" s="461"/>
      <c r="AH494" s="3"/>
    </row>
    <row r="495">
      <c r="A495" s="3"/>
      <c r="B495" s="462"/>
      <c r="C495" s="463"/>
      <c r="D495" s="463"/>
      <c r="E495" s="463"/>
      <c r="F495" s="463"/>
      <c r="G495" s="3"/>
      <c r="H495" s="3"/>
      <c r="I495" s="3"/>
      <c r="J495" s="3"/>
      <c r="K495" s="3"/>
      <c r="L495" s="464"/>
      <c r="M495" s="465"/>
      <c r="N495" s="465"/>
      <c r="O495" s="465"/>
      <c r="P495" s="465"/>
      <c r="Q495" s="464"/>
      <c r="R495" s="464"/>
      <c r="S495" s="464"/>
      <c r="T495" s="464"/>
      <c r="U495" s="464"/>
      <c r="V495" s="464"/>
      <c r="W495" s="62"/>
      <c r="X495" s="62"/>
      <c r="Y495" s="62"/>
      <c r="Z495" s="464"/>
      <c r="AA495" s="466"/>
      <c r="AB495" s="466"/>
      <c r="AC495" s="3"/>
      <c r="AD495" s="3"/>
      <c r="AE495" s="466"/>
      <c r="AF495" s="461"/>
      <c r="AG495" s="461"/>
      <c r="AH495" s="3"/>
    </row>
    <row r="496">
      <c r="A496" s="3"/>
      <c r="B496" s="462"/>
      <c r="C496" s="463"/>
      <c r="D496" s="463"/>
      <c r="E496" s="463"/>
      <c r="F496" s="463"/>
      <c r="G496" s="3"/>
      <c r="H496" s="3"/>
      <c r="I496" s="3"/>
      <c r="J496" s="3"/>
      <c r="K496" s="3"/>
      <c r="L496" s="464"/>
      <c r="M496" s="465"/>
      <c r="N496" s="465"/>
      <c r="O496" s="465"/>
      <c r="P496" s="465"/>
      <c r="Q496" s="464"/>
      <c r="R496" s="464"/>
      <c r="S496" s="464"/>
      <c r="T496" s="464"/>
      <c r="U496" s="464"/>
      <c r="V496" s="464"/>
      <c r="W496" s="62"/>
      <c r="X496" s="62"/>
      <c r="Y496" s="62"/>
      <c r="Z496" s="464"/>
      <c r="AA496" s="466"/>
      <c r="AB496" s="466"/>
      <c r="AC496" s="3"/>
      <c r="AD496" s="3"/>
      <c r="AE496" s="466"/>
      <c r="AF496" s="461"/>
      <c r="AG496" s="461"/>
      <c r="AH496" s="3"/>
    </row>
    <row r="497">
      <c r="A497" s="3"/>
      <c r="B497" s="462"/>
      <c r="C497" s="463"/>
      <c r="D497" s="463"/>
      <c r="E497" s="463"/>
      <c r="F497" s="463"/>
      <c r="G497" s="3"/>
      <c r="H497" s="3"/>
      <c r="I497" s="3"/>
      <c r="J497" s="3"/>
      <c r="K497" s="3"/>
      <c r="L497" s="464"/>
      <c r="M497" s="465"/>
      <c r="N497" s="465"/>
      <c r="O497" s="465"/>
      <c r="P497" s="465"/>
      <c r="Q497" s="464"/>
      <c r="R497" s="464"/>
      <c r="S497" s="464"/>
      <c r="T497" s="464"/>
      <c r="U497" s="464"/>
      <c r="V497" s="464"/>
      <c r="W497" s="62"/>
      <c r="X497" s="62"/>
      <c r="Y497" s="62"/>
      <c r="Z497" s="464"/>
      <c r="AA497" s="466"/>
      <c r="AB497" s="466"/>
      <c r="AC497" s="3"/>
      <c r="AD497" s="3"/>
      <c r="AE497" s="466"/>
      <c r="AF497" s="461"/>
      <c r="AG497" s="461"/>
      <c r="AH497" s="3"/>
    </row>
    <row r="498">
      <c r="A498" s="3"/>
      <c r="B498" s="462"/>
      <c r="C498" s="463"/>
      <c r="D498" s="463"/>
      <c r="E498" s="463"/>
      <c r="F498" s="463"/>
      <c r="G498" s="3"/>
      <c r="H498" s="3"/>
      <c r="I498" s="3"/>
      <c r="J498" s="3"/>
      <c r="K498" s="3"/>
      <c r="L498" s="464"/>
      <c r="M498" s="465"/>
      <c r="N498" s="465"/>
      <c r="O498" s="465"/>
      <c r="P498" s="465"/>
      <c r="Q498" s="464"/>
      <c r="R498" s="464"/>
      <c r="S498" s="464"/>
      <c r="T498" s="464"/>
      <c r="U498" s="464"/>
      <c r="V498" s="464"/>
      <c r="W498" s="62"/>
      <c r="X498" s="62"/>
      <c r="Y498" s="62"/>
      <c r="Z498" s="464"/>
      <c r="AA498" s="466"/>
      <c r="AB498" s="466"/>
      <c r="AC498" s="3"/>
      <c r="AD498" s="3"/>
      <c r="AE498" s="466"/>
      <c r="AF498" s="461"/>
      <c r="AG498" s="461"/>
      <c r="AH498" s="3"/>
    </row>
    <row r="499">
      <c r="A499" s="3"/>
      <c r="B499" s="462"/>
      <c r="C499" s="463"/>
      <c r="D499" s="463"/>
      <c r="E499" s="463"/>
      <c r="F499" s="463"/>
      <c r="G499" s="3"/>
      <c r="H499" s="3"/>
      <c r="I499" s="3"/>
      <c r="J499" s="3"/>
      <c r="K499" s="3"/>
      <c r="L499" s="464"/>
      <c r="M499" s="465"/>
      <c r="N499" s="465"/>
      <c r="O499" s="465"/>
      <c r="P499" s="465"/>
      <c r="Q499" s="464"/>
      <c r="R499" s="464"/>
      <c r="S499" s="464"/>
      <c r="T499" s="464"/>
      <c r="U499" s="464"/>
      <c r="V499" s="464"/>
      <c r="W499" s="62"/>
      <c r="X499" s="62"/>
      <c r="Y499" s="62"/>
      <c r="Z499" s="464"/>
      <c r="AA499" s="466"/>
      <c r="AB499" s="466"/>
      <c r="AC499" s="3"/>
      <c r="AD499" s="3"/>
      <c r="AE499" s="466"/>
      <c r="AF499" s="461"/>
      <c r="AG499" s="461"/>
      <c r="AH499" s="3"/>
    </row>
    <row r="500">
      <c r="A500" s="3"/>
      <c r="B500" s="462"/>
      <c r="C500" s="463"/>
      <c r="D500" s="463"/>
      <c r="E500" s="463"/>
      <c r="F500" s="463"/>
      <c r="G500" s="3"/>
      <c r="H500" s="3"/>
      <c r="I500" s="3"/>
      <c r="J500" s="3"/>
      <c r="K500" s="3"/>
      <c r="L500" s="464"/>
      <c r="M500" s="465"/>
      <c r="N500" s="465"/>
      <c r="O500" s="465"/>
      <c r="P500" s="465"/>
      <c r="Q500" s="464"/>
      <c r="R500" s="464"/>
      <c r="S500" s="464"/>
      <c r="T500" s="464"/>
      <c r="U500" s="464"/>
      <c r="V500" s="464"/>
      <c r="W500" s="62"/>
      <c r="X500" s="62"/>
      <c r="Y500" s="62"/>
      <c r="Z500" s="464"/>
      <c r="AA500" s="466"/>
      <c r="AB500" s="466"/>
      <c r="AC500" s="3"/>
      <c r="AD500" s="3"/>
      <c r="AE500" s="466"/>
      <c r="AF500" s="461"/>
      <c r="AG500" s="461"/>
      <c r="AH500" s="3"/>
    </row>
    <row r="501">
      <c r="A501" s="3"/>
      <c r="B501" s="462"/>
      <c r="C501" s="463"/>
      <c r="D501" s="463"/>
      <c r="E501" s="463"/>
      <c r="F501" s="463"/>
      <c r="G501" s="3"/>
      <c r="H501" s="3"/>
      <c r="I501" s="3"/>
      <c r="J501" s="3"/>
      <c r="K501" s="3"/>
      <c r="L501" s="464"/>
      <c r="M501" s="465"/>
      <c r="N501" s="465"/>
      <c r="O501" s="465"/>
      <c r="P501" s="465"/>
      <c r="Q501" s="464"/>
      <c r="R501" s="464"/>
      <c r="S501" s="464"/>
      <c r="T501" s="464"/>
      <c r="U501" s="464"/>
      <c r="V501" s="464"/>
      <c r="W501" s="62"/>
      <c r="X501" s="62"/>
      <c r="Y501" s="62"/>
      <c r="Z501" s="464"/>
      <c r="AA501" s="466"/>
      <c r="AB501" s="466"/>
      <c r="AC501" s="3"/>
      <c r="AD501" s="3"/>
      <c r="AE501" s="466"/>
      <c r="AF501" s="461"/>
      <c r="AG501" s="461"/>
      <c r="AH501" s="3"/>
    </row>
    <row r="502">
      <c r="A502" s="3"/>
      <c r="B502" s="462"/>
      <c r="C502" s="463"/>
      <c r="D502" s="463"/>
      <c r="E502" s="463"/>
      <c r="F502" s="463"/>
      <c r="G502" s="3"/>
      <c r="H502" s="3"/>
      <c r="I502" s="3"/>
      <c r="J502" s="3"/>
      <c r="K502" s="3"/>
      <c r="L502" s="464"/>
      <c r="M502" s="465"/>
      <c r="N502" s="465"/>
      <c r="O502" s="465"/>
      <c r="P502" s="465"/>
      <c r="Q502" s="464"/>
      <c r="R502" s="464"/>
      <c r="S502" s="464"/>
      <c r="T502" s="464"/>
      <c r="U502" s="464"/>
      <c r="V502" s="464"/>
      <c r="W502" s="62"/>
      <c r="X502" s="62"/>
      <c r="Y502" s="62"/>
      <c r="Z502" s="464"/>
      <c r="AA502" s="466"/>
      <c r="AB502" s="466"/>
      <c r="AC502" s="3"/>
      <c r="AD502" s="3"/>
      <c r="AE502" s="466"/>
      <c r="AF502" s="461"/>
      <c r="AG502" s="461"/>
      <c r="AH502" s="3"/>
    </row>
    <row r="503">
      <c r="A503" s="3"/>
      <c r="B503" s="462"/>
      <c r="C503" s="463"/>
      <c r="D503" s="463"/>
      <c r="E503" s="463"/>
      <c r="F503" s="463"/>
      <c r="G503" s="3"/>
      <c r="H503" s="3"/>
      <c r="I503" s="3"/>
      <c r="J503" s="3"/>
      <c r="K503" s="3"/>
      <c r="L503" s="464"/>
      <c r="M503" s="465"/>
      <c r="N503" s="465"/>
      <c r="O503" s="465"/>
      <c r="P503" s="465"/>
      <c r="Q503" s="464"/>
      <c r="R503" s="464"/>
      <c r="S503" s="464"/>
      <c r="T503" s="464"/>
      <c r="U503" s="464"/>
      <c r="V503" s="464"/>
      <c r="W503" s="62"/>
      <c r="X503" s="62"/>
      <c r="Y503" s="62"/>
      <c r="Z503" s="464"/>
      <c r="AA503" s="466"/>
      <c r="AB503" s="466"/>
      <c r="AC503" s="3"/>
      <c r="AD503" s="3"/>
      <c r="AE503" s="466"/>
      <c r="AF503" s="461"/>
      <c r="AG503" s="461"/>
      <c r="AH503" s="3"/>
    </row>
    <row r="504">
      <c r="A504" s="3"/>
      <c r="B504" s="462"/>
      <c r="C504" s="463"/>
      <c r="D504" s="463"/>
      <c r="E504" s="463"/>
      <c r="F504" s="463"/>
      <c r="G504" s="3"/>
      <c r="H504" s="3"/>
      <c r="I504" s="3"/>
      <c r="J504" s="3"/>
      <c r="K504" s="3"/>
      <c r="L504" s="464"/>
      <c r="M504" s="465"/>
      <c r="N504" s="465"/>
      <c r="O504" s="465"/>
      <c r="P504" s="465"/>
      <c r="Q504" s="464"/>
      <c r="R504" s="464"/>
      <c r="S504" s="464"/>
      <c r="T504" s="464"/>
      <c r="U504" s="464"/>
      <c r="V504" s="464"/>
      <c r="W504" s="62"/>
      <c r="X504" s="62"/>
      <c r="Y504" s="62"/>
      <c r="Z504" s="464"/>
      <c r="AA504" s="466"/>
      <c r="AB504" s="466"/>
      <c r="AC504" s="3"/>
      <c r="AD504" s="3"/>
      <c r="AE504" s="466"/>
      <c r="AF504" s="461"/>
      <c r="AG504" s="461"/>
      <c r="AH504" s="3"/>
    </row>
    <row r="505">
      <c r="A505" s="3"/>
      <c r="B505" s="462"/>
      <c r="C505" s="463"/>
      <c r="D505" s="463"/>
      <c r="E505" s="463"/>
      <c r="F505" s="463"/>
      <c r="G505" s="3"/>
      <c r="H505" s="3"/>
      <c r="I505" s="3"/>
      <c r="J505" s="3"/>
      <c r="K505" s="3"/>
      <c r="L505" s="464"/>
      <c r="M505" s="465"/>
      <c r="N505" s="465"/>
      <c r="O505" s="465"/>
      <c r="P505" s="465"/>
      <c r="Q505" s="464"/>
      <c r="R505" s="464"/>
      <c r="S505" s="464"/>
      <c r="T505" s="464"/>
      <c r="U505" s="464"/>
      <c r="V505" s="464"/>
      <c r="W505" s="62"/>
      <c r="X505" s="62"/>
      <c r="Y505" s="62"/>
      <c r="Z505" s="464"/>
      <c r="AA505" s="466"/>
      <c r="AB505" s="466"/>
      <c r="AC505" s="3"/>
      <c r="AD505" s="3"/>
      <c r="AE505" s="466"/>
      <c r="AF505" s="461"/>
      <c r="AG505" s="461"/>
      <c r="AH505" s="3"/>
    </row>
    <row r="506">
      <c r="A506" s="3"/>
      <c r="B506" s="462"/>
      <c r="C506" s="463"/>
      <c r="D506" s="463"/>
      <c r="E506" s="463"/>
      <c r="F506" s="463"/>
      <c r="G506" s="3"/>
      <c r="H506" s="3"/>
      <c r="I506" s="3"/>
      <c r="J506" s="3"/>
      <c r="K506" s="3"/>
      <c r="L506" s="464"/>
      <c r="M506" s="465"/>
      <c r="N506" s="465"/>
      <c r="O506" s="465"/>
      <c r="P506" s="465"/>
      <c r="Q506" s="464"/>
      <c r="R506" s="464"/>
      <c r="S506" s="464"/>
      <c r="T506" s="464"/>
      <c r="U506" s="464"/>
      <c r="V506" s="464"/>
      <c r="W506" s="62"/>
      <c r="X506" s="62"/>
      <c r="Y506" s="62"/>
      <c r="Z506" s="464"/>
      <c r="AA506" s="466"/>
      <c r="AB506" s="466"/>
      <c r="AC506" s="3"/>
      <c r="AD506" s="3"/>
      <c r="AE506" s="466"/>
      <c r="AF506" s="461"/>
      <c r="AG506" s="461"/>
      <c r="AH506" s="3"/>
    </row>
    <row r="507">
      <c r="A507" s="3"/>
      <c r="B507" s="462"/>
      <c r="C507" s="463"/>
      <c r="D507" s="463"/>
      <c r="E507" s="463"/>
      <c r="F507" s="463"/>
      <c r="G507" s="3"/>
      <c r="H507" s="3"/>
      <c r="I507" s="3"/>
      <c r="J507" s="3"/>
      <c r="K507" s="3"/>
      <c r="L507" s="464"/>
      <c r="M507" s="465"/>
      <c r="N507" s="465"/>
      <c r="O507" s="465"/>
      <c r="P507" s="465"/>
      <c r="Q507" s="464"/>
      <c r="R507" s="464"/>
      <c r="S507" s="464"/>
      <c r="T507" s="464"/>
      <c r="U507" s="464"/>
      <c r="V507" s="464"/>
      <c r="W507" s="62"/>
      <c r="X507" s="62"/>
      <c r="Y507" s="62"/>
      <c r="Z507" s="464"/>
      <c r="AA507" s="466"/>
      <c r="AB507" s="466"/>
      <c r="AC507" s="3"/>
      <c r="AD507" s="3"/>
      <c r="AE507" s="466"/>
      <c r="AF507" s="461"/>
      <c r="AG507" s="461"/>
      <c r="AH507" s="3"/>
    </row>
    <row r="508">
      <c r="A508" s="3"/>
      <c r="B508" s="462"/>
      <c r="C508" s="463"/>
      <c r="D508" s="463"/>
      <c r="E508" s="463"/>
      <c r="F508" s="463"/>
      <c r="G508" s="3"/>
      <c r="H508" s="3"/>
      <c r="I508" s="3"/>
      <c r="J508" s="3"/>
      <c r="K508" s="3"/>
      <c r="L508" s="464"/>
      <c r="M508" s="465"/>
      <c r="N508" s="465"/>
      <c r="O508" s="465"/>
      <c r="P508" s="465"/>
      <c r="Q508" s="464"/>
      <c r="R508" s="464"/>
      <c r="S508" s="464"/>
      <c r="T508" s="464"/>
      <c r="U508" s="464"/>
      <c r="V508" s="464"/>
      <c r="W508" s="62"/>
      <c r="X508" s="62"/>
      <c r="Y508" s="62"/>
      <c r="Z508" s="464"/>
      <c r="AA508" s="466"/>
      <c r="AB508" s="466"/>
      <c r="AC508" s="3"/>
      <c r="AD508" s="3"/>
      <c r="AE508" s="466"/>
      <c r="AF508" s="461"/>
      <c r="AG508" s="461"/>
      <c r="AH508" s="3"/>
    </row>
    <row r="509">
      <c r="A509" s="3"/>
      <c r="B509" s="462"/>
      <c r="C509" s="463"/>
      <c r="D509" s="463"/>
      <c r="E509" s="463"/>
      <c r="F509" s="463"/>
      <c r="G509" s="3"/>
      <c r="H509" s="3"/>
      <c r="I509" s="3"/>
      <c r="J509" s="3"/>
      <c r="K509" s="3"/>
      <c r="L509" s="464"/>
      <c r="M509" s="465"/>
      <c r="N509" s="465"/>
      <c r="O509" s="465"/>
      <c r="P509" s="465"/>
      <c r="Q509" s="464"/>
      <c r="R509" s="464"/>
      <c r="S509" s="464"/>
      <c r="T509" s="464"/>
      <c r="U509" s="464"/>
      <c r="V509" s="464"/>
      <c r="W509" s="62"/>
      <c r="X509" s="62"/>
      <c r="Y509" s="62"/>
      <c r="Z509" s="464"/>
      <c r="AA509" s="466"/>
      <c r="AB509" s="466"/>
      <c r="AC509" s="3"/>
      <c r="AD509" s="3"/>
      <c r="AE509" s="466"/>
      <c r="AF509" s="461"/>
      <c r="AG509" s="461"/>
      <c r="AH509" s="3"/>
    </row>
    <row r="510">
      <c r="A510" s="3"/>
      <c r="B510" s="462"/>
      <c r="C510" s="463"/>
      <c r="D510" s="463"/>
      <c r="E510" s="463"/>
      <c r="F510" s="463"/>
      <c r="G510" s="3"/>
      <c r="H510" s="3"/>
      <c r="I510" s="3"/>
      <c r="J510" s="3"/>
      <c r="K510" s="3"/>
      <c r="L510" s="464"/>
      <c r="M510" s="465"/>
      <c r="N510" s="465"/>
      <c r="O510" s="465"/>
      <c r="P510" s="465"/>
      <c r="Q510" s="464"/>
      <c r="R510" s="464"/>
      <c r="S510" s="464"/>
      <c r="T510" s="464"/>
      <c r="U510" s="464"/>
      <c r="V510" s="464"/>
      <c r="W510" s="62"/>
      <c r="X510" s="62"/>
      <c r="Y510" s="62"/>
      <c r="Z510" s="464"/>
      <c r="AA510" s="466"/>
      <c r="AB510" s="466"/>
      <c r="AC510" s="3"/>
      <c r="AD510" s="3"/>
      <c r="AE510" s="466"/>
      <c r="AF510" s="461"/>
      <c r="AG510" s="461"/>
      <c r="AH510" s="3"/>
    </row>
    <row r="511">
      <c r="A511" s="3"/>
      <c r="B511" s="462"/>
      <c r="C511" s="463"/>
      <c r="D511" s="463"/>
      <c r="E511" s="463"/>
      <c r="F511" s="463"/>
      <c r="G511" s="3"/>
      <c r="H511" s="3"/>
      <c r="I511" s="3"/>
      <c r="J511" s="3"/>
      <c r="K511" s="3"/>
      <c r="L511" s="464"/>
      <c r="M511" s="465"/>
      <c r="N511" s="465"/>
      <c r="O511" s="465"/>
      <c r="P511" s="465"/>
      <c r="Q511" s="464"/>
      <c r="R511" s="464"/>
      <c r="S511" s="464"/>
      <c r="T511" s="464"/>
      <c r="U511" s="464"/>
      <c r="V511" s="464"/>
      <c r="W511" s="62"/>
      <c r="X511" s="62"/>
      <c r="Y511" s="62"/>
      <c r="Z511" s="464"/>
      <c r="AA511" s="466"/>
      <c r="AB511" s="466"/>
      <c r="AC511" s="3"/>
      <c r="AD511" s="3"/>
      <c r="AE511" s="466"/>
      <c r="AF511" s="461"/>
      <c r="AG511" s="461"/>
      <c r="AH511" s="3"/>
    </row>
    <row r="512">
      <c r="A512" s="3"/>
      <c r="B512" s="462"/>
      <c r="C512" s="463"/>
      <c r="D512" s="463"/>
      <c r="E512" s="463"/>
      <c r="F512" s="463"/>
      <c r="G512" s="3"/>
      <c r="H512" s="3"/>
      <c r="I512" s="3"/>
      <c r="J512" s="3"/>
      <c r="K512" s="3"/>
      <c r="L512" s="464"/>
      <c r="M512" s="465"/>
      <c r="N512" s="465"/>
      <c r="O512" s="465"/>
      <c r="P512" s="465"/>
      <c r="Q512" s="464"/>
      <c r="R512" s="464"/>
      <c r="S512" s="464"/>
      <c r="T512" s="464"/>
      <c r="U512" s="464"/>
      <c r="V512" s="464"/>
      <c r="W512" s="62"/>
      <c r="X512" s="62"/>
      <c r="Y512" s="62"/>
      <c r="Z512" s="464"/>
      <c r="AA512" s="466"/>
      <c r="AB512" s="466"/>
      <c r="AC512" s="3"/>
      <c r="AD512" s="3"/>
      <c r="AE512" s="466"/>
      <c r="AF512" s="461"/>
      <c r="AG512" s="461"/>
      <c r="AH512" s="3"/>
    </row>
    <row r="513">
      <c r="A513" s="3"/>
      <c r="B513" s="462"/>
      <c r="C513" s="463"/>
      <c r="D513" s="463"/>
      <c r="E513" s="463"/>
      <c r="F513" s="463"/>
      <c r="G513" s="3"/>
      <c r="H513" s="3"/>
      <c r="I513" s="3"/>
      <c r="J513" s="3"/>
      <c r="K513" s="3"/>
      <c r="L513" s="464"/>
      <c r="M513" s="465"/>
      <c r="N513" s="465"/>
      <c r="O513" s="465"/>
      <c r="P513" s="465"/>
      <c r="Q513" s="464"/>
      <c r="R513" s="464"/>
      <c r="S513" s="464"/>
      <c r="T513" s="464"/>
      <c r="U513" s="464"/>
      <c r="V513" s="464"/>
      <c r="W513" s="62"/>
      <c r="X513" s="62"/>
      <c r="Y513" s="62"/>
      <c r="Z513" s="464"/>
      <c r="AA513" s="466"/>
      <c r="AB513" s="466"/>
      <c r="AC513" s="3"/>
      <c r="AD513" s="3"/>
      <c r="AE513" s="466"/>
      <c r="AF513" s="461"/>
      <c r="AG513" s="461"/>
      <c r="AH513" s="3"/>
    </row>
    <row r="514">
      <c r="A514" s="3"/>
      <c r="B514" s="462"/>
      <c r="C514" s="463"/>
      <c r="D514" s="463"/>
      <c r="E514" s="463"/>
      <c r="F514" s="463"/>
      <c r="G514" s="3"/>
      <c r="H514" s="3"/>
      <c r="I514" s="3"/>
      <c r="J514" s="3"/>
      <c r="K514" s="3"/>
      <c r="L514" s="464"/>
      <c r="M514" s="465"/>
      <c r="N514" s="465"/>
      <c r="O514" s="465"/>
      <c r="P514" s="465"/>
      <c r="Q514" s="464"/>
      <c r="R514" s="464"/>
      <c r="S514" s="464"/>
      <c r="T514" s="464"/>
      <c r="U514" s="464"/>
      <c r="V514" s="464"/>
      <c r="W514" s="62"/>
      <c r="X514" s="62"/>
      <c r="Y514" s="62"/>
      <c r="Z514" s="464"/>
      <c r="AA514" s="466"/>
      <c r="AB514" s="466"/>
      <c r="AC514" s="3"/>
      <c r="AD514" s="3"/>
      <c r="AE514" s="466"/>
      <c r="AF514" s="461"/>
      <c r="AG514" s="461"/>
      <c r="AH514" s="3"/>
    </row>
    <row r="515">
      <c r="A515" s="3"/>
      <c r="B515" s="462"/>
      <c r="C515" s="463"/>
      <c r="D515" s="463"/>
      <c r="E515" s="463"/>
      <c r="F515" s="463"/>
      <c r="G515" s="3"/>
      <c r="H515" s="3"/>
      <c r="I515" s="3"/>
      <c r="J515" s="3"/>
      <c r="K515" s="3"/>
      <c r="L515" s="464"/>
      <c r="M515" s="465"/>
      <c r="N515" s="465"/>
      <c r="O515" s="465"/>
      <c r="P515" s="465"/>
      <c r="Q515" s="464"/>
      <c r="R515" s="464"/>
      <c r="S515" s="464"/>
      <c r="T515" s="464"/>
      <c r="U515" s="464"/>
      <c r="V515" s="464"/>
      <c r="W515" s="62"/>
      <c r="X515" s="62"/>
      <c r="Y515" s="62"/>
      <c r="Z515" s="464"/>
      <c r="AA515" s="466"/>
      <c r="AB515" s="466"/>
      <c r="AC515" s="3"/>
      <c r="AD515" s="3"/>
      <c r="AE515" s="466"/>
      <c r="AF515" s="461"/>
      <c r="AG515" s="461"/>
      <c r="AH515" s="3"/>
    </row>
    <row r="516">
      <c r="A516" s="3"/>
      <c r="B516" s="462"/>
      <c r="C516" s="463"/>
      <c r="D516" s="463"/>
      <c r="E516" s="463"/>
      <c r="F516" s="463"/>
      <c r="G516" s="3"/>
      <c r="H516" s="3"/>
      <c r="I516" s="3"/>
      <c r="J516" s="3"/>
      <c r="K516" s="3"/>
      <c r="L516" s="464"/>
      <c r="M516" s="465"/>
      <c r="N516" s="465"/>
      <c r="O516" s="465"/>
      <c r="P516" s="465"/>
      <c r="Q516" s="464"/>
      <c r="R516" s="464"/>
      <c r="S516" s="464"/>
      <c r="T516" s="464"/>
      <c r="U516" s="464"/>
      <c r="V516" s="464"/>
      <c r="W516" s="62"/>
      <c r="X516" s="62"/>
      <c r="Y516" s="62"/>
      <c r="Z516" s="464"/>
      <c r="AA516" s="466"/>
      <c r="AB516" s="466"/>
      <c r="AC516" s="3"/>
      <c r="AD516" s="3"/>
      <c r="AE516" s="466"/>
      <c r="AF516" s="461"/>
      <c r="AG516" s="461"/>
      <c r="AH516" s="3"/>
    </row>
    <row r="517">
      <c r="A517" s="3"/>
      <c r="B517" s="462"/>
      <c r="C517" s="463"/>
      <c r="D517" s="463"/>
      <c r="E517" s="463"/>
      <c r="F517" s="463"/>
      <c r="G517" s="3"/>
      <c r="H517" s="3"/>
      <c r="I517" s="3"/>
      <c r="J517" s="3"/>
      <c r="K517" s="3"/>
      <c r="L517" s="464"/>
      <c r="M517" s="465"/>
      <c r="N517" s="465"/>
      <c r="O517" s="465"/>
      <c r="P517" s="465"/>
      <c r="Q517" s="464"/>
      <c r="R517" s="464"/>
      <c r="S517" s="464"/>
      <c r="T517" s="464"/>
      <c r="U517" s="464"/>
      <c r="V517" s="464"/>
      <c r="W517" s="62"/>
      <c r="X517" s="62"/>
      <c r="Y517" s="62"/>
      <c r="Z517" s="464"/>
      <c r="AA517" s="466"/>
      <c r="AB517" s="466"/>
      <c r="AC517" s="3"/>
      <c r="AD517" s="3"/>
      <c r="AE517" s="466"/>
      <c r="AF517" s="461"/>
      <c r="AG517" s="461"/>
      <c r="AH517" s="3"/>
    </row>
    <row r="518">
      <c r="A518" s="3"/>
      <c r="B518" s="462"/>
      <c r="C518" s="463"/>
      <c r="D518" s="463"/>
      <c r="E518" s="463"/>
      <c r="F518" s="463"/>
      <c r="G518" s="3"/>
      <c r="H518" s="3"/>
      <c r="I518" s="3"/>
      <c r="J518" s="3"/>
      <c r="K518" s="3"/>
      <c r="L518" s="464"/>
      <c r="M518" s="465"/>
      <c r="N518" s="465"/>
      <c r="O518" s="465"/>
      <c r="P518" s="465"/>
      <c r="Q518" s="464"/>
      <c r="R518" s="464"/>
      <c r="S518" s="464"/>
      <c r="T518" s="464"/>
      <c r="U518" s="464"/>
      <c r="V518" s="464"/>
      <c r="W518" s="62"/>
      <c r="X518" s="62"/>
      <c r="Y518" s="62"/>
      <c r="Z518" s="464"/>
      <c r="AA518" s="466"/>
      <c r="AB518" s="466"/>
      <c r="AC518" s="3"/>
      <c r="AD518" s="3"/>
      <c r="AE518" s="466"/>
      <c r="AF518" s="461"/>
      <c r="AG518" s="461"/>
      <c r="AH518" s="3"/>
    </row>
    <row r="519">
      <c r="A519" s="3"/>
      <c r="B519" s="462"/>
      <c r="C519" s="463"/>
      <c r="D519" s="463"/>
      <c r="E519" s="463"/>
      <c r="F519" s="463"/>
      <c r="G519" s="3"/>
      <c r="H519" s="3"/>
      <c r="I519" s="3"/>
      <c r="J519" s="3"/>
      <c r="K519" s="3"/>
      <c r="L519" s="464"/>
      <c r="M519" s="465"/>
      <c r="N519" s="465"/>
      <c r="O519" s="465"/>
      <c r="P519" s="465"/>
      <c r="Q519" s="464"/>
      <c r="R519" s="464"/>
      <c r="S519" s="464"/>
      <c r="T519" s="464"/>
      <c r="U519" s="464"/>
      <c r="V519" s="464"/>
      <c r="W519" s="62"/>
      <c r="X519" s="62"/>
      <c r="Y519" s="62"/>
      <c r="Z519" s="464"/>
      <c r="AA519" s="466"/>
      <c r="AB519" s="466"/>
      <c r="AC519" s="3"/>
      <c r="AD519" s="3"/>
      <c r="AE519" s="466"/>
      <c r="AF519" s="461"/>
      <c r="AG519" s="461"/>
      <c r="AH519" s="3"/>
    </row>
    <row r="520">
      <c r="A520" s="3"/>
      <c r="B520" s="462"/>
      <c r="C520" s="463"/>
      <c r="D520" s="463"/>
      <c r="E520" s="463"/>
      <c r="F520" s="463"/>
      <c r="G520" s="3"/>
      <c r="H520" s="3"/>
      <c r="I520" s="3"/>
      <c r="J520" s="3"/>
      <c r="K520" s="3"/>
      <c r="L520" s="464"/>
      <c r="M520" s="465"/>
      <c r="N520" s="465"/>
      <c r="O520" s="465"/>
      <c r="P520" s="465"/>
      <c r="Q520" s="464"/>
      <c r="R520" s="464"/>
      <c r="S520" s="464"/>
      <c r="T520" s="464"/>
      <c r="U520" s="464"/>
      <c r="V520" s="464"/>
      <c r="W520" s="62"/>
      <c r="X520" s="62"/>
      <c r="Y520" s="62"/>
      <c r="Z520" s="464"/>
      <c r="AA520" s="466"/>
      <c r="AB520" s="466"/>
      <c r="AC520" s="3"/>
      <c r="AD520" s="3"/>
      <c r="AE520" s="466"/>
      <c r="AF520" s="461"/>
      <c r="AG520" s="461"/>
      <c r="AH520" s="3"/>
    </row>
    <row r="521">
      <c r="A521" s="3"/>
      <c r="B521" s="462"/>
      <c r="C521" s="463"/>
      <c r="D521" s="463"/>
      <c r="E521" s="463"/>
      <c r="F521" s="463"/>
      <c r="G521" s="3"/>
      <c r="H521" s="3"/>
      <c r="I521" s="3"/>
      <c r="J521" s="3"/>
      <c r="K521" s="3"/>
      <c r="L521" s="464"/>
      <c r="M521" s="465"/>
      <c r="N521" s="465"/>
      <c r="O521" s="465"/>
      <c r="P521" s="465"/>
      <c r="Q521" s="464"/>
      <c r="R521" s="464"/>
      <c r="S521" s="464"/>
      <c r="T521" s="464"/>
      <c r="U521" s="464"/>
      <c r="V521" s="464"/>
      <c r="W521" s="62"/>
      <c r="X521" s="62"/>
      <c r="Y521" s="62"/>
      <c r="Z521" s="464"/>
      <c r="AA521" s="466"/>
      <c r="AB521" s="466"/>
      <c r="AC521" s="3"/>
      <c r="AD521" s="3"/>
      <c r="AE521" s="466"/>
      <c r="AF521" s="461"/>
      <c r="AG521" s="461"/>
      <c r="AH521" s="3"/>
    </row>
    <row r="522">
      <c r="A522" s="3"/>
      <c r="B522" s="462"/>
      <c r="C522" s="463"/>
      <c r="D522" s="463"/>
      <c r="E522" s="463"/>
      <c r="F522" s="463"/>
      <c r="G522" s="3"/>
      <c r="H522" s="3"/>
      <c r="I522" s="3"/>
      <c r="J522" s="3"/>
      <c r="K522" s="3"/>
      <c r="L522" s="464"/>
      <c r="M522" s="465"/>
      <c r="N522" s="465"/>
      <c r="O522" s="465"/>
      <c r="P522" s="465"/>
      <c r="Q522" s="464"/>
      <c r="R522" s="464"/>
      <c r="S522" s="464"/>
      <c r="T522" s="464"/>
      <c r="U522" s="464"/>
      <c r="V522" s="464"/>
      <c r="W522" s="62"/>
      <c r="X522" s="62"/>
      <c r="Y522" s="62"/>
      <c r="Z522" s="464"/>
      <c r="AA522" s="466"/>
      <c r="AB522" s="466"/>
      <c r="AC522" s="3"/>
      <c r="AD522" s="3"/>
      <c r="AE522" s="466"/>
      <c r="AF522" s="461"/>
      <c r="AG522" s="461"/>
      <c r="AH522" s="3"/>
    </row>
    <row r="523">
      <c r="A523" s="3"/>
      <c r="B523" s="462"/>
      <c r="C523" s="463"/>
      <c r="D523" s="463"/>
      <c r="E523" s="463"/>
      <c r="F523" s="463"/>
      <c r="G523" s="3"/>
      <c r="H523" s="3"/>
      <c r="I523" s="3"/>
      <c r="J523" s="3"/>
      <c r="K523" s="3"/>
      <c r="L523" s="464"/>
      <c r="M523" s="465"/>
      <c r="N523" s="465"/>
      <c r="O523" s="465"/>
      <c r="P523" s="465"/>
      <c r="Q523" s="464"/>
      <c r="R523" s="464"/>
      <c r="S523" s="464"/>
      <c r="T523" s="464"/>
      <c r="U523" s="464"/>
      <c r="V523" s="464"/>
      <c r="W523" s="62"/>
      <c r="X523" s="62"/>
      <c r="Y523" s="62"/>
      <c r="Z523" s="464"/>
      <c r="AA523" s="466"/>
      <c r="AB523" s="466"/>
      <c r="AC523" s="3"/>
      <c r="AD523" s="3"/>
      <c r="AE523" s="466"/>
      <c r="AF523" s="461"/>
      <c r="AG523" s="461"/>
      <c r="AH523" s="3"/>
    </row>
    <row r="524">
      <c r="A524" s="3"/>
      <c r="B524" s="462"/>
      <c r="C524" s="463"/>
      <c r="D524" s="463"/>
      <c r="E524" s="463"/>
      <c r="F524" s="463"/>
      <c r="G524" s="3"/>
      <c r="H524" s="3"/>
      <c r="I524" s="3"/>
      <c r="J524" s="3"/>
      <c r="K524" s="3"/>
      <c r="L524" s="464"/>
      <c r="M524" s="465"/>
      <c r="N524" s="465"/>
      <c r="O524" s="465"/>
      <c r="P524" s="465"/>
      <c r="Q524" s="464"/>
      <c r="R524" s="464"/>
      <c r="S524" s="464"/>
      <c r="T524" s="464"/>
      <c r="U524" s="464"/>
      <c r="V524" s="464"/>
      <c r="W524" s="62"/>
      <c r="X524" s="62"/>
      <c r="Y524" s="62"/>
      <c r="Z524" s="464"/>
      <c r="AA524" s="466"/>
      <c r="AB524" s="466"/>
      <c r="AC524" s="3"/>
      <c r="AD524" s="3"/>
      <c r="AE524" s="466"/>
      <c r="AF524" s="461"/>
      <c r="AG524" s="461"/>
      <c r="AH524" s="3"/>
    </row>
    <row r="525">
      <c r="A525" s="3"/>
      <c r="B525" s="462"/>
      <c r="C525" s="463"/>
      <c r="D525" s="463"/>
      <c r="E525" s="463"/>
      <c r="F525" s="463"/>
      <c r="G525" s="3"/>
      <c r="H525" s="3"/>
      <c r="I525" s="3"/>
      <c r="J525" s="3"/>
      <c r="K525" s="3"/>
      <c r="L525" s="464"/>
      <c r="M525" s="465"/>
      <c r="N525" s="465"/>
      <c r="O525" s="465"/>
      <c r="P525" s="465"/>
      <c r="Q525" s="464"/>
      <c r="R525" s="464"/>
      <c r="S525" s="464"/>
      <c r="T525" s="464"/>
      <c r="U525" s="464"/>
      <c r="V525" s="464"/>
      <c r="W525" s="62"/>
      <c r="X525" s="62"/>
      <c r="Y525" s="62"/>
      <c r="Z525" s="464"/>
      <c r="AA525" s="466"/>
      <c r="AB525" s="466"/>
      <c r="AC525" s="3"/>
      <c r="AD525" s="3"/>
      <c r="AE525" s="466"/>
      <c r="AF525" s="461"/>
      <c r="AG525" s="461"/>
      <c r="AH525" s="3"/>
    </row>
    <row r="526">
      <c r="A526" s="3"/>
      <c r="B526" s="462"/>
      <c r="C526" s="463"/>
      <c r="D526" s="463"/>
      <c r="E526" s="463"/>
      <c r="F526" s="463"/>
      <c r="G526" s="3"/>
      <c r="H526" s="3"/>
      <c r="I526" s="3"/>
      <c r="J526" s="3"/>
      <c r="K526" s="3"/>
      <c r="L526" s="464"/>
      <c r="M526" s="465"/>
      <c r="N526" s="465"/>
      <c r="O526" s="465"/>
      <c r="P526" s="465"/>
      <c r="Q526" s="464"/>
      <c r="R526" s="464"/>
      <c r="S526" s="464"/>
      <c r="T526" s="464"/>
      <c r="U526" s="464"/>
      <c r="V526" s="464"/>
      <c r="W526" s="62"/>
      <c r="X526" s="62"/>
      <c r="Y526" s="62"/>
      <c r="Z526" s="464"/>
      <c r="AA526" s="466"/>
      <c r="AB526" s="466"/>
      <c r="AC526" s="3"/>
      <c r="AD526" s="3"/>
      <c r="AE526" s="466"/>
      <c r="AF526" s="461"/>
      <c r="AG526" s="461"/>
      <c r="AH526" s="3"/>
    </row>
    <row r="527">
      <c r="A527" s="3"/>
      <c r="B527" s="462"/>
      <c r="C527" s="463"/>
      <c r="D527" s="463"/>
      <c r="E527" s="463"/>
      <c r="F527" s="463"/>
      <c r="G527" s="3"/>
      <c r="H527" s="3"/>
      <c r="I527" s="3"/>
      <c r="J527" s="3"/>
      <c r="K527" s="3"/>
      <c r="L527" s="464"/>
      <c r="M527" s="465"/>
      <c r="N527" s="465"/>
      <c r="O527" s="465"/>
      <c r="P527" s="465"/>
      <c r="Q527" s="464"/>
      <c r="R527" s="464"/>
      <c r="S527" s="464"/>
      <c r="T527" s="464"/>
      <c r="U527" s="464"/>
      <c r="V527" s="464"/>
      <c r="W527" s="62"/>
      <c r="X527" s="62"/>
      <c r="Y527" s="62"/>
      <c r="Z527" s="464"/>
      <c r="AA527" s="466"/>
      <c r="AB527" s="466"/>
      <c r="AC527" s="3"/>
      <c r="AD527" s="3"/>
      <c r="AE527" s="466"/>
      <c r="AF527" s="461"/>
      <c r="AG527" s="461"/>
      <c r="AH527" s="3"/>
    </row>
    <row r="528">
      <c r="A528" s="3"/>
      <c r="B528" s="462"/>
      <c r="C528" s="463"/>
      <c r="D528" s="463"/>
      <c r="E528" s="463"/>
      <c r="F528" s="463"/>
      <c r="G528" s="3"/>
      <c r="H528" s="3"/>
      <c r="I528" s="3"/>
      <c r="J528" s="3"/>
      <c r="K528" s="3"/>
      <c r="L528" s="464"/>
      <c r="M528" s="465"/>
      <c r="N528" s="465"/>
      <c r="O528" s="465"/>
      <c r="P528" s="465"/>
      <c r="Q528" s="464"/>
      <c r="R528" s="464"/>
      <c r="S528" s="464"/>
      <c r="T528" s="464"/>
      <c r="U528" s="464"/>
      <c r="V528" s="464"/>
      <c r="W528" s="62"/>
      <c r="X528" s="62"/>
      <c r="Y528" s="62"/>
      <c r="Z528" s="464"/>
      <c r="AA528" s="466"/>
      <c r="AB528" s="466"/>
      <c r="AC528" s="3"/>
      <c r="AD528" s="3"/>
      <c r="AE528" s="466"/>
      <c r="AF528" s="461"/>
      <c r="AG528" s="461"/>
      <c r="AH528" s="3"/>
    </row>
    <row r="529">
      <c r="A529" s="3"/>
      <c r="B529" s="462"/>
      <c r="C529" s="463"/>
      <c r="D529" s="463"/>
      <c r="E529" s="463"/>
      <c r="F529" s="463"/>
      <c r="G529" s="3"/>
      <c r="H529" s="3"/>
      <c r="I529" s="3"/>
      <c r="J529" s="3"/>
      <c r="K529" s="3"/>
      <c r="L529" s="464"/>
      <c r="M529" s="465"/>
      <c r="N529" s="465"/>
      <c r="O529" s="465"/>
      <c r="P529" s="465"/>
      <c r="Q529" s="464"/>
      <c r="R529" s="464"/>
      <c r="S529" s="464"/>
      <c r="T529" s="464"/>
      <c r="U529" s="464"/>
      <c r="V529" s="464"/>
      <c r="W529" s="62"/>
      <c r="X529" s="62"/>
      <c r="Y529" s="62"/>
      <c r="Z529" s="464"/>
      <c r="AA529" s="466"/>
      <c r="AB529" s="466"/>
      <c r="AC529" s="3"/>
      <c r="AD529" s="3"/>
      <c r="AE529" s="466"/>
      <c r="AF529" s="461"/>
      <c r="AG529" s="461"/>
      <c r="AH529" s="3"/>
    </row>
    <row r="530">
      <c r="A530" s="3"/>
      <c r="B530" s="462"/>
      <c r="C530" s="463"/>
      <c r="D530" s="463"/>
      <c r="E530" s="463"/>
      <c r="F530" s="463"/>
      <c r="G530" s="3"/>
      <c r="H530" s="3"/>
      <c r="I530" s="3"/>
      <c r="J530" s="3"/>
      <c r="K530" s="3"/>
      <c r="L530" s="464"/>
      <c r="M530" s="465"/>
      <c r="N530" s="465"/>
      <c r="O530" s="465"/>
      <c r="P530" s="465"/>
      <c r="Q530" s="464"/>
      <c r="R530" s="464"/>
      <c r="S530" s="464"/>
      <c r="T530" s="464"/>
      <c r="U530" s="464"/>
      <c r="V530" s="464"/>
      <c r="W530" s="62"/>
      <c r="X530" s="62"/>
      <c r="Y530" s="62"/>
      <c r="Z530" s="464"/>
      <c r="AA530" s="466"/>
      <c r="AB530" s="466"/>
      <c r="AC530" s="3"/>
      <c r="AD530" s="3"/>
      <c r="AE530" s="466"/>
      <c r="AF530" s="461"/>
      <c r="AG530" s="461"/>
      <c r="AH530" s="3"/>
    </row>
    <row r="531">
      <c r="A531" s="3"/>
      <c r="B531" s="462"/>
      <c r="C531" s="463"/>
      <c r="D531" s="463"/>
      <c r="E531" s="463"/>
      <c r="F531" s="463"/>
      <c r="G531" s="3"/>
      <c r="H531" s="3"/>
      <c r="I531" s="3"/>
      <c r="J531" s="3"/>
      <c r="K531" s="3"/>
      <c r="L531" s="464"/>
      <c r="M531" s="465"/>
      <c r="N531" s="465"/>
      <c r="O531" s="465"/>
      <c r="P531" s="465"/>
      <c r="Q531" s="464"/>
      <c r="R531" s="464"/>
      <c r="S531" s="464"/>
      <c r="T531" s="464"/>
      <c r="U531" s="464"/>
      <c r="V531" s="464"/>
      <c r="W531" s="62"/>
      <c r="X531" s="62"/>
      <c r="Y531" s="62"/>
      <c r="Z531" s="464"/>
      <c r="AA531" s="466"/>
      <c r="AB531" s="466"/>
      <c r="AC531" s="3"/>
      <c r="AD531" s="3"/>
      <c r="AE531" s="466"/>
      <c r="AF531" s="461"/>
      <c r="AG531" s="461"/>
      <c r="AH531" s="3"/>
    </row>
    <row r="532">
      <c r="A532" s="3"/>
      <c r="B532" s="462"/>
      <c r="C532" s="463"/>
      <c r="D532" s="463"/>
      <c r="E532" s="463"/>
      <c r="F532" s="463"/>
      <c r="G532" s="3"/>
      <c r="H532" s="3"/>
      <c r="I532" s="3"/>
      <c r="J532" s="3"/>
      <c r="K532" s="3"/>
      <c r="L532" s="464"/>
      <c r="M532" s="465"/>
      <c r="N532" s="465"/>
      <c r="O532" s="465"/>
      <c r="P532" s="465"/>
      <c r="Q532" s="464"/>
      <c r="R532" s="464"/>
      <c r="S532" s="464"/>
      <c r="T532" s="464"/>
      <c r="U532" s="464"/>
      <c r="V532" s="464"/>
      <c r="W532" s="62"/>
      <c r="X532" s="62"/>
      <c r="Y532" s="62"/>
      <c r="Z532" s="464"/>
      <c r="AA532" s="466"/>
      <c r="AB532" s="466"/>
      <c r="AC532" s="3"/>
      <c r="AD532" s="3"/>
      <c r="AE532" s="466"/>
      <c r="AF532" s="461"/>
      <c r="AG532" s="461"/>
      <c r="AH532" s="3"/>
    </row>
    <row r="533">
      <c r="A533" s="3"/>
      <c r="B533" s="462"/>
      <c r="C533" s="463"/>
      <c r="D533" s="463"/>
      <c r="E533" s="463"/>
      <c r="F533" s="463"/>
      <c r="G533" s="3"/>
      <c r="H533" s="3"/>
      <c r="I533" s="3"/>
      <c r="J533" s="3"/>
      <c r="K533" s="3"/>
      <c r="L533" s="464"/>
      <c r="M533" s="465"/>
      <c r="N533" s="465"/>
      <c r="O533" s="465"/>
      <c r="P533" s="465"/>
      <c r="Q533" s="464"/>
      <c r="R533" s="464"/>
      <c r="S533" s="464"/>
      <c r="T533" s="464"/>
      <c r="U533" s="464"/>
      <c r="V533" s="464"/>
      <c r="W533" s="62"/>
      <c r="X533" s="62"/>
      <c r="Y533" s="62"/>
      <c r="Z533" s="464"/>
      <c r="AA533" s="466"/>
      <c r="AB533" s="466"/>
      <c r="AC533" s="3"/>
      <c r="AD533" s="3"/>
      <c r="AE533" s="466"/>
      <c r="AF533" s="461"/>
      <c r="AG533" s="461"/>
      <c r="AH533" s="3"/>
    </row>
    <row r="534">
      <c r="A534" s="3"/>
      <c r="B534" s="462"/>
      <c r="C534" s="463"/>
      <c r="D534" s="463"/>
      <c r="E534" s="463"/>
      <c r="F534" s="463"/>
      <c r="G534" s="3"/>
      <c r="H534" s="3"/>
      <c r="I534" s="3"/>
      <c r="J534" s="3"/>
      <c r="K534" s="3"/>
      <c r="L534" s="464"/>
      <c r="M534" s="465"/>
      <c r="N534" s="465"/>
      <c r="O534" s="465"/>
      <c r="P534" s="465"/>
      <c r="Q534" s="464"/>
      <c r="R534" s="464"/>
      <c r="S534" s="464"/>
      <c r="T534" s="464"/>
      <c r="U534" s="464"/>
      <c r="V534" s="464"/>
      <c r="W534" s="62"/>
      <c r="X534" s="62"/>
      <c r="Y534" s="62"/>
      <c r="Z534" s="464"/>
      <c r="AA534" s="466"/>
      <c r="AB534" s="466"/>
      <c r="AC534" s="3"/>
      <c r="AD534" s="3"/>
      <c r="AE534" s="466"/>
      <c r="AF534" s="461"/>
      <c r="AG534" s="461"/>
      <c r="AH534" s="3"/>
    </row>
    <row r="535">
      <c r="A535" s="3"/>
      <c r="B535" s="462"/>
      <c r="C535" s="463"/>
      <c r="D535" s="463"/>
      <c r="E535" s="463"/>
      <c r="F535" s="463"/>
      <c r="G535" s="3"/>
      <c r="H535" s="3"/>
      <c r="I535" s="3"/>
      <c r="J535" s="3"/>
      <c r="K535" s="3"/>
      <c r="L535" s="464"/>
      <c r="M535" s="465"/>
      <c r="N535" s="465"/>
      <c r="O535" s="465"/>
      <c r="P535" s="465"/>
      <c r="Q535" s="464"/>
      <c r="R535" s="464"/>
      <c r="S535" s="464"/>
      <c r="T535" s="464"/>
      <c r="U535" s="464"/>
      <c r="V535" s="464"/>
      <c r="W535" s="62"/>
      <c r="X535" s="62"/>
      <c r="Y535" s="62"/>
      <c r="Z535" s="464"/>
      <c r="AA535" s="466"/>
      <c r="AB535" s="466"/>
      <c r="AC535" s="3"/>
      <c r="AD535" s="3"/>
      <c r="AE535" s="466"/>
      <c r="AF535" s="461"/>
      <c r="AG535" s="461"/>
      <c r="AH535" s="3"/>
    </row>
    <row r="536">
      <c r="A536" s="3"/>
      <c r="B536" s="462"/>
      <c r="C536" s="463"/>
      <c r="D536" s="463"/>
      <c r="E536" s="463"/>
      <c r="F536" s="463"/>
      <c r="G536" s="3"/>
      <c r="H536" s="3"/>
      <c r="I536" s="3"/>
      <c r="J536" s="3"/>
      <c r="K536" s="3"/>
      <c r="L536" s="464"/>
      <c r="M536" s="465"/>
      <c r="N536" s="465"/>
      <c r="O536" s="465"/>
      <c r="P536" s="465"/>
      <c r="Q536" s="464"/>
      <c r="R536" s="464"/>
      <c r="S536" s="464"/>
      <c r="T536" s="464"/>
      <c r="U536" s="464"/>
      <c r="V536" s="464"/>
      <c r="W536" s="62"/>
      <c r="X536" s="62"/>
      <c r="Y536" s="62"/>
      <c r="Z536" s="464"/>
      <c r="AA536" s="466"/>
      <c r="AB536" s="466"/>
      <c r="AC536" s="3"/>
      <c r="AD536" s="3"/>
      <c r="AE536" s="466"/>
      <c r="AF536" s="461"/>
      <c r="AG536" s="461"/>
      <c r="AH536" s="3"/>
    </row>
    <row r="537">
      <c r="A537" s="3"/>
      <c r="B537" s="462"/>
      <c r="C537" s="463"/>
      <c r="D537" s="463"/>
      <c r="E537" s="463"/>
      <c r="F537" s="463"/>
      <c r="G537" s="3"/>
      <c r="H537" s="3"/>
      <c r="I537" s="3"/>
      <c r="J537" s="3"/>
      <c r="K537" s="3"/>
      <c r="L537" s="464"/>
      <c r="M537" s="465"/>
      <c r="N537" s="465"/>
      <c r="O537" s="465"/>
      <c r="P537" s="465"/>
      <c r="Q537" s="464"/>
      <c r="R537" s="464"/>
      <c r="S537" s="464"/>
      <c r="T537" s="464"/>
      <c r="U537" s="464"/>
      <c r="V537" s="464"/>
      <c r="W537" s="62"/>
      <c r="X537" s="62"/>
      <c r="Y537" s="62"/>
      <c r="Z537" s="464"/>
      <c r="AA537" s="466"/>
      <c r="AB537" s="466"/>
      <c r="AC537" s="3"/>
      <c r="AD537" s="3"/>
      <c r="AE537" s="466"/>
      <c r="AF537" s="461"/>
      <c r="AG537" s="461"/>
      <c r="AH537" s="3"/>
    </row>
    <row r="538">
      <c r="A538" s="3"/>
      <c r="B538" s="462"/>
      <c r="C538" s="463"/>
      <c r="D538" s="463"/>
      <c r="E538" s="463"/>
      <c r="F538" s="463"/>
      <c r="G538" s="3"/>
      <c r="H538" s="3"/>
      <c r="I538" s="3"/>
      <c r="J538" s="3"/>
      <c r="K538" s="3"/>
      <c r="L538" s="464"/>
      <c r="M538" s="465"/>
      <c r="N538" s="465"/>
      <c r="O538" s="465"/>
      <c r="P538" s="465"/>
      <c r="Q538" s="464"/>
      <c r="R538" s="464"/>
      <c r="S538" s="464"/>
      <c r="T538" s="464"/>
      <c r="U538" s="464"/>
      <c r="V538" s="464"/>
      <c r="W538" s="62"/>
      <c r="X538" s="62"/>
      <c r="Y538" s="62"/>
      <c r="Z538" s="464"/>
      <c r="AA538" s="466"/>
      <c r="AB538" s="466"/>
      <c r="AC538" s="3"/>
      <c r="AD538" s="3"/>
      <c r="AE538" s="466"/>
      <c r="AF538" s="461"/>
      <c r="AG538" s="461"/>
      <c r="AH538" s="3"/>
    </row>
    <row r="539">
      <c r="A539" s="3"/>
      <c r="B539" s="462"/>
      <c r="C539" s="463"/>
      <c r="D539" s="463"/>
      <c r="E539" s="463"/>
      <c r="F539" s="463"/>
      <c r="G539" s="3"/>
      <c r="H539" s="3"/>
      <c r="I539" s="3"/>
      <c r="J539" s="3"/>
      <c r="K539" s="3"/>
      <c r="L539" s="464"/>
      <c r="M539" s="465"/>
      <c r="N539" s="465"/>
      <c r="O539" s="465"/>
      <c r="P539" s="465"/>
      <c r="Q539" s="464"/>
      <c r="R539" s="464"/>
      <c r="S539" s="464"/>
      <c r="T539" s="464"/>
      <c r="U539" s="464"/>
      <c r="V539" s="464"/>
      <c r="W539" s="62"/>
      <c r="X539" s="62"/>
      <c r="Y539" s="62"/>
      <c r="Z539" s="464"/>
      <c r="AA539" s="466"/>
      <c r="AB539" s="466"/>
      <c r="AC539" s="3"/>
      <c r="AD539" s="3"/>
      <c r="AE539" s="466"/>
      <c r="AF539" s="461"/>
      <c r="AG539" s="461"/>
      <c r="AH539" s="3"/>
    </row>
    <row r="540">
      <c r="A540" s="3"/>
      <c r="B540" s="462"/>
      <c r="C540" s="463"/>
      <c r="D540" s="463"/>
      <c r="E540" s="463"/>
      <c r="F540" s="463"/>
      <c r="G540" s="3"/>
      <c r="H540" s="3"/>
      <c r="I540" s="3"/>
      <c r="J540" s="3"/>
      <c r="K540" s="3"/>
      <c r="L540" s="464"/>
      <c r="M540" s="465"/>
      <c r="N540" s="465"/>
      <c r="O540" s="465"/>
      <c r="P540" s="465"/>
      <c r="Q540" s="464"/>
      <c r="R540" s="464"/>
      <c r="S540" s="464"/>
      <c r="T540" s="464"/>
      <c r="U540" s="464"/>
      <c r="V540" s="464"/>
      <c r="W540" s="62"/>
      <c r="X540" s="62"/>
      <c r="Y540" s="62"/>
      <c r="Z540" s="464"/>
      <c r="AA540" s="466"/>
      <c r="AB540" s="466"/>
      <c r="AC540" s="3"/>
      <c r="AD540" s="3"/>
      <c r="AE540" s="466"/>
      <c r="AF540" s="461"/>
      <c r="AG540" s="461"/>
      <c r="AH540" s="3"/>
    </row>
    <row r="541">
      <c r="A541" s="3"/>
      <c r="B541" s="462"/>
      <c r="C541" s="463"/>
      <c r="D541" s="463"/>
      <c r="E541" s="463"/>
      <c r="F541" s="463"/>
      <c r="G541" s="3"/>
      <c r="H541" s="3"/>
      <c r="I541" s="3"/>
      <c r="J541" s="3"/>
      <c r="K541" s="3"/>
      <c r="L541" s="464"/>
      <c r="M541" s="465"/>
      <c r="N541" s="465"/>
      <c r="O541" s="465"/>
      <c r="P541" s="465"/>
      <c r="Q541" s="464"/>
      <c r="R541" s="464"/>
      <c r="S541" s="464"/>
      <c r="T541" s="464"/>
      <c r="U541" s="464"/>
      <c r="V541" s="464"/>
      <c r="W541" s="62"/>
      <c r="X541" s="62"/>
      <c r="Y541" s="62"/>
      <c r="Z541" s="464"/>
      <c r="AA541" s="466"/>
      <c r="AB541" s="466"/>
      <c r="AC541" s="3"/>
      <c r="AD541" s="3"/>
      <c r="AE541" s="466"/>
      <c r="AF541" s="461"/>
      <c r="AG541" s="461"/>
      <c r="AH541" s="3"/>
    </row>
    <row r="542">
      <c r="A542" s="3"/>
      <c r="B542" s="462"/>
      <c r="C542" s="463"/>
      <c r="D542" s="463"/>
      <c r="E542" s="463"/>
      <c r="F542" s="463"/>
      <c r="G542" s="3"/>
      <c r="H542" s="3"/>
      <c r="I542" s="3"/>
      <c r="J542" s="3"/>
      <c r="K542" s="3"/>
      <c r="L542" s="464"/>
      <c r="M542" s="465"/>
      <c r="N542" s="465"/>
      <c r="O542" s="465"/>
      <c r="P542" s="465"/>
      <c r="Q542" s="464"/>
      <c r="R542" s="464"/>
      <c r="S542" s="464"/>
      <c r="T542" s="464"/>
      <c r="U542" s="464"/>
      <c r="V542" s="464"/>
      <c r="W542" s="62"/>
      <c r="X542" s="62"/>
      <c r="Y542" s="62"/>
      <c r="Z542" s="464"/>
      <c r="AA542" s="466"/>
      <c r="AB542" s="466"/>
      <c r="AC542" s="3"/>
      <c r="AD542" s="3"/>
      <c r="AE542" s="466"/>
      <c r="AF542" s="461"/>
      <c r="AG542" s="461"/>
      <c r="AH542" s="3"/>
    </row>
    <row r="543">
      <c r="A543" s="3"/>
      <c r="B543" s="462"/>
      <c r="C543" s="463"/>
      <c r="D543" s="463"/>
      <c r="E543" s="463"/>
      <c r="F543" s="463"/>
      <c r="G543" s="3"/>
      <c r="H543" s="3"/>
      <c r="I543" s="3"/>
      <c r="J543" s="3"/>
      <c r="K543" s="3"/>
      <c r="L543" s="464"/>
      <c r="M543" s="465"/>
      <c r="N543" s="465"/>
      <c r="O543" s="465"/>
      <c r="P543" s="465"/>
      <c r="Q543" s="464"/>
      <c r="R543" s="464"/>
      <c r="S543" s="464"/>
      <c r="T543" s="464"/>
      <c r="U543" s="464"/>
      <c r="V543" s="464"/>
      <c r="W543" s="62"/>
      <c r="X543" s="62"/>
      <c r="Y543" s="62"/>
      <c r="Z543" s="464"/>
      <c r="AA543" s="466"/>
      <c r="AB543" s="466"/>
      <c r="AC543" s="3"/>
      <c r="AD543" s="3"/>
      <c r="AE543" s="466"/>
      <c r="AF543" s="461"/>
      <c r="AG543" s="461"/>
      <c r="AH543" s="3"/>
    </row>
    <row r="544">
      <c r="A544" s="3"/>
      <c r="B544" s="462"/>
      <c r="C544" s="463"/>
      <c r="D544" s="463"/>
      <c r="E544" s="463"/>
      <c r="F544" s="463"/>
      <c r="G544" s="3"/>
      <c r="H544" s="3"/>
      <c r="I544" s="3"/>
      <c r="J544" s="3"/>
      <c r="K544" s="3"/>
      <c r="L544" s="464"/>
      <c r="M544" s="465"/>
      <c r="N544" s="465"/>
      <c r="O544" s="465"/>
      <c r="P544" s="465"/>
      <c r="Q544" s="464"/>
      <c r="R544" s="464"/>
      <c r="S544" s="464"/>
      <c r="T544" s="464"/>
      <c r="U544" s="464"/>
      <c r="V544" s="464"/>
      <c r="W544" s="62"/>
      <c r="X544" s="62"/>
      <c r="Y544" s="62"/>
      <c r="Z544" s="464"/>
      <c r="AA544" s="466"/>
      <c r="AB544" s="466"/>
      <c r="AC544" s="3"/>
      <c r="AD544" s="3"/>
      <c r="AE544" s="466"/>
      <c r="AF544" s="461"/>
      <c r="AG544" s="461"/>
      <c r="AH544" s="3"/>
    </row>
    <row r="545">
      <c r="A545" s="3"/>
      <c r="B545" s="462"/>
      <c r="C545" s="463"/>
      <c r="D545" s="463"/>
      <c r="E545" s="463"/>
      <c r="F545" s="463"/>
      <c r="G545" s="3"/>
      <c r="H545" s="3"/>
      <c r="I545" s="3"/>
      <c r="J545" s="3"/>
      <c r="K545" s="3"/>
      <c r="L545" s="464"/>
      <c r="M545" s="465"/>
      <c r="N545" s="465"/>
      <c r="O545" s="465"/>
      <c r="P545" s="465"/>
      <c r="Q545" s="464"/>
      <c r="R545" s="464"/>
      <c r="S545" s="464"/>
      <c r="T545" s="464"/>
      <c r="U545" s="464"/>
      <c r="V545" s="464"/>
      <c r="W545" s="62"/>
      <c r="X545" s="62"/>
      <c r="Y545" s="62"/>
      <c r="Z545" s="464"/>
      <c r="AA545" s="466"/>
      <c r="AB545" s="466"/>
      <c r="AC545" s="3"/>
      <c r="AD545" s="3"/>
      <c r="AE545" s="466"/>
      <c r="AF545" s="461"/>
      <c r="AG545" s="461"/>
      <c r="AH545" s="3"/>
    </row>
    <row r="546">
      <c r="A546" s="3"/>
      <c r="B546" s="462"/>
      <c r="C546" s="463"/>
      <c r="D546" s="463"/>
      <c r="E546" s="463"/>
      <c r="F546" s="463"/>
      <c r="G546" s="3"/>
      <c r="H546" s="3"/>
      <c r="I546" s="3"/>
      <c r="J546" s="3"/>
      <c r="K546" s="3"/>
      <c r="L546" s="464"/>
      <c r="M546" s="465"/>
      <c r="N546" s="465"/>
      <c r="O546" s="465"/>
      <c r="P546" s="465"/>
      <c r="Q546" s="464"/>
      <c r="R546" s="464"/>
      <c r="S546" s="464"/>
      <c r="T546" s="464"/>
      <c r="U546" s="464"/>
      <c r="V546" s="464"/>
      <c r="W546" s="62"/>
      <c r="X546" s="62"/>
      <c r="Y546" s="62"/>
      <c r="Z546" s="464"/>
      <c r="AA546" s="466"/>
      <c r="AB546" s="466"/>
      <c r="AC546" s="3"/>
      <c r="AD546" s="3"/>
      <c r="AE546" s="466"/>
      <c r="AF546" s="461"/>
      <c r="AG546" s="461"/>
      <c r="AH546" s="3"/>
    </row>
    <row r="547">
      <c r="A547" s="3"/>
      <c r="B547" s="462"/>
      <c r="C547" s="463"/>
      <c r="D547" s="463"/>
      <c r="E547" s="463"/>
      <c r="F547" s="463"/>
      <c r="G547" s="3"/>
      <c r="H547" s="3"/>
      <c r="I547" s="3"/>
      <c r="J547" s="3"/>
      <c r="K547" s="3"/>
      <c r="L547" s="464"/>
      <c r="M547" s="465"/>
      <c r="N547" s="465"/>
      <c r="O547" s="465"/>
      <c r="P547" s="465"/>
      <c r="Q547" s="464"/>
      <c r="R547" s="464"/>
      <c r="S547" s="464"/>
      <c r="T547" s="464"/>
      <c r="U547" s="464"/>
      <c r="V547" s="464"/>
      <c r="W547" s="62"/>
      <c r="X547" s="62"/>
      <c r="Y547" s="62"/>
      <c r="Z547" s="464"/>
      <c r="AA547" s="466"/>
      <c r="AB547" s="466"/>
      <c r="AC547" s="3"/>
      <c r="AD547" s="3"/>
      <c r="AE547" s="466"/>
      <c r="AF547" s="461"/>
      <c r="AG547" s="461"/>
      <c r="AH547" s="3"/>
    </row>
    <row r="548">
      <c r="A548" s="3"/>
      <c r="B548" s="462"/>
      <c r="C548" s="463"/>
      <c r="D548" s="463"/>
      <c r="E548" s="463"/>
      <c r="F548" s="463"/>
      <c r="G548" s="3"/>
      <c r="H548" s="3"/>
      <c r="I548" s="3"/>
      <c r="J548" s="3"/>
      <c r="K548" s="3"/>
      <c r="L548" s="464"/>
      <c r="M548" s="465"/>
      <c r="N548" s="465"/>
      <c r="O548" s="465"/>
      <c r="P548" s="465"/>
      <c r="Q548" s="464"/>
      <c r="R548" s="464"/>
      <c r="S548" s="464"/>
      <c r="T548" s="464"/>
      <c r="U548" s="464"/>
      <c r="V548" s="464"/>
      <c r="W548" s="62"/>
      <c r="X548" s="62"/>
      <c r="Y548" s="62"/>
      <c r="Z548" s="464"/>
      <c r="AA548" s="466"/>
      <c r="AB548" s="466"/>
      <c r="AC548" s="3"/>
      <c r="AD548" s="3"/>
      <c r="AE548" s="466"/>
      <c r="AF548" s="461"/>
      <c r="AG548" s="461"/>
      <c r="AH548" s="3"/>
    </row>
    <row r="549">
      <c r="A549" s="3"/>
      <c r="B549" s="462"/>
      <c r="C549" s="463"/>
      <c r="D549" s="463"/>
      <c r="E549" s="463"/>
      <c r="F549" s="463"/>
      <c r="G549" s="3"/>
      <c r="H549" s="3"/>
      <c r="I549" s="3"/>
      <c r="J549" s="3"/>
      <c r="K549" s="3"/>
      <c r="L549" s="464"/>
      <c r="M549" s="465"/>
      <c r="N549" s="465"/>
      <c r="O549" s="465"/>
      <c r="P549" s="465"/>
      <c r="Q549" s="464"/>
      <c r="R549" s="464"/>
      <c r="S549" s="464"/>
      <c r="T549" s="464"/>
      <c r="U549" s="464"/>
      <c r="V549" s="464"/>
      <c r="W549" s="62"/>
      <c r="X549" s="62"/>
      <c r="Y549" s="62"/>
      <c r="Z549" s="464"/>
      <c r="AA549" s="466"/>
      <c r="AB549" s="466"/>
      <c r="AC549" s="3"/>
      <c r="AD549" s="3"/>
      <c r="AE549" s="466"/>
      <c r="AF549" s="461"/>
      <c r="AG549" s="461"/>
      <c r="AH549" s="3"/>
    </row>
    <row r="550">
      <c r="A550" s="3"/>
      <c r="B550" s="462"/>
      <c r="C550" s="463"/>
      <c r="D550" s="463"/>
      <c r="E550" s="463"/>
      <c r="F550" s="463"/>
      <c r="G550" s="3"/>
      <c r="H550" s="3"/>
      <c r="I550" s="3"/>
      <c r="J550" s="3"/>
      <c r="K550" s="3"/>
      <c r="L550" s="464"/>
      <c r="M550" s="465"/>
      <c r="N550" s="465"/>
      <c r="O550" s="465"/>
      <c r="P550" s="465"/>
      <c r="Q550" s="464"/>
      <c r="R550" s="464"/>
      <c r="S550" s="464"/>
      <c r="T550" s="464"/>
      <c r="U550" s="464"/>
      <c r="V550" s="464"/>
      <c r="W550" s="62"/>
      <c r="X550" s="62"/>
      <c r="Y550" s="62"/>
      <c r="Z550" s="464"/>
      <c r="AA550" s="466"/>
      <c r="AB550" s="466"/>
      <c r="AC550" s="3"/>
      <c r="AD550" s="3"/>
      <c r="AE550" s="466"/>
      <c r="AF550" s="461"/>
      <c r="AG550" s="461"/>
      <c r="AH550" s="3"/>
    </row>
    <row r="551">
      <c r="A551" s="3"/>
      <c r="B551" s="462"/>
      <c r="C551" s="463"/>
      <c r="D551" s="463"/>
      <c r="E551" s="463"/>
      <c r="F551" s="463"/>
      <c r="G551" s="3"/>
      <c r="H551" s="3"/>
      <c r="I551" s="3"/>
      <c r="J551" s="3"/>
      <c r="K551" s="3"/>
      <c r="L551" s="464"/>
      <c r="M551" s="465"/>
      <c r="N551" s="465"/>
      <c r="O551" s="465"/>
      <c r="P551" s="465"/>
      <c r="Q551" s="464"/>
      <c r="R551" s="464"/>
      <c r="S551" s="464"/>
      <c r="T551" s="464"/>
      <c r="U551" s="464"/>
      <c r="V551" s="464"/>
      <c r="W551" s="62"/>
      <c r="X551" s="62"/>
      <c r="Y551" s="62"/>
      <c r="Z551" s="464"/>
      <c r="AA551" s="466"/>
      <c r="AB551" s="466"/>
      <c r="AC551" s="3"/>
      <c r="AD551" s="3"/>
      <c r="AE551" s="466"/>
      <c r="AF551" s="461"/>
      <c r="AG551" s="461"/>
      <c r="AH551" s="3"/>
    </row>
    <row r="552">
      <c r="A552" s="3"/>
      <c r="B552" s="462"/>
      <c r="C552" s="463"/>
      <c r="D552" s="463"/>
      <c r="E552" s="463"/>
      <c r="F552" s="463"/>
      <c r="G552" s="3"/>
      <c r="H552" s="3"/>
      <c r="I552" s="3"/>
      <c r="J552" s="3"/>
      <c r="K552" s="3"/>
      <c r="L552" s="464"/>
      <c r="M552" s="465"/>
      <c r="N552" s="465"/>
      <c r="O552" s="465"/>
      <c r="P552" s="465"/>
      <c r="Q552" s="464"/>
      <c r="R552" s="464"/>
      <c r="S552" s="464"/>
      <c r="T552" s="464"/>
      <c r="U552" s="464"/>
      <c r="V552" s="464"/>
      <c r="W552" s="62"/>
      <c r="X552" s="62"/>
      <c r="Y552" s="62"/>
      <c r="Z552" s="464"/>
      <c r="AA552" s="466"/>
      <c r="AB552" s="466"/>
      <c r="AC552" s="3"/>
      <c r="AD552" s="3"/>
      <c r="AE552" s="466"/>
      <c r="AF552" s="461"/>
      <c r="AG552" s="461"/>
      <c r="AH552" s="3"/>
    </row>
    <row r="553">
      <c r="A553" s="3"/>
      <c r="B553" s="462"/>
      <c r="C553" s="463"/>
      <c r="D553" s="463"/>
      <c r="E553" s="463"/>
      <c r="F553" s="463"/>
      <c r="G553" s="3"/>
      <c r="H553" s="3"/>
      <c r="I553" s="3"/>
      <c r="J553" s="3"/>
      <c r="K553" s="3"/>
      <c r="L553" s="464"/>
      <c r="M553" s="465"/>
      <c r="N553" s="465"/>
      <c r="O553" s="465"/>
      <c r="P553" s="465"/>
      <c r="Q553" s="464"/>
      <c r="R553" s="464"/>
      <c r="S553" s="464"/>
      <c r="T553" s="464"/>
      <c r="U553" s="464"/>
      <c r="V553" s="464"/>
      <c r="W553" s="62"/>
      <c r="X553" s="62"/>
      <c r="Y553" s="62"/>
      <c r="Z553" s="464"/>
      <c r="AA553" s="466"/>
      <c r="AB553" s="466"/>
      <c r="AC553" s="3"/>
      <c r="AD553" s="3"/>
      <c r="AE553" s="466"/>
      <c r="AF553" s="461"/>
      <c r="AG553" s="461"/>
      <c r="AH553" s="3"/>
    </row>
    <row r="554">
      <c r="A554" s="3"/>
      <c r="B554" s="462"/>
      <c r="C554" s="463"/>
      <c r="D554" s="463"/>
      <c r="E554" s="463"/>
      <c r="F554" s="463"/>
      <c r="G554" s="3"/>
      <c r="H554" s="3"/>
      <c r="I554" s="3"/>
      <c r="J554" s="3"/>
      <c r="K554" s="3"/>
      <c r="L554" s="464"/>
      <c r="M554" s="465"/>
      <c r="N554" s="465"/>
      <c r="O554" s="465"/>
      <c r="P554" s="465"/>
      <c r="Q554" s="464"/>
      <c r="R554" s="464"/>
      <c r="S554" s="464"/>
      <c r="T554" s="464"/>
      <c r="U554" s="464"/>
      <c r="V554" s="464"/>
      <c r="W554" s="62"/>
      <c r="X554" s="62"/>
      <c r="Y554" s="62"/>
      <c r="Z554" s="464"/>
      <c r="AA554" s="466"/>
      <c r="AB554" s="466"/>
      <c r="AC554" s="3"/>
      <c r="AD554" s="3"/>
      <c r="AE554" s="466"/>
      <c r="AF554" s="461"/>
      <c r="AG554" s="461"/>
      <c r="AH554" s="3"/>
    </row>
    <row r="555">
      <c r="A555" s="3"/>
      <c r="B555" s="462"/>
      <c r="C555" s="463"/>
      <c r="D555" s="463"/>
      <c r="E555" s="463"/>
      <c r="F555" s="463"/>
      <c r="G555" s="3"/>
      <c r="H555" s="3"/>
      <c r="I555" s="3"/>
      <c r="J555" s="3"/>
      <c r="K555" s="3"/>
      <c r="L555" s="464"/>
      <c r="M555" s="465"/>
      <c r="N555" s="465"/>
      <c r="O555" s="465"/>
      <c r="P555" s="465"/>
      <c r="Q555" s="464"/>
      <c r="R555" s="464"/>
      <c r="S555" s="464"/>
      <c r="T555" s="464"/>
      <c r="U555" s="464"/>
      <c r="V555" s="464"/>
      <c r="W555" s="62"/>
      <c r="X555" s="62"/>
      <c r="Y555" s="62"/>
      <c r="Z555" s="464"/>
      <c r="AA555" s="466"/>
      <c r="AB555" s="466"/>
      <c r="AC555" s="3"/>
      <c r="AD555" s="3"/>
      <c r="AE555" s="466"/>
      <c r="AF555" s="461"/>
      <c r="AG555" s="461"/>
      <c r="AH555" s="3"/>
    </row>
    <row r="556">
      <c r="A556" s="3"/>
      <c r="B556" s="462"/>
      <c r="C556" s="463"/>
      <c r="D556" s="463"/>
      <c r="E556" s="463"/>
      <c r="F556" s="463"/>
      <c r="G556" s="3"/>
      <c r="H556" s="3"/>
      <c r="I556" s="3"/>
      <c r="J556" s="3"/>
      <c r="K556" s="3"/>
      <c r="L556" s="464"/>
      <c r="M556" s="465"/>
      <c r="N556" s="465"/>
      <c r="O556" s="465"/>
      <c r="P556" s="465"/>
      <c r="Q556" s="464"/>
      <c r="R556" s="464"/>
      <c r="S556" s="464"/>
      <c r="T556" s="464"/>
      <c r="U556" s="464"/>
      <c r="V556" s="464"/>
      <c r="W556" s="62"/>
      <c r="X556" s="62"/>
      <c r="Y556" s="62"/>
      <c r="Z556" s="464"/>
      <c r="AA556" s="466"/>
      <c r="AB556" s="466"/>
      <c r="AC556" s="3"/>
      <c r="AD556" s="3"/>
      <c r="AE556" s="466"/>
      <c r="AF556" s="461"/>
      <c r="AG556" s="461"/>
      <c r="AH556" s="3"/>
    </row>
    <row r="557">
      <c r="A557" s="3"/>
      <c r="B557" s="462"/>
      <c r="C557" s="463"/>
      <c r="D557" s="463"/>
      <c r="E557" s="463"/>
      <c r="F557" s="463"/>
      <c r="G557" s="3"/>
      <c r="H557" s="3"/>
      <c r="I557" s="3"/>
      <c r="J557" s="3"/>
      <c r="K557" s="3"/>
      <c r="L557" s="464"/>
      <c r="M557" s="465"/>
      <c r="N557" s="465"/>
      <c r="O557" s="465"/>
      <c r="P557" s="465"/>
      <c r="Q557" s="464"/>
      <c r="R557" s="464"/>
      <c r="S557" s="464"/>
      <c r="T557" s="464"/>
      <c r="U557" s="464"/>
      <c r="V557" s="464"/>
      <c r="W557" s="62"/>
      <c r="X557" s="62"/>
      <c r="Y557" s="62"/>
      <c r="Z557" s="464"/>
      <c r="AA557" s="466"/>
      <c r="AB557" s="466"/>
      <c r="AC557" s="3"/>
      <c r="AD557" s="3"/>
      <c r="AE557" s="466"/>
      <c r="AF557" s="461"/>
      <c r="AG557" s="461"/>
      <c r="AH557" s="3"/>
    </row>
    <row r="558">
      <c r="A558" s="3"/>
      <c r="B558" s="462"/>
      <c r="C558" s="463"/>
      <c r="D558" s="463"/>
      <c r="E558" s="463"/>
      <c r="F558" s="463"/>
      <c r="G558" s="3"/>
      <c r="H558" s="3"/>
      <c r="I558" s="3"/>
      <c r="J558" s="3"/>
      <c r="K558" s="3"/>
      <c r="L558" s="464"/>
      <c r="M558" s="465"/>
      <c r="N558" s="465"/>
      <c r="O558" s="465"/>
      <c r="P558" s="465"/>
      <c r="Q558" s="464"/>
      <c r="R558" s="464"/>
      <c r="S558" s="464"/>
      <c r="T558" s="464"/>
      <c r="U558" s="464"/>
      <c r="V558" s="464"/>
      <c r="W558" s="62"/>
      <c r="X558" s="62"/>
      <c r="Y558" s="62"/>
      <c r="Z558" s="464"/>
      <c r="AA558" s="466"/>
      <c r="AB558" s="466"/>
      <c r="AC558" s="3"/>
      <c r="AD558" s="3"/>
      <c r="AE558" s="466"/>
      <c r="AF558" s="461"/>
      <c r="AG558" s="461"/>
      <c r="AH558" s="3"/>
    </row>
    <row r="559">
      <c r="A559" s="3"/>
      <c r="B559" s="462"/>
      <c r="C559" s="463"/>
      <c r="D559" s="463"/>
      <c r="E559" s="463"/>
      <c r="F559" s="463"/>
      <c r="G559" s="3"/>
      <c r="H559" s="3"/>
      <c r="I559" s="3"/>
      <c r="J559" s="3"/>
      <c r="K559" s="3"/>
      <c r="L559" s="464"/>
      <c r="M559" s="465"/>
      <c r="N559" s="465"/>
      <c r="O559" s="465"/>
      <c r="P559" s="465"/>
      <c r="Q559" s="464"/>
      <c r="R559" s="464"/>
      <c r="S559" s="464"/>
      <c r="T559" s="464"/>
      <c r="U559" s="464"/>
      <c r="V559" s="464"/>
      <c r="W559" s="62"/>
      <c r="X559" s="62"/>
      <c r="Y559" s="62"/>
      <c r="Z559" s="464"/>
      <c r="AA559" s="466"/>
      <c r="AB559" s="466"/>
      <c r="AC559" s="3"/>
      <c r="AD559" s="3"/>
      <c r="AE559" s="466"/>
      <c r="AF559" s="461"/>
      <c r="AG559" s="461"/>
      <c r="AH559" s="3"/>
    </row>
    <row r="560">
      <c r="A560" s="3"/>
      <c r="B560" s="462"/>
      <c r="C560" s="463"/>
      <c r="D560" s="463"/>
      <c r="E560" s="463"/>
      <c r="F560" s="463"/>
      <c r="G560" s="3"/>
      <c r="H560" s="3"/>
      <c r="I560" s="3"/>
      <c r="J560" s="3"/>
      <c r="K560" s="3"/>
      <c r="L560" s="464"/>
      <c r="M560" s="465"/>
      <c r="N560" s="465"/>
      <c r="O560" s="465"/>
      <c r="P560" s="465"/>
      <c r="Q560" s="464"/>
      <c r="R560" s="464"/>
      <c r="S560" s="464"/>
      <c r="T560" s="464"/>
      <c r="U560" s="464"/>
      <c r="V560" s="464"/>
      <c r="W560" s="62"/>
      <c r="X560" s="62"/>
      <c r="Y560" s="62"/>
      <c r="Z560" s="464"/>
      <c r="AA560" s="466"/>
      <c r="AB560" s="466"/>
      <c r="AC560" s="3"/>
      <c r="AD560" s="3"/>
      <c r="AE560" s="466"/>
      <c r="AF560" s="461"/>
      <c r="AG560" s="461"/>
      <c r="AH560" s="3"/>
    </row>
    <row r="561">
      <c r="A561" s="3"/>
      <c r="B561" s="462"/>
      <c r="C561" s="463"/>
      <c r="D561" s="463"/>
      <c r="E561" s="463"/>
      <c r="F561" s="463"/>
      <c r="G561" s="3"/>
      <c r="H561" s="3"/>
      <c r="I561" s="3"/>
      <c r="J561" s="3"/>
      <c r="K561" s="3"/>
      <c r="L561" s="464"/>
      <c r="M561" s="465"/>
      <c r="N561" s="465"/>
      <c r="O561" s="465"/>
      <c r="P561" s="465"/>
      <c r="Q561" s="464"/>
      <c r="R561" s="464"/>
      <c r="S561" s="464"/>
      <c r="T561" s="464"/>
      <c r="U561" s="464"/>
      <c r="V561" s="464"/>
      <c r="W561" s="62"/>
      <c r="X561" s="62"/>
      <c r="Y561" s="62"/>
      <c r="Z561" s="464"/>
      <c r="AA561" s="466"/>
      <c r="AB561" s="466"/>
      <c r="AC561" s="3"/>
      <c r="AD561" s="3"/>
      <c r="AE561" s="466"/>
      <c r="AF561" s="461"/>
      <c r="AG561" s="461"/>
      <c r="AH561" s="3"/>
    </row>
    <row r="562">
      <c r="A562" s="3"/>
      <c r="B562" s="462"/>
      <c r="C562" s="463"/>
      <c r="D562" s="463"/>
      <c r="E562" s="463"/>
      <c r="F562" s="463"/>
      <c r="G562" s="3"/>
      <c r="H562" s="3"/>
      <c r="I562" s="3"/>
      <c r="J562" s="3"/>
      <c r="K562" s="3"/>
      <c r="L562" s="464"/>
      <c r="M562" s="465"/>
      <c r="N562" s="465"/>
      <c r="O562" s="465"/>
      <c r="P562" s="465"/>
      <c r="Q562" s="464"/>
      <c r="R562" s="464"/>
      <c r="S562" s="464"/>
      <c r="T562" s="464"/>
      <c r="U562" s="464"/>
      <c r="V562" s="464"/>
      <c r="W562" s="62"/>
      <c r="X562" s="62"/>
      <c r="Y562" s="62"/>
      <c r="Z562" s="464"/>
      <c r="AA562" s="466"/>
      <c r="AB562" s="466"/>
      <c r="AC562" s="3"/>
      <c r="AD562" s="3"/>
      <c r="AE562" s="466"/>
      <c r="AF562" s="461"/>
      <c r="AG562" s="461"/>
      <c r="AH562" s="3"/>
    </row>
    <row r="563">
      <c r="A563" s="3"/>
      <c r="B563" s="462"/>
      <c r="C563" s="463"/>
      <c r="D563" s="463"/>
      <c r="E563" s="463"/>
      <c r="F563" s="463"/>
      <c r="G563" s="3"/>
      <c r="H563" s="3"/>
      <c r="I563" s="3"/>
      <c r="J563" s="3"/>
      <c r="K563" s="3"/>
      <c r="L563" s="464"/>
      <c r="M563" s="465"/>
      <c r="N563" s="465"/>
      <c r="O563" s="465"/>
      <c r="P563" s="465"/>
      <c r="Q563" s="464"/>
      <c r="R563" s="464"/>
      <c r="S563" s="464"/>
      <c r="T563" s="464"/>
      <c r="U563" s="464"/>
      <c r="V563" s="464"/>
      <c r="W563" s="62"/>
      <c r="X563" s="62"/>
      <c r="Y563" s="62"/>
      <c r="Z563" s="464"/>
      <c r="AA563" s="466"/>
      <c r="AB563" s="466"/>
      <c r="AC563" s="3"/>
      <c r="AD563" s="3"/>
      <c r="AE563" s="466"/>
      <c r="AF563" s="461"/>
      <c r="AG563" s="461"/>
      <c r="AH563" s="3"/>
    </row>
    <row r="564">
      <c r="A564" s="3"/>
      <c r="B564" s="462"/>
      <c r="C564" s="463"/>
      <c r="D564" s="463"/>
      <c r="E564" s="463"/>
      <c r="F564" s="463"/>
      <c r="G564" s="3"/>
      <c r="H564" s="3"/>
      <c r="I564" s="3"/>
      <c r="J564" s="3"/>
      <c r="K564" s="3"/>
      <c r="L564" s="464"/>
      <c r="M564" s="465"/>
      <c r="N564" s="465"/>
      <c r="O564" s="465"/>
      <c r="P564" s="465"/>
      <c r="Q564" s="464"/>
      <c r="R564" s="464"/>
      <c r="S564" s="464"/>
      <c r="T564" s="464"/>
      <c r="U564" s="464"/>
      <c r="V564" s="464"/>
      <c r="W564" s="62"/>
      <c r="X564" s="62"/>
      <c r="Y564" s="62"/>
      <c r="Z564" s="464"/>
      <c r="AA564" s="466"/>
      <c r="AB564" s="466"/>
      <c r="AC564" s="3"/>
      <c r="AD564" s="3"/>
      <c r="AE564" s="466"/>
      <c r="AF564" s="461"/>
      <c r="AG564" s="461"/>
      <c r="AH564" s="3"/>
    </row>
    <row r="565">
      <c r="A565" s="3"/>
      <c r="B565" s="462"/>
      <c r="C565" s="463"/>
      <c r="D565" s="463"/>
      <c r="E565" s="463"/>
      <c r="F565" s="463"/>
      <c r="G565" s="3"/>
      <c r="H565" s="3"/>
      <c r="I565" s="3"/>
      <c r="J565" s="3"/>
      <c r="K565" s="3"/>
      <c r="L565" s="464"/>
      <c r="M565" s="465"/>
      <c r="N565" s="465"/>
      <c r="O565" s="465"/>
      <c r="P565" s="465"/>
      <c r="Q565" s="464"/>
      <c r="R565" s="464"/>
      <c r="S565" s="464"/>
      <c r="T565" s="464"/>
      <c r="U565" s="464"/>
      <c r="V565" s="464"/>
      <c r="W565" s="62"/>
      <c r="X565" s="62"/>
      <c r="Y565" s="62"/>
      <c r="Z565" s="464"/>
      <c r="AA565" s="466"/>
      <c r="AB565" s="466"/>
      <c r="AC565" s="3"/>
      <c r="AD565" s="3"/>
      <c r="AE565" s="466"/>
      <c r="AF565" s="461"/>
      <c r="AG565" s="461"/>
      <c r="AH565" s="3"/>
    </row>
    <row r="566">
      <c r="A566" s="3"/>
      <c r="B566" s="462"/>
      <c r="C566" s="463"/>
      <c r="D566" s="463"/>
      <c r="E566" s="463"/>
      <c r="F566" s="463"/>
      <c r="G566" s="3"/>
      <c r="H566" s="3"/>
      <c r="I566" s="3"/>
      <c r="J566" s="3"/>
      <c r="K566" s="3"/>
      <c r="L566" s="464"/>
      <c r="M566" s="465"/>
      <c r="N566" s="465"/>
      <c r="O566" s="465"/>
      <c r="P566" s="465"/>
      <c r="Q566" s="464"/>
      <c r="R566" s="464"/>
      <c r="S566" s="464"/>
      <c r="T566" s="464"/>
      <c r="U566" s="464"/>
      <c r="V566" s="464"/>
      <c r="W566" s="62"/>
      <c r="X566" s="62"/>
      <c r="Y566" s="62"/>
      <c r="Z566" s="464"/>
      <c r="AA566" s="466"/>
      <c r="AB566" s="466"/>
      <c r="AC566" s="3"/>
      <c r="AD566" s="3"/>
      <c r="AE566" s="466"/>
      <c r="AF566" s="461"/>
      <c r="AG566" s="461"/>
      <c r="AH566" s="3"/>
    </row>
    <row r="567">
      <c r="A567" s="3"/>
      <c r="B567" s="462"/>
      <c r="C567" s="463"/>
      <c r="D567" s="463"/>
      <c r="E567" s="463"/>
      <c r="F567" s="463"/>
      <c r="G567" s="3"/>
      <c r="H567" s="3"/>
      <c r="I567" s="3"/>
      <c r="J567" s="3"/>
      <c r="K567" s="3"/>
      <c r="L567" s="464"/>
      <c r="M567" s="465"/>
      <c r="N567" s="465"/>
      <c r="O567" s="465"/>
      <c r="P567" s="465"/>
      <c r="Q567" s="464"/>
      <c r="R567" s="464"/>
      <c r="S567" s="464"/>
      <c r="T567" s="464"/>
      <c r="U567" s="464"/>
      <c r="V567" s="464"/>
      <c r="W567" s="62"/>
      <c r="X567" s="62"/>
      <c r="Y567" s="62"/>
      <c r="Z567" s="464"/>
      <c r="AA567" s="466"/>
      <c r="AB567" s="466"/>
      <c r="AC567" s="3"/>
      <c r="AD567" s="3"/>
      <c r="AE567" s="466"/>
      <c r="AF567" s="461"/>
      <c r="AG567" s="461"/>
      <c r="AH567" s="3"/>
    </row>
    <row r="568">
      <c r="A568" s="3"/>
      <c r="B568" s="462"/>
      <c r="C568" s="463"/>
      <c r="D568" s="463"/>
      <c r="E568" s="463"/>
      <c r="F568" s="463"/>
      <c r="G568" s="3"/>
      <c r="H568" s="3"/>
      <c r="I568" s="3"/>
      <c r="J568" s="3"/>
      <c r="K568" s="3"/>
      <c r="L568" s="464"/>
      <c r="M568" s="465"/>
      <c r="N568" s="465"/>
      <c r="O568" s="465"/>
      <c r="P568" s="465"/>
      <c r="Q568" s="464"/>
      <c r="R568" s="464"/>
      <c r="S568" s="464"/>
      <c r="T568" s="464"/>
      <c r="U568" s="464"/>
      <c r="V568" s="464"/>
      <c r="W568" s="62"/>
      <c r="X568" s="62"/>
      <c r="Y568" s="62"/>
      <c r="Z568" s="464"/>
      <c r="AA568" s="466"/>
      <c r="AB568" s="466"/>
      <c r="AC568" s="3"/>
      <c r="AD568" s="3"/>
      <c r="AE568" s="466"/>
      <c r="AF568" s="461"/>
      <c r="AG568" s="461"/>
      <c r="AH568" s="3"/>
    </row>
    <row r="569">
      <c r="A569" s="3"/>
      <c r="B569" s="462"/>
      <c r="C569" s="463"/>
      <c r="D569" s="463"/>
      <c r="E569" s="463"/>
      <c r="F569" s="463"/>
      <c r="G569" s="3"/>
      <c r="H569" s="3"/>
      <c r="I569" s="3"/>
      <c r="J569" s="3"/>
      <c r="K569" s="3"/>
      <c r="L569" s="464"/>
      <c r="M569" s="465"/>
      <c r="N569" s="465"/>
      <c r="O569" s="465"/>
      <c r="P569" s="465"/>
      <c r="Q569" s="464"/>
      <c r="R569" s="464"/>
      <c r="S569" s="464"/>
      <c r="T569" s="464"/>
      <c r="U569" s="464"/>
      <c r="V569" s="464"/>
      <c r="W569" s="62"/>
      <c r="X569" s="62"/>
      <c r="Y569" s="62"/>
      <c r="Z569" s="464"/>
      <c r="AA569" s="466"/>
      <c r="AB569" s="466"/>
      <c r="AC569" s="3"/>
      <c r="AD569" s="3"/>
      <c r="AE569" s="466"/>
      <c r="AF569" s="461"/>
      <c r="AG569" s="461"/>
      <c r="AH569" s="3"/>
    </row>
    <row r="570">
      <c r="A570" s="3"/>
      <c r="B570" s="462"/>
      <c r="C570" s="463"/>
      <c r="D570" s="463"/>
      <c r="E570" s="463"/>
      <c r="F570" s="463"/>
      <c r="G570" s="3"/>
      <c r="H570" s="3"/>
      <c r="I570" s="3"/>
      <c r="J570" s="3"/>
      <c r="K570" s="3"/>
      <c r="L570" s="464"/>
      <c r="M570" s="465"/>
      <c r="N570" s="465"/>
      <c r="O570" s="465"/>
      <c r="P570" s="465"/>
      <c r="Q570" s="464"/>
      <c r="R570" s="464"/>
      <c r="S570" s="464"/>
      <c r="T570" s="464"/>
      <c r="U570" s="464"/>
      <c r="V570" s="464"/>
      <c r="W570" s="62"/>
      <c r="X570" s="62"/>
      <c r="Y570" s="62"/>
      <c r="Z570" s="464"/>
      <c r="AA570" s="466"/>
      <c r="AB570" s="466"/>
      <c r="AC570" s="3"/>
      <c r="AD570" s="3"/>
      <c r="AE570" s="466"/>
      <c r="AF570" s="461"/>
      <c r="AG570" s="461"/>
      <c r="AH570" s="3"/>
    </row>
    <row r="571">
      <c r="A571" s="3"/>
      <c r="B571" s="462"/>
      <c r="C571" s="463"/>
      <c r="D571" s="463"/>
      <c r="E571" s="463"/>
      <c r="F571" s="463"/>
      <c r="G571" s="3"/>
      <c r="H571" s="3"/>
      <c r="I571" s="3"/>
      <c r="J571" s="3"/>
      <c r="K571" s="3"/>
      <c r="L571" s="464"/>
      <c r="M571" s="465"/>
      <c r="N571" s="465"/>
      <c r="O571" s="465"/>
      <c r="P571" s="465"/>
      <c r="Q571" s="464"/>
      <c r="R571" s="464"/>
      <c r="S571" s="464"/>
      <c r="T571" s="464"/>
      <c r="U571" s="464"/>
      <c r="V571" s="464"/>
      <c r="W571" s="62"/>
      <c r="X571" s="62"/>
      <c r="Y571" s="62"/>
      <c r="Z571" s="464"/>
      <c r="AA571" s="466"/>
      <c r="AB571" s="466"/>
      <c r="AC571" s="3"/>
      <c r="AD571" s="3"/>
      <c r="AE571" s="466"/>
      <c r="AF571" s="461"/>
      <c r="AG571" s="461"/>
      <c r="AH571" s="3"/>
    </row>
    <row r="572">
      <c r="A572" s="3"/>
      <c r="B572" s="462"/>
      <c r="C572" s="463"/>
      <c r="D572" s="463"/>
      <c r="E572" s="463"/>
      <c r="F572" s="463"/>
      <c r="G572" s="3"/>
      <c r="H572" s="3"/>
      <c r="I572" s="3"/>
      <c r="J572" s="3"/>
      <c r="K572" s="3"/>
      <c r="L572" s="464"/>
      <c r="M572" s="465"/>
      <c r="N572" s="465"/>
      <c r="O572" s="465"/>
      <c r="P572" s="465"/>
      <c r="Q572" s="464"/>
      <c r="R572" s="464"/>
      <c r="S572" s="464"/>
      <c r="T572" s="464"/>
      <c r="U572" s="464"/>
      <c r="V572" s="464"/>
      <c r="W572" s="62"/>
      <c r="X572" s="62"/>
      <c r="Y572" s="62"/>
      <c r="Z572" s="464"/>
      <c r="AA572" s="466"/>
      <c r="AB572" s="466"/>
      <c r="AC572" s="3"/>
      <c r="AD572" s="3"/>
      <c r="AE572" s="466"/>
      <c r="AF572" s="461"/>
      <c r="AG572" s="461"/>
      <c r="AH572" s="3"/>
    </row>
    <row r="573">
      <c r="A573" s="3"/>
      <c r="B573" s="462"/>
      <c r="C573" s="463"/>
      <c r="D573" s="463"/>
      <c r="E573" s="463"/>
      <c r="F573" s="463"/>
      <c r="G573" s="3"/>
      <c r="H573" s="3"/>
      <c r="I573" s="3"/>
      <c r="J573" s="3"/>
      <c r="K573" s="3"/>
      <c r="L573" s="464"/>
      <c r="M573" s="465"/>
      <c r="N573" s="465"/>
      <c r="O573" s="465"/>
      <c r="P573" s="465"/>
      <c r="Q573" s="464"/>
      <c r="R573" s="464"/>
      <c r="S573" s="464"/>
      <c r="T573" s="464"/>
      <c r="U573" s="464"/>
      <c r="V573" s="464"/>
      <c r="W573" s="62"/>
      <c r="X573" s="62"/>
      <c r="Y573" s="62"/>
      <c r="Z573" s="464"/>
      <c r="AA573" s="466"/>
      <c r="AB573" s="466"/>
      <c r="AC573" s="3"/>
      <c r="AD573" s="3"/>
      <c r="AE573" s="466"/>
      <c r="AF573" s="461"/>
      <c r="AG573" s="461"/>
      <c r="AH573" s="3"/>
    </row>
    <row r="574">
      <c r="A574" s="3"/>
      <c r="B574" s="462"/>
      <c r="C574" s="463"/>
      <c r="D574" s="463"/>
      <c r="E574" s="463"/>
      <c r="F574" s="463"/>
      <c r="G574" s="3"/>
      <c r="H574" s="3"/>
      <c r="I574" s="3"/>
      <c r="J574" s="3"/>
      <c r="K574" s="3"/>
      <c r="L574" s="464"/>
      <c r="M574" s="465"/>
      <c r="N574" s="465"/>
      <c r="O574" s="465"/>
      <c r="P574" s="465"/>
      <c r="Q574" s="464"/>
      <c r="R574" s="464"/>
      <c r="S574" s="464"/>
      <c r="T574" s="464"/>
      <c r="U574" s="464"/>
      <c r="V574" s="464"/>
      <c r="W574" s="62"/>
      <c r="X574" s="62"/>
      <c r="Y574" s="62"/>
      <c r="Z574" s="464"/>
      <c r="AA574" s="466"/>
      <c r="AB574" s="466"/>
      <c r="AC574" s="3"/>
      <c r="AD574" s="3"/>
      <c r="AE574" s="466"/>
      <c r="AF574" s="461"/>
      <c r="AG574" s="461"/>
      <c r="AH574" s="3"/>
    </row>
    <row r="575">
      <c r="A575" s="3"/>
      <c r="B575" s="462"/>
      <c r="C575" s="463"/>
      <c r="D575" s="463"/>
      <c r="E575" s="463"/>
      <c r="F575" s="463"/>
      <c r="G575" s="3"/>
      <c r="H575" s="3"/>
      <c r="I575" s="3"/>
      <c r="J575" s="3"/>
      <c r="K575" s="3"/>
      <c r="L575" s="464"/>
      <c r="M575" s="465"/>
      <c r="N575" s="465"/>
      <c r="O575" s="465"/>
      <c r="P575" s="465"/>
      <c r="Q575" s="464"/>
      <c r="R575" s="464"/>
      <c r="S575" s="464"/>
      <c r="T575" s="464"/>
      <c r="U575" s="464"/>
      <c r="V575" s="464"/>
      <c r="W575" s="62"/>
      <c r="X575" s="62"/>
      <c r="Y575" s="62"/>
      <c r="Z575" s="464"/>
      <c r="AA575" s="466"/>
      <c r="AB575" s="466"/>
      <c r="AC575" s="3"/>
      <c r="AD575" s="3"/>
      <c r="AE575" s="466"/>
      <c r="AF575" s="461"/>
      <c r="AG575" s="461"/>
      <c r="AH575" s="3"/>
    </row>
    <row r="576">
      <c r="A576" s="3"/>
      <c r="B576" s="462"/>
      <c r="C576" s="463"/>
      <c r="D576" s="463"/>
      <c r="E576" s="463"/>
      <c r="F576" s="463"/>
      <c r="G576" s="3"/>
      <c r="H576" s="3"/>
      <c r="I576" s="3"/>
      <c r="J576" s="3"/>
      <c r="K576" s="3"/>
      <c r="L576" s="464"/>
      <c r="M576" s="465"/>
      <c r="N576" s="465"/>
      <c r="O576" s="465"/>
      <c r="P576" s="465"/>
      <c r="Q576" s="464"/>
      <c r="R576" s="464"/>
      <c r="S576" s="464"/>
      <c r="T576" s="464"/>
      <c r="U576" s="464"/>
      <c r="V576" s="464"/>
      <c r="W576" s="62"/>
      <c r="X576" s="62"/>
      <c r="Y576" s="62"/>
      <c r="Z576" s="464"/>
      <c r="AA576" s="466"/>
      <c r="AB576" s="466"/>
      <c r="AC576" s="3"/>
      <c r="AD576" s="3"/>
      <c r="AE576" s="466"/>
      <c r="AF576" s="461"/>
      <c r="AG576" s="461"/>
      <c r="AH576" s="3"/>
    </row>
    <row r="577">
      <c r="A577" s="3"/>
      <c r="B577" s="462"/>
      <c r="C577" s="463"/>
      <c r="D577" s="463"/>
      <c r="E577" s="463"/>
      <c r="F577" s="463"/>
      <c r="G577" s="3"/>
      <c r="H577" s="3"/>
      <c r="I577" s="3"/>
      <c r="J577" s="3"/>
      <c r="K577" s="3"/>
      <c r="L577" s="464"/>
      <c r="M577" s="465"/>
      <c r="N577" s="465"/>
      <c r="O577" s="465"/>
      <c r="P577" s="465"/>
      <c r="Q577" s="464"/>
      <c r="R577" s="464"/>
      <c r="S577" s="464"/>
      <c r="T577" s="464"/>
      <c r="U577" s="464"/>
      <c r="V577" s="464"/>
      <c r="W577" s="62"/>
      <c r="X577" s="62"/>
      <c r="Y577" s="62"/>
      <c r="Z577" s="464"/>
      <c r="AA577" s="466"/>
      <c r="AB577" s="466"/>
      <c r="AC577" s="3"/>
      <c r="AD577" s="3"/>
      <c r="AE577" s="466"/>
      <c r="AF577" s="461"/>
      <c r="AG577" s="461"/>
      <c r="AH577" s="3"/>
    </row>
    <row r="578">
      <c r="A578" s="3"/>
      <c r="B578" s="462"/>
      <c r="C578" s="463"/>
      <c r="D578" s="463"/>
      <c r="E578" s="463"/>
      <c r="F578" s="463"/>
      <c r="G578" s="3"/>
      <c r="H578" s="3"/>
      <c r="I578" s="3"/>
      <c r="J578" s="3"/>
      <c r="K578" s="3"/>
      <c r="L578" s="464"/>
      <c r="M578" s="465"/>
      <c r="N578" s="465"/>
      <c r="O578" s="465"/>
      <c r="P578" s="465"/>
      <c r="Q578" s="464"/>
      <c r="R578" s="464"/>
      <c r="S578" s="464"/>
      <c r="T578" s="464"/>
      <c r="U578" s="464"/>
      <c r="V578" s="464"/>
      <c r="W578" s="62"/>
      <c r="X578" s="62"/>
      <c r="Y578" s="62"/>
      <c r="Z578" s="464"/>
      <c r="AA578" s="466"/>
      <c r="AB578" s="466"/>
      <c r="AC578" s="3"/>
      <c r="AD578" s="3"/>
      <c r="AE578" s="466"/>
      <c r="AF578" s="461"/>
      <c r="AG578" s="461"/>
      <c r="AH578" s="3"/>
    </row>
    <row r="579">
      <c r="A579" s="3"/>
      <c r="B579" s="462"/>
      <c r="C579" s="463"/>
      <c r="D579" s="463"/>
      <c r="E579" s="463"/>
      <c r="F579" s="463"/>
      <c r="G579" s="3"/>
      <c r="H579" s="3"/>
      <c r="I579" s="3"/>
      <c r="J579" s="3"/>
      <c r="K579" s="3"/>
      <c r="L579" s="464"/>
      <c r="M579" s="465"/>
      <c r="N579" s="465"/>
      <c r="O579" s="465"/>
      <c r="P579" s="465"/>
      <c r="Q579" s="464"/>
      <c r="R579" s="464"/>
      <c r="S579" s="464"/>
      <c r="T579" s="464"/>
      <c r="U579" s="464"/>
      <c r="V579" s="464"/>
      <c r="W579" s="62"/>
      <c r="X579" s="62"/>
      <c r="Y579" s="62"/>
      <c r="Z579" s="464"/>
      <c r="AA579" s="466"/>
      <c r="AB579" s="466"/>
      <c r="AC579" s="3"/>
      <c r="AD579" s="3"/>
      <c r="AE579" s="466"/>
      <c r="AF579" s="461"/>
      <c r="AG579" s="461"/>
      <c r="AH579" s="3"/>
    </row>
    <row r="580">
      <c r="A580" s="3"/>
      <c r="B580" s="462"/>
      <c r="C580" s="463"/>
      <c r="D580" s="463"/>
      <c r="E580" s="463"/>
      <c r="F580" s="463"/>
      <c r="G580" s="3"/>
      <c r="H580" s="3"/>
      <c r="I580" s="3"/>
      <c r="J580" s="3"/>
      <c r="K580" s="3"/>
      <c r="L580" s="464"/>
      <c r="M580" s="465"/>
      <c r="N580" s="465"/>
      <c r="O580" s="465"/>
      <c r="P580" s="465"/>
      <c r="Q580" s="464"/>
      <c r="R580" s="464"/>
      <c r="S580" s="464"/>
      <c r="T580" s="464"/>
      <c r="U580" s="464"/>
      <c r="V580" s="464"/>
      <c r="W580" s="62"/>
      <c r="X580" s="62"/>
      <c r="Y580" s="62"/>
      <c r="Z580" s="464"/>
      <c r="AA580" s="466"/>
      <c r="AB580" s="466"/>
      <c r="AC580" s="3"/>
      <c r="AD580" s="3"/>
      <c r="AE580" s="466"/>
      <c r="AF580" s="461"/>
      <c r="AG580" s="461"/>
      <c r="AH580" s="3"/>
    </row>
    <row r="581">
      <c r="A581" s="3"/>
      <c r="B581" s="462"/>
      <c r="C581" s="463"/>
      <c r="D581" s="463"/>
      <c r="E581" s="463"/>
      <c r="F581" s="463"/>
      <c r="G581" s="3"/>
      <c r="H581" s="3"/>
      <c r="I581" s="3"/>
      <c r="J581" s="3"/>
      <c r="K581" s="3"/>
      <c r="L581" s="464"/>
      <c r="M581" s="465"/>
      <c r="N581" s="465"/>
      <c r="O581" s="465"/>
      <c r="P581" s="465"/>
      <c r="Q581" s="464"/>
      <c r="R581" s="464"/>
      <c r="S581" s="464"/>
      <c r="T581" s="464"/>
      <c r="U581" s="464"/>
      <c r="V581" s="464"/>
      <c r="W581" s="62"/>
      <c r="X581" s="62"/>
      <c r="Y581" s="62"/>
      <c r="Z581" s="464"/>
      <c r="AA581" s="466"/>
      <c r="AB581" s="466"/>
      <c r="AC581" s="3"/>
      <c r="AD581" s="3"/>
      <c r="AE581" s="466"/>
      <c r="AF581" s="461"/>
      <c r="AG581" s="461"/>
      <c r="AH581" s="3"/>
    </row>
    <row r="582">
      <c r="A582" s="3"/>
      <c r="B582" s="462"/>
      <c r="C582" s="463"/>
      <c r="D582" s="463"/>
      <c r="E582" s="463"/>
      <c r="F582" s="463"/>
      <c r="G582" s="3"/>
      <c r="H582" s="3"/>
      <c r="I582" s="3"/>
      <c r="J582" s="3"/>
      <c r="K582" s="3"/>
      <c r="L582" s="464"/>
      <c r="M582" s="465"/>
      <c r="N582" s="465"/>
      <c r="O582" s="465"/>
      <c r="P582" s="465"/>
      <c r="Q582" s="464"/>
      <c r="R582" s="464"/>
      <c r="S582" s="464"/>
      <c r="T582" s="464"/>
      <c r="U582" s="464"/>
      <c r="V582" s="464"/>
      <c r="W582" s="62"/>
      <c r="X582" s="62"/>
      <c r="Y582" s="62"/>
      <c r="Z582" s="464"/>
      <c r="AA582" s="466"/>
      <c r="AB582" s="466"/>
      <c r="AC582" s="3"/>
      <c r="AD582" s="3"/>
      <c r="AE582" s="466"/>
      <c r="AF582" s="461"/>
      <c r="AG582" s="461"/>
      <c r="AH582" s="3"/>
    </row>
    <row r="583">
      <c r="A583" s="3"/>
      <c r="B583" s="462"/>
      <c r="C583" s="463"/>
      <c r="D583" s="463"/>
      <c r="E583" s="463"/>
      <c r="F583" s="463"/>
      <c r="G583" s="3"/>
      <c r="H583" s="3"/>
      <c r="I583" s="3"/>
      <c r="J583" s="3"/>
      <c r="K583" s="3"/>
      <c r="L583" s="464"/>
      <c r="M583" s="465"/>
      <c r="N583" s="465"/>
      <c r="O583" s="465"/>
      <c r="P583" s="465"/>
      <c r="Q583" s="464"/>
      <c r="R583" s="464"/>
      <c r="S583" s="464"/>
      <c r="T583" s="464"/>
      <c r="U583" s="464"/>
      <c r="V583" s="464"/>
      <c r="W583" s="62"/>
      <c r="X583" s="62"/>
      <c r="Y583" s="62"/>
      <c r="Z583" s="464"/>
      <c r="AA583" s="466"/>
      <c r="AB583" s="466"/>
      <c r="AC583" s="3"/>
      <c r="AD583" s="3"/>
      <c r="AE583" s="466"/>
      <c r="AF583" s="461"/>
      <c r="AG583" s="461"/>
      <c r="AH583" s="3"/>
    </row>
    <row r="584">
      <c r="A584" s="3"/>
      <c r="B584" s="462"/>
      <c r="C584" s="463"/>
      <c r="D584" s="463"/>
      <c r="E584" s="463"/>
      <c r="F584" s="463"/>
      <c r="G584" s="3"/>
      <c r="H584" s="3"/>
      <c r="I584" s="3"/>
      <c r="J584" s="3"/>
      <c r="K584" s="3"/>
      <c r="L584" s="464"/>
      <c r="M584" s="465"/>
      <c r="N584" s="465"/>
      <c r="O584" s="465"/>
      <c r="P584" s="465"/>
      <c r="Q584" s="464"/>
      <c r="R584" s="464"/>
      <c r="S584" s="464"/>
      <c r="T584" s="464"/>
      <c r="U584" s="464"/>
      <c r="V584" s="464"/>
      <c r="W584" s="62"/>
      <c r="X584" s="62"/>
      <c r="Y584" s="62"/>
      <c r="Z584" s="464"/>
      <c r="AA584" s="466"/>
      <c r="AB584" s="466"/>
      <c r="AC584" s="3"/>
      <c r="AD584" s="3"/>
      <c r="AE584" s="466"/>
      <c r="AF584" s="461"/>
      <c r="AG584" s="461"/>
      <c r="AH584" s="3"/>
    </row>
    <row r="585">
      <c r="A585" s="3"/>
      <c r="B585" s="462"/>
      <c r="C585" s="463"/>
      <c r="D585" s="463"/>
      <c r="E585" s="463"/>
      <c r="F585" s="463"/>
      <c r="G585" s="3"/>
      <c r="H585" s="3"/>
      <c r="I585" s="3"/>
      <c r="J585" s="3"/>
      <c r="K585" s="3"/>
      <c r="L585" s="464"/>
      <c r="M585" s="465"/>
      <c r="N585" s="465"/>
      <c r="O585" s="465"/>
      <c r="P585" s="465"/>
      <c r="Q585" s="464"/>
      <c r="R585" s="464"/>
      <c r="S585" s="464"/>
      <c r="T585" s="464"/>
      <c r="U585" s="464"/>
      <c r="V585" s="464"/>
      <c r="W585" s="62"/>
      <c r="X585" s="62"/>
      <c r="Y585" s="62"/>
      <c r="Z585" s="464"/>
      <c r="AA585" s="466"/>
      <c r="AB585" s="466"/>
      <c r="AC585" s="3"/>
      <c r="AD585" s="3"/>
      <c r="AE585" s="466"/>
      <c r="AF585" s="461"/>
      <c r="AG585" s="461"/>
      <c r="AH585" s="3"/>
    </row>
    <row r="586">
      <c r="A586" s="3"/>
      <c r="B586" s="462"/>
      <c r="C586" s="463"/>
      <c r="D586" s="463"/>
      <c r="E586" s="463"/>
      <c r="F586" s="463"/>
      <c r="G586" s="3"/>
      <c r="H586" s="3"/>
      <c r="I586" s="3"/>
      <c r="J586" s="3"/>
      <c r="K586" s="3"/>
      <c r="L586" s="464"/>
      <c r="M586" s="465"/>
      <c r="N586" s="465"/>
      <c r="O586" s="465"/>
      <c r="P586" s="465"/>
      <c r="Q586" s="464"/>
      <c r="R586" s="464"/>
      <c r="S586" s="464"/>
      <c r="T586" s="464"/>
      <c r="U586" s="464"/>
      <c r="V586" s="464"/>
      <c r="W586" s="62"/>
      <c r="X586" s="62"/>
      <c r="Y586" s="62"/>
      <c r="Z586" s="464"/>
      <c r="AA586" s="466"/>
      <c r="AB586" s="466"/>
      <c r="AC586" s="3"/>
      <c r="AD586" s="3"/>
      <c r="AE586" s="466"/>
      <c r="AF586" s="461"/>
      <c r="AG586" s="461"/>
      <c r="AH586" s="3"/>
    </row>
    <row r="587">
      <c r="A587" s="3"/>
      <c r="B587" s="462"/>
      <c r="C587" s="463"/>
      <c r="D587" s="463"/>
      <c r="E587" s="463"/>
      <c r="F587" s="463"/>
      <c r="G587" s="3"/>
      <c r="H587" s="3"/>
      <c r="I587" s="3"/>
      <c r="J587" s="3"/>
      <c r="K587" s="3"/>
      <c r="L587" s="464"/>
      <c r="M587" s="465"/>
      <c r="N587" s="465"/>
      <c r="O587" s="465"/>
      <c r="P587" s="465"/>
      <c r="Q587" s="464"/>
      <c r="R587" s="464"/>
      <c r="S587" s="464"/>
      <c r="T587" s="464"/>
      <c r="U587" s="464"/>
      <c r="V587" s="464"/>
      <c r="W587" s="62"/>
      <c r="X587" s="62"/>
      <c r="Y587" s="62"/>
      <c r="Z587" s="464"/>
      <c r="AA587" s="466"/>
      <c r="AB587" s="466"/>
      <c r="AC587" s="3"/>
      <c r="AD587" s="3"/>
      <c r="AE587" s="466"/>
      <c r="AF587" s="461"/>
      <c r="AG587" s="461"/>
      <c r="AH587" s="3"/>
    </row>
    <row r="588">
      <c r="A588" s="3"/>
      <c r="B588" s="462"/>
      <c r="C588" s="463"/>
      <c r="D588" s="463"/>
      <c r="E588" s="463"/>
      <c r="F588" s="463"/>
      <c r="G588" s="3"/>
      <c r="H588" s="3"/>
      <c r="I588" s="3"/>
      <c r="J588" s="3"/>
      <c r="K588" s="3"/>
      <c r="L588" s="464"/>
      <c r="M588" s="465"/>
      <c r="N588" s="465"/>
      <c r="O588" s="465"/>
      <c r="P588" s="465"/>
      <c r="Q588" s="464"/>
      <c r="R588" s="464"/>
      <c r="S588" s="464"/>
      <c r="T588" s="464"/>
      <c r="U588" s="464"/>
      <c r="V588" s="464"/>
      <c r="W588" s="62"/>
      <c r="X588" s="62"/>
      <c r="Y588" s="62"/>
      <c r="Z588" s="464"/>
      <c r="AA588" s="466"/>
      <c r="AB588" s="466"/>
      <c r="AC588" s="3"/>
      <c r="AD588" s="3"/>
      <c r="AE588" s="466"/>
      <c r="AF588" s="461"/>
      <c r="AG588" s="461"/>
      <c r="AH588" s="3"/>
    </row>
    <row r="589">
      <c r="A589" s="3"/>
      <c r="B589" s="462"/>
      <c r="C589" s="463"/>
      <c r="D589" s="463"/>
      <c r="E589" s="463"/>
      <c r="F589" s="463"/>
      <c r="G589" s="3"/>
      <c r="H589" s="3"/>
      <c r="I589" s="3"/>
      <c r="J589" s="3"/>
      <c r="K589" s="3"/>
      <c r="L589" s="464"/>
      <c r="M589" s="465"/>
      <c r="N589" s="465"/>
      <c r="O589" s="465"/>
      <c r="P589" s="465"/>
      <c r="Q589" s="464"/>
      <c r="R589" s="464"/>
      <c r="S589" s="464"/>
      <c r="T589" s="464"/>
      <c r="U589" s="464"/>
      <c r="V589" s="464"/>
      <c r="W589" s="62"/>
      <c r="X589" s="62"/>
      <c r="Y589" s="62"/>
      <c r="Z589" s="464"/>
      <c r="AA589" s="466"/>
      <c r="AB589" s="466"/>
      <c r="AC589" s="3"/>
      <c r="AD589" s="3"/>
      <c r="AE589" s="466"/>
      <c r="AF589" s="461"/>
      <c r="AG589" s="461"/>
      <c r="AH589" s="3"/>
    </row>
    <row r="590">
      <c r="A590" s="3"/>
      <c r="B590" s="462"/>
      <c r="C590" s="463"/>
      <c r="D590" s="463"/>
      <c r="E590" s="463"/>
      <c r="F590" s="463"/>
      <c r="G590" s="3"/>
      <c r="H590" s="3"/>
      <c r="I590" s="3"/>
      <c r="J590" s="3"/>
      <c r="K590" s="3"/>
      <c r="L590" s="464"/>
      <c r="M590" s="465"/>
      <c r="N590" s="465"/>
      <c r="O590" s="465"/>
      <c r="P590" s="465"/>
      <c r="Q590" s="464"/>
      <c r="R590" s="464"/>
      <c r="S590" s="464"/>
      <c r="T590" s="464"/>
      <c r="U590" s="464"/>
      <c r="V590" s="464"/>
      <c r="W590" s="62"/>
      <c r="X590" s="62"/>
      <c r="Y590" s="62"/>
      <c r="Z590" s="464"/>
      <c r="AA590" s="466"/>
      <c r="AB590" s="466"/>
      <c r="AC590" s="3"/>
      <c r="AD590" s="3"/>
      <c r="AE590" s="466"/>
      <c r="AF590" s="461"/>
      <c r="AG590" s="461"/>
      <c r="AH590" s="3"/>
    </row>
    <row r="591">
      <c r="A591" s="3"/>
      <c r="B591" s="462"/>
      <c r="C591" s="463"/>
      <c r="D591" s="463"/>
      <c r="E591" s="463"/>
      <c r="F591" s="463"/>
      <c r="G591" s="3"/>
      <c r="H591" s="3"/>
      <c r="I591" s="3"/>
      <c r="J591" s="3"/>
      <c r="K591" s="3"/>
      <c r="L591" s="464"/>
      <c r="M591" s="465"/>
      <c r="N591" s="465"/>
      <c r="O591" s="465"/>
      <c r="P591" s="465"/>
      <c r="Q591" s="464"/>
      <c r="R591" s="464"/>
      <c r="S591" s="464"/>
      <c r="T591" s="464"/>
      <c r="U591" s="464"/>
      <c r="V591" s="464"/>
      <c r="W591" s="62"/>
      <c r="X591" s="62"/>
      <c r="Y591" s="62"/>
      <c r="Z591" s="464"/>
      <c r="AA591" s="466"/>
      <c r="AB591" s="466"/>
      <c r="AC591" s="3"/>
      <c r="AD591" s="3"/>
      <c r="AE591" s="466"/>
      <c r="AF591" s="461"/>
      <c r="AG591" s="461"/>
      <c r="AH591" s="3"/>
    </row>
    <row r="592">
      <c r="A592" s="3"/>
      <c r="B592" s="462"/>
      <c r="C592" s="463"/>
      <c r="D592" s="463"/>
      <c r="E592" s="463"/>
      <c r="F592" s="463"/>
      <c r="G592" s="3"/>
      <c r="H592" s="3"/>
      <c r="I592" s="3"/>
      <c r="J592" s="3"/>
      <c r="K592" s="3"/>
      <c r="L592" s="464"/>
      <c r="M592" s="465"/>
      <c r="N592" s="465"/>
      <c r="O592" s="465"/>
      <c r="P592" s="465"/>
      <c r="Q592" s="464"/>
      <c r="R592" s="464"/>
      <c r="S592" s="464"/>
      <c r="T592" s="464"/>
      <c r="U592" s="464"/>
      <c r="V592" s="464"/>
      <c r="W592" s="62"/>
      <c r="X592" s="62"/>
      <c r="Y592" s="62"/>
      <c r="Z592" s="464"/>
      <c r="AA592" s="466"/>
      <c r="AB592" s="466"/>
      <c r="AC592" s="3"/>
      <c r="AD592" s="3"/>
      <c r="AE592" s="466"/>
      <c r="AF592" s="461"/>
      <c r="AG592" s="461"/>
      <c r="AH592" s="3"/>
    </row>
    <row r="593">
      <c r="A593" s="3"/>
      <c r="B593" s="462"/>
      <c r="C593" s="463"/>
      <c r="D593" s="463"/>
      <c r="E593" s="463"/>
      <c r="F593" s="463"/>
      <c r="G593" s="3"/>
      <c r="H593" s="3"/>
      <c r="I593" s="3"/>
      <c r="J593" s="3"/>
      <c r="K593" s="3"/>
      <c r="L593" s="464"/>
      <c r="M593" s="465"/>
      <c r="N593" s="465"/>
      <c r="O593" s="465"/>
      <c r="P593" s="465"/>
      <c r="Q593" s="464"/>
      <c r="R593" s="464"/>
      <c r="S593" s="464"/>
      <c r="T593" s="464"/>
      <c r="U593" s="464"/>
      <c r="V593" s="464"/>
      <c r="W593" s="62"/>
      <c r="X593" s="62"/>
      <c r="Y593" s="62"/>
      <c r="Z593" s="464"/>
      <c r="AA593" s="466"/>
      <c r="AB593" s="466"/>
      <c r="AC593" s="3"/>
      <c r="AD593" s="3"/>
      <c r="AE593" s="466"/>
      <c r="AF593" s="461"/>
      <c r="AG593" s="461"/>
      <c r="AH593" s="3"/>
    </row>
    <row r="594">
      <c r="A594" s="3"/>
      <c r="B594" s="462"/>
      <c r="C594" s="463"/>
      <c r="D594" s="463"/>
      <c r="E594" s="463"/>
      <c r="F594" s="463"/>
      <c r="G594" s="3"/>
      <c r="H594" s="3"/>
      <c r="I594" s="3"/>
      <c r="J594" s="3"/>
      <c r="K594" s="3"/>
      <c r="L594" s="464"/>
      <c r="M594" s="465"/>
      <c r="N594" s="465"/>
      <c r="O594" s="465"/>
      <c r="P594" s="465"/>
      <c r="Q594" s="464"/>
      <c r="R594" s="464"/>
      <c r="S594" s="464"/>
      <c r="T594" s="464"/>
      <c r="U594" s="464"/>
      <c r="V594" s="464"/>
      <c r="W594" s="62"/>
      <c r="X594" s="62"/>
      <c r="Y594" s="62"/>
      <c r="Z594" s="464"/>
      <c r="AA594" s="466"/>
      <c r="AB594" s="466"/>
      <c r="AC594" s="3"/>
      <c r="AD594" s="3"/>
      <c r="AE594" s="466"/>
      <c r="AF594" s="461"/>
      <c r="AG594" s="461"/>
      <c r="AH594" s="3"/>
    </row>
    <row r="595">
      <c r="A595" s="3"/>
      <c r="B595" s="462"/>
      <c r="C595" s="463"/>
      <c r="D595" s="463"/>
      <c r="E595" s="463"/>
      <c r="F595" s="463"/>
      <c r="G595" s="3"/>
      <c r="H595" s="3"/>
      <c r="I595" s="3"/>
      <c r="J595" s="3"/>
      <c r="K595" s="3"/>
      <c r="L595" s="464"/>
      <c r="M595" s="465"/>
      <c r="N595" s="465"/>
      <c r="O595" s="465"/>
      <c r="P595" s="465"/>
      <c r="Q595" s="464"/>
      <c r="R595" s="464"/>
      <c r="S595" s="464"/>
      <c r="T595" s="464"/>
      <c r="U595" s="464"/>
      <c r="V595" s="464"/>
      <c r="W595" s="62"/>
      <c r="X595" s="62"/>
      <c r="Y595" s="62"/>
      <c r="Z595" s="464"/>
      <c r="AA595" s="466"/>
      <c r="AB595" s="466"/>
      <c r="AC595" s="3"/>
      <c r="AD595" s="3"/>
      <c r="AE595" s="466"/>
      <c r="AF595" s="461"/>
      <c r="AG595" s="461"/>
      <c r="AH595" s="3"/>
    </row>
    <row r="596">
      <c r="A596" s="3"/>
      <c r="B596" s="462"/>
      <c r="C596" s="463"/>
      <c r="D596" s="463"/>
      <c r="E596" s="463"/>
      <c r="F596" s="463"/>
      <c r="G596" s="3"/>
      <c r="H596" s="3"/>
      <c r="I596" s="3"/>
      <c r="J596" s="3"/>
      <c r="K596" s="3"/>
      <c r="L596" s="464"/>
      <c r="M596" s="465"/>
      <c r="N596" s="465"/>
      <c r="O596" s="465"/>
      <c r="P596" s="465"/>
      <c r="Q596" s="464"/>
      <c r="R596" s="464"/>
      <c r="S596" s="464"/>
      <c r="T596" s="464"/>
      <c r="U596" s="464"/>
      <c r="V596" s="464"/>
      <c r="W596" s="62"/>
      <c r="X596" s="62"/>
      <c r="Y596" s="62"/>
      <c r="Z596" s="464"/>
      <c r="AA596" s="466"/>
      <c r="AB596" s="466"/>
      <c r="AC596" s="3"/>
      <c r="AD596" s="3"/>
      <c r="AE596" s="466"/>
      <c r="AF596" s="461"/>
      <c r="AG596" s="461"/>
      <c r="AH596" s="3"/>
    </row>
    <row r="597">
      <c r="A597" s="3"/>
      <c r="B597" s="462"/>
      <c r="C597" s="463"/>
      <c r="D597" s="463"/>
      <c r="E597" s="463"/>
      <c r="F597" s="463"/>
      <c r="G597" s="3"/>
      <c r="H597" s="3"/>
      <c r="I597" s="3"/>
      <c r="J597" s="3"/>
      <c r="K597" s="3"/>
      <c r="L597" s="464"/>
      <c r="M597" s="465"/>
      <c r="N597" s="465"/>
      <c r="O597" s="465"/>
      <c r="P597" s="465"/>
      <c r="Q597" s="464"/>
      <c r="R597" s="464"/>
      <c r="S597" s="464"/>
      <c r="T597" s="464"/>
      <c r="U597" s="464"/>
      <c r="V597" s="464"/>
      <c r="W597" s="62"/>
      <c r="X597" s="62"/>
      <c r="Y597" s="62"/>
      <c r="Z597" s="464"/>
      <c r="AA597" s="466"/>
      <c r="AB597" s="466"/>
      <c r="AC597" s="3"/>
      <c r="AD597" s="3"/>
      <c r="AE597" s="466"/>
      <c r="AF597" s="461"/>
      <c r="AG597" s="461"/>
      <c r="AH597" s="3"/>
    </row>
    <row r="598">
      <c r="A598" s="3"/>
      <c r="B598" s="462"/>
      <c r="C598" s="463"/>
      <c r="D598" s="463"/>
      <c r="E598" s="463"/>
      <c r="F598" s="463"/>
      <c r="G598" s="3"/>
      <c r="H598" s="3"/>
      <c r="I598" s="3"/>
      <c r="J598" s="3"/>
      <c r="K598" s="3"/>
      <c r="L598" s="464"/>
      <c r="M598" s="465"/>
      <c r="N598" s="465"/>
      <c r="O598" s="465"/>
      <c r="P598" s="465"/>
      <c r="Q598" s="464"/>
      <c r="R598" s="464"/>
      <c r="S598" s="464"/>
      <c r="T598" s="464"/>
      <c r="U598" s="464"/>
      <c r="V598" s="464"/>
      <c r="W598" s="62"/>
      <c r="X598" s="62"/>
      <c r="Y598" s="62"/>
      <c r="Z598" s="464"/>
      <c r="AA598" s="466"/>
      <c r="AB598" s="466"/>
      <c r="AC598" s="3"/>
      <c r="AD598" s="3"/>
      <c r="AE598" s="466"/>
      <c r="AF598" s="461"/>
      <c r="AG598" s="461"/>
      <c r="AH598" s="3"/>
    </row>
    <row r="599">
      <c r="A599" s="3"/>
      <c r="B599" s="462"/>
      <c r="C599" s="463"/>
      <c r="D599" s="463"/>
      <c r="E599" s="463"/>
      <c r="F599" s="463"/>
      <c r="G599" s="3"/>
      <c r="H599" s="3"/>
      <c r="I599" s="3"/>
      <c r="J599" s="3"/>
      <c r="K599" s="3"/>
      <c r="L599" s="464"/>
      <c r="M599" s="465"/>
      <c r="N599" s="465"/>
      <c r="O599" s="465"/>
      <c r="P599" s="465"/>
      <c r="Q599" s="464"/>
      <c r="R599" s="464"/>
      <c r="S599" s="464"/>
      <c r="T599" s="464"/>
      <c r="U599" s="464"/>
      <c r="V599" s="464"/>
      <c r="W599" s="62"/>
      <c r="X599" s="62"/>
      <c r="Y599" s="62"/>
      <c r="Z599" s="464"/>
      <c r="AA599" s="466"/>
      <c r="AB599" s="466"/>
      <c r="AC599" s="3"/>
      <c r="AD599" s="3"/>
      <c r="AE599" s="466"/>
      <c r="AF599" s="461"/>
      <c r="AG599" s="461"/>
      <c r="AH599" s="3"/>
    </row>
    <row r="600">
      <c r="A600" s="3"/>
      <c r="B600" s="462"/>
      <c r="C600" s="463"/>
      <c r="D600" s="463"/>
      <c r="E600" s="463"/>
      <c r="F600" s="463"/>
      <c r="G600" s="3"/>
      <c r="H600" s="3"/>
      <c r="I600" s="3"/>
      <c r="J600" s="3"/>
      <c r="K600" s="3"/>
      <c r="L600" s="464"/>
      <c r="M600" s="465"/>
      <c r="N600" s="465"/>
      <c r="O600" s="465"/>
      <c r="P600" s="465"/>
      <c r="Q600" s="464"/>
      <c r="R600" s="464"/>
      <c r="S600" s="464"/>
      <c r="T600" s="464"/>
      <c r="U600" s="464"/>
      <c r="V600" s="464"/>
      <c r="W600" s="62"/>
      <c r="X600" s="62"/>
      <c r="Y600" s="62"/>
      <c r="Z600" s="464"/>
      <c r="AA600" s="466"/>
      <c r="AB600" s="466"/>
      <c r="AC600" s="3"/>
      <c r="AD600" s="3"/>
      <c r="AE600" s="466"/>
      <c r="AF600" s="461"/>
      <c r="AG600" s="461"/>
      <c r="AH600" s="3"/>
    </row>
    <row r="601">
      <c r="A601" s="3"/>
      <c r="B601" s="462"/>
      <c r="C601" s="463"/>
      <c r="D601" s="463"/>
      <c r="E601" s="463"/>
      <c r="F601" s="463"/>
      <c r="G601" s="3"/>
      <c r="H601" s="3"/>
      <c r="I601" s="3"/>
      <c r="J601" s="3"/>
      <c r="K601" s="3"/>
      <c r="L601" s="464"/>
      <c r="M601" s="465"/>
      <c r="N601" s="465"/>
      <c r="O601" s="465"/>
      <c r="P601" s="465"/>
      <c r="Q601" s="464"/>
      <c r="R601" s="464"/>
      <c r="S601" s="464"/>
      <c r="T601" s="464"/>
      <c r="U601" s="464"/>
      <c r="V601" s="464"/>
      <c r="W601" s="62"/>
      <c r="X601" s="62"/>
      <c r="Y601" s="62"/>
      <c r="Z601" s="464"/>
      <c r="AA601" s="466"/>
      <c r="AB601" s="466"/>
      <c r="AC601" s="3"/>
      <c r="AD601" s="3"/>
      <c r="AE601" s="466"/>
      <c r="AF601" s="461"/>
      <c r="AG601" s="461"/>
      <c r="AH601" s="3"/>
    </row>
    <row r="602">
      <c r="A602" s="3"/>
      <c r="B602" s="462"/>
      <c r="C602" s="463"/>
      <c r="D602" s="463"/>
      <c r="E602" s="463"/>
      <c r="F602" s="463"/>
      <c r="G602" s="3"/>
      <c r="H602" s="3"/>
      <c r="I602" s="3"/>
      <c r="J602" s="3"/>
      <c r="K602" s="3"/>
      <c r="L602" s="464"/>
      <c r="M602" s="465"/>
      <c r="N602" s="465"/>
      <c r="O602" s="465"/>
      <c r="P602" s="465"/>
      <c r="Q602" s="464"/>
      <c r="R602" s="464"/>
      <c r="S602" s="464"/>
      <c r="T602" s="464"/>
      <c r="U602" s="464"/>
      <c r="V602" s="464"/>
      <c r="W602" s="62"/>
      <c r="X602" s="62"/>
      <c r="Y602" s="62"/>
      <c r="Z602" s="464"/>
      <c r="AA602" s="466"/>
      <c r="AB602" s="466"/>
      <c r="AC602" s="3"/>
      <c r="AD602" s="3"/>
      <c r="AE602" s="466"/>
      <c r="AF602" s="461"/>
      <c r="AG602" s="461"/>
      <c r="AH602" s="3"/>
    </row>
    <row r="603">
      <c r="A603" s="3"/>
      <c r="B603" s="462"/>
      <c r="C603" s="463"/>
      <c r="D603" s="463"/>
      <c r="E603" s="463"/>
      <c r="F603" s="463"/>
      <c r="G603" s="3"/>
      <c r="H603" s="3"/>
      <c r="I603" s="3"/>
      <c r="J603" s="3"/>
      <c r="K603" s="3"/>
      <c r="L603" s="464"/>
      <c r="M603" s="465"/>
      <c r="N603" s="465"/>
      <c r="O603" s="465"/>
      <c r="P603" s="465"/>
      <c r="Q603" s="464"/>
      <c r="R603" s="464"/>
      <c r="S603" s="464"/>
      <c r="T603" s="464"/>
      <c r="U603" s="464"/>
      <c r="V603" s="464"/>
      <c r="W603" s="62"/>
      <c r="X603" s="62"/>
      <c r="Y603" s="62"/>
      <c r="Z603" s="464"/>
      <c r="AA603" s="466"/>
      <c r="AB603" s="466"/>
      <c r="AC603" s="3"/>
      <c r="AD603" s="3"/>
      <c r="AE603" s="466"/>
      <c r="AF603" s="461"/>
      <c r="AG603" s="461"/>
      <c r="AH603" s="3"/>
    </row>
    <row r="604">
      <c r="A604" s="3"/>
      <c r="B604" s="462"/>
      <c r="C604" s="463"/>
      <c r="D604" s="463"/>
      <c r="E604" s="463"/>
      <c r="F604" s="463"/>
      <c r="G604" s="3"/>
      <c r="H604" s="3"/>
      <c r="I604" s="3"/>
      <c r="J604" s="3"/>
      <c r="K604" s="3"/>
      <c r="L604" s="464"/>
      <c r="M604" s="465"/>
      <c r="N604" s="465"/>
      <c r="O604" s="465"/>
      <c r="P604" s="465"/>
      <c r="Q604" s="464"/>
      <c r="R604" s="464"/>
      <c r="S604" s="464"/>
      <c r="T604" s="464"/>
      <c r="U604" s="464"/>
      <c r="V604" s="464"/>
      <c r="W604" s="62"/>
      <c r="X604" s="62"/>
      <c r="Y604" s="62"/>
      <c r="Z604" s="464"/>
      <c r="AA604" s="466"/>
      <c r="AB604" s="466"/>
      <c r="AC604" s="3"/>
      <c r="AD604" s="3"/>
      <c r="AE604" s="466"/>
      <c r="AF604" s="461"/>
      <c r="AG604" s="461"/>
      <c r="AH604" s="3"/>
    </row>
    <row r="605">
      <c r="A605" s="3"/>
      <c r="B605" s="462"/>
      <c r="C605" s="463"/>
      <c r="D605" s="463"/>
      <c r="E605" s="463"/>
      <c r="F605" s="463"/>
      <c r="G605" s="3"/>
      <c r="H605" s="3"/>
      <c r="I605" s="3"/>
      <c r="J605" s="3"/>
      <c r="K605" s="3"/>
      <c r="L605" s="464"/>
      <c r="M605" s="465"/>
      <c r="N605" s="465"/>
      <c r="O605" s="465"/>
      <c r="P605" s="465"/>
      <c r="Q605" s="464"/>
      <c r="R605" s="464"/>
      <c r="S605" s="464"/>
      <c r="T605" s="464"/>
      <c r="U605" s="464"/>
      <c r="V605" s="464"/>
      <c r="W605" s="62"/>
      <c r="X605" s="62"/>
      <c r="Y605" s="62"/>
      <c r="Z605" s="464"/>
      <c r="AA605" s="466"/>
      <c r="AB605" s="466"/>
      <c r="AC605" s="3"/>
      <c r="AD605" s="3"/>
      <c r="AE605" s="466"/>
      <c r="AF605" s="461"/>
      <c r="AG605" s="461"/>
      <c r="AH605" s="3"/>
    </row>
    <row r="606">
      <c r="A606" s="3"/>
      <c r="B606" s="462"/>
      <c r="C606" s="463"/>
      <c r="D606" s="463"/>
      <c r="E606" s="463"/>
      <c r="F606" s="463"/>
      <c r="G606" s="3"/>
      <c r="H606" s="3"/>
      <c r="I606" s="3"/>
      <c r="J606" s="3"/>
      <c r="K606" s="3"/>
      <c r="L606" s="464"/>
      <c r="M606" s="465"/>
      <c r="N606" s="465"/>
      <c r="O606" s="465"/>
      <c r="P606" s="465"/>
      <c r="Q606" s="464"/>
      <c r="R606" s="464"/>
      <c r="S606" s="464"/>
      <c r="T606" s="464"/>
      <c r="U606" s="464"/>
      <c r="V606" s="464"/>
      <c r="W606" s="62"/>
      <c r="X606" s="62"/>
      <c r="Y606" s="62"/>
      <c r="Z606" s="464"/>
      <c r="AA606" s="466"/>
      <c r="AB606" s="466"/>
      <c r="AC606" s="3"/>
      <c r="AD606" s="3"/>
      <c r="AE606" s="466"/>
      <c r="AF606" s="461"/>
      <c r="AG606" s="461"/>
      <c r="AH606" s="3"/>
    </row>
    <row r="607">
      <c r="A607" s="3"/>
      <c r="B607" s="462"/>
      <c r="C607" s="463"/>
      <c r="D607" s="463"/>
      <c r="E607" s="463"/>
      <c r="F607" s="463"/>
      <c r="G607" s="3"/>
      <c r="H607" s="3"/>
      <c r="I607" s="3"/>
      <c r="J607" s="3"/>
      <c r="K607" s="3"/>
      <c r="L607" s="464"/>
      <c r="M607" s="465"/>
      <c r="N607" s="465"/>
      <c r="O607" s="465"/>
      <c r="P607" s="465"/>
      <c r="Q607" s="464"/>
      <c r="R607" s="464"/>
      <c r="S607" s="464"/>
      <c r="T607" s="464"/>
      <c r="U607" s="464"/>
      <c r="V607" s="464"/>
      <c r="W607" s="62"/>
      <c r="X607" s="62"/>
      <c r="Y607" s="62"/>
      <c r="Z607" s="464"/>
      <c r="AA607" s="466"/>
      <c r="AB607" s="466"/>
      <c r="AC607" s="3"/>
      <c r="AD607" s="3"/>
      <c r="AE607" s="466"/>
      <c r="AF607" s="461"/>
      <c r="AG607" s="461"/>
      <c r="AH607" s="3"/>
    </row>
    <row r="608">
      <c r="A608" s="3"/>
      <c r="B608" s="462"/>
      <c r="C608" s="463"/>
      <c r="D608" s="463"/>
      <c r="E608" s="463"/>
      <c r="F608" s="463"/>
      <c r="G608" s="3"/>
      <c r="H608" s="3"/>
      <c r="I608" s="3"/>
      <c r="J608" s="3"/>
      <c r="K608" s="3"/>
      <c r="L608" s="464"/>
      <c r="M608" s="465"/>
      <c r="N608" s="465"/>
      <c r="O608" s="465"/>
      <c r="P608" s="465"/>
      <c r="Q608" s="464"/>
      <c r="R608" s="464"/>
      <c r="S608" s="464"/>
      <c r="T608" s="464"/>
      <c r="U608" s="464"/>
      <c r="V608" s="464"/>
      <c r="W608" s="62"/>
      <c r="X608" s="62"/>
      <c r="Y608" s="62"/>
      <c r="Z608" s="464"/>
      <c r="AA608" s="466"/>
      <c r="AB608" s="466"/>
      <c r="AC608" s="3"/>
      <c r="AD608" s="3"/>
      <c r="AE608" s="466"/>
      <c r="AF608" s="461"/>
      <c r="AG608" s="461"/>
      <c r="AH608" s="3"/>
    </row>
    <row r="609">
      <c r="A609" s="3"/>
      <c r="B609" s="462"/>
      <c r="C609" s="463"/>
      <c r="D609" s="463"/>
      <c r="E609" s="463"/>
      <c r="F609" s="463"/>
      <c r="G609" s="3"/>
      <c r="H609" s="3"/>
      <c r="I609" s="3"/>
      <c r="J609" s="3"/>
      <c r="K609" s="3"/>
      <c r="L609" s="464"/>
      <c r="M609" s="465"/>
      <c r="N609" s="465"/>
      <c r="O609" s="465"/>
      <c r="P609" s="465"/>
      <c r="Q609" s="464"/>
      <c r="R609" s="464"/>
      <c r="S609" s="464"/>
      <c r="T609" s="464"/>
      <c r="U609" s="464"/>
      <c r="V609" s="464"/>
      <c r="W609" s="62"/>
      <c r="X609" s="62"/>
      <c r="Y609" s="62"/>
      <c r="Z609" s="464"/>
      <c r="AA609" s="466"/>
      <c r="AB609" s="466"/>
      <c r="AC609" s="3"/>
      <c r="AD609" s="3"/>
      <c r="AE609" s="466"/>
      <c r="AF609" s="461"/>
      <c r="AG609" s="461"/>
      <c r="AH609" s="3"/>
    </row>
    <row r="610">
      <c r="A610" s="3"/>
      <c r="B610" s="462"/>
      <c r="C610" s="463"/>
      <c r="D610" s="463"/>
      <c r="E610" s="463"/>
      <c r="F610" s="463"/>
      <c r="G610" s="3"/>
      <c r="H610" s="3"/>
      <c r="I610" s="3"/>
      <c r="J610" s="3"/>
      <c r="K610" s="3"/>
      <c r="L610" s="464"/>
      <c r="M610" s="465"/>
      <c r="N610" s="465"/>
      <c r="O610" s="465"/>
      <c r="P610" s="465"/>
      <c r="Q610" s="464"/>
      <c r="R610" s="464"/>
      <c r="S610" s="464"/>
      <c r="T610" s="464"/>
      <c r="U610" s="464"/>
      <c r="V610" s="464"/>
      <c r="W610" s="62"/>
      <c r="X610" s="62"/>
      <c r="Y610" s="62"/>
      <c r="Z610" s="464"/>
      <c r="AA610" s="466"/>
      <c r="AB610" s="466"/>
      <c r="AC610" s="3"/>
      <c r="AD610" s="3"/>
      <c r="AE610" s="466"/>
      <c r="AF610" s="461"/>
      <c r="AG610" s="461"/>
      <c r="AH610" s="3"/>
    </row>
    <row r="611">
      <c r="A611" s="3"/>
      <c r="B611" s="462"/>
      <c r="C611" s="463"/>
      <c r="D611" s="463"/>
      <c r="E611" s="463"/>
      <c r="F611" s="463"/>
      <c r="G611" s="3"/>
      <c r="H611" s="3"/>
      <c r="I611" s="3"/>
      <c r="J611" s="3"/>
      <c r="K611" s="3"/>
      <c r="L611" s="464"/>
      <c r="M611" s="465"/>
      <c r="N611" s="465"/>
      <c r="O611" s="465"/>
      <c r="P611" s="465"/>
      <c r="Q611" s="464"/>
      <c r="R611" s="464"/>
      <c r="S611" s="464"/>
      <c r="T611" s="464"/>
      <c r="U611" s="464"/>
      <c r="V611" s="464"/>
      <c r="W611" s="62"/>
      <c r="X611" s="62"/>
      <c r="Y611" s="62"/>
      <c r="Z611" s="464"/>
      <c r="AA611" s="466"/>
      <c r="AB611" s="466"/>
      <c r="AC611" s="3"/>
      <c r="AD611" s="3"/>
      <c r="AE611" s="466"/>
      <c r="AF611" s="461"/>
      <c r="AG611" s="461"/>
      <c r="AH611" s="3"/>
    </row>
    <row r="612">
      <c r="A612" s="3"/>
      <c r="B612" s="462"/>
      <c r="C612" s="463"/>
      <c r="D612" s="463"/>
      <c r="E612" s="463"/>
      <c r="F612" s="463"/>
      <c r="G612" s="3"/>
      <c r="H612" s="3"/>
      <c r="I612" s="3"/>
      <c r="J612" s="3"/>
      <c r="K612" s="3"/>
      <c r="L612" s="464"/>
      <c r="M612" s="465"/>
      <c r="N612" s="465"/>
      <c r="O612" s="465"/>
      <c r="P612" s="465"/>
      <c r="Q612" s="464"/>
      <c r="R612" s="464"/>
      <c r="S612" s="464"/>
      <c r="T612" s="464"/>
      <c r="U612" s="464"/>
      <c r="V612" s="464"/>
      <c r="W612" s="62"/>
      <c r="X612" s="62"/>
      <c r="Y612" s="62"/>
      <c r="Z612" s="464"/>
      <c r="AA612" s="466"/>
      <c r="AB612" s="466"/>
      <c r="AC612" s="3"/>
      <c r="AD612" s="3"/>
      <c r="AE612" s="466"/>
      <c r="AF612" s="461"/>
      <c r="AG612" s="461"/>
      <c r="AH612" s="3"/>
    </row>
    <row r="613">
      <c r="A613" s="3"/>
      <c r="B613" s="462"/>
      <c r="C613" s="463"/>
      <c r="D613" s="463"/>
      <c r="E613" s="463"/>
      <c r="F613" s="463"/>
      <c r="G613" s="3"/>
      <c r="H613" s="3"/>
      <c r="I613" s="3"/>
      <c r="J613" s="3"/>
      <c r="K613" s="3"/>
      <c r="L613" s="464"/>
      <c r="M613" s="465"/>
      <c r="N613" s="465"/>
      <c r="O613" s="465"/>
      <c r="P613" s="465"/>
      <c r="Q613" s="464"/>
      <c r="R613" s="464"/>
      <c r="S613" s="464"/>
      <c r="T613" s="464"/>
      <c r="U613" s="464"/>
      <c r="V613" s="464"/>
      <c r="W613" s="62"/>
      <c r="X613" s="62"/>
      <c r="Y613" s="62"/>
      <c r="Z613" s="464"/>
      <c r="AA613" s="466"/>
      <c r="AB613" s="466"/>
      <c r="AC613" s="3"/>
      <c r="AD613" s="3"/>
      <c r="AE613" s="466"/>
      <c r="AF613" s="461"/>
      <c r="AG613" s="461"/>
      <c r="AH613" s="3"/>
    </row>
    <row r="614">
      <c r="A614" s="3"/>
      <c r="B614" s="462"/>
      <c r="C614" s="463"/>
      <c r="D614" s="463"/>
      <c r="E614" s="463"/>
      <c r="F614" s="463"/>
      <c r="G614" s="3"/>
      <c r="H614" s="3"/>
      <c r="I614" s="3"/>
      <c r="J614" s="3"/>
      <c r="K614" s="3"/>
      <c r="L614" s="464"/>
      <c r="M614" s="465"/>
      <c r="N614" s="465"/>
      <c r="O614" s="465"/>
      <c r="P614" s="465"/>
      <c r="Q614" s="464"/>
      <c r="R614" s="464"/>
      <c r="S614" s="464"/>
      <c r="T614" s="464"/>
      <c r="U614" s="464"/>
      <c r="V614" s="464"/>
      <c r="W614" s="62"/>
      <c r="X614" s="62"/>
      <c r="Y614" s="62"/>
      <c r="Z614" s="464"/>
      <c r="AA614" s="466"/>
      <c r="AB614" s="466"/>
      <c r="AC614" s="3"/>
      <c r="AD614" s="3"/>
      <c r="AE614" s="466"/>
      <c r="AF614" s="461"/>
      <c r="AG614" s="461"/>
      <c r="AH614" s="3"/>
    </row>
    <row r="615">
      <c r="A615" s="3"/>
      <c r="B615" s="462"/>
      <c r="C615" s="463"/>
      <c r="D615" s="463"/>
      <c r="E615" s="463"/>
      <c r="F615" s="463"/>
      <c r="G615" s="3"/>
      <c r="H615" s="3"/>
      <c r="I615" s="3"/>
      <c r="J615" s="3"/>
      <c r="K615" s="3"/>
      <c r="L615" s="464"/>
      <c r="M615" s="465"/>
      <c r="N615" s="465"/>
      <c r="O615" s="465"/>
      <c r="P615" s="465"/>
      <c r="Q615" s="464"/>
      <c r="R615" s="464"/>
      <c r="S615" s="464"/>
      <c r="T615" s="464"/>
      <c r="U615" s="464"/>
      <c r="V615" s="464"/>
      <c r="W615" s="62"/>
      <c r="X615" s="62"/>
      <c r="Y615" s="62"/>
      <c r="Z615" s="464"/>
      <c r="AA615" s="466"/>
      <c r="AB615" s="466"/>
      <c r="AC615" s="3"/>
      <c r="AD615" s="3"/>
      <c r="AE615" s="466"/>
      <c r="AF615" s="461"/>
      <c r="AG615" s="461"/>
      <c r="AH615" s="3"/>
    </row>
    <row r="616">
      <c r="A616" s="3"/>
      <c r="B616" s="462"/>
      <c r="C616" s="463"/>
      <c r="D616" s="463"/>
      <c r="E616" s="463"/>
      <c r="F616" s="463"/>
      <c r="G616" s="3"/>
      <c r="H616" s="3"/>
      <c r="I616" s="3"/>
      <c r="J616" s="3"/>
      <c r="K616" s="3"/>
      <c r="L616" s="464"/>
      <c r="M616" s="465"/>
      <c r="N616" s="465"/>
      <c r="O616" s="465"/>
      <c r="P616" s="465"/>
      <c r="Q616" s="464"/>
      <c r="R616" s="464"/>
      <c r="S616" s="464"/>
      <c r="T616" s="464"/>
      <c r="U616" s="464"/>
      <c r="V616" s="464"/>
      <c r="W616" s="62"/>
      <c r="X616" s="62"/>
      <c r="Y616" s="62"/>
      <c r="Z616" s="464"/>
      <c r="AA616" s="466"/>
      <c r="AB616" s="466"/>
      <c r="AC616" s="3"/>
      <c r="AD616" s="3"/>
      <c r="AE616" s="466"/>
      <c r="AF616" s="461"/>
      <c r="AG616" s="461"/>
      <c r="AH616" s="3"/>
    </row>
    <row r="617">
      <c r="A617" s="3"/>
      <c r="B617" s="462"/>
      <c r="C617" s="463"/>
      <c r="D617" s="463"/>
      <c r="E617" s="463"/>
      <c r="F617" s="463"/>
      <c r="G617" s="3"/>
      <c r="H617" s="3"/>
      <c r="I617" s="3"/>
      <c r="J617" s="3"/>
      <c r="K617" s="3"/>
      <c r="L617" s="464"/>
      <c r="M617" s="465"/>
      <c r="N617" s="465"/>
      <c r="O617" s="465"/>
      <c r="P617" s="465"/>
      <c r="Q617" s="464"/>
      <c r="R617" s="464"/>
      <c r="S617" s="464"/>
      <c r="T617" s="464"/>
      <c r="U617" s="464"/>
      <c r="V617" s="464"/>
      <c r="W617" s="62"/>
      <c r="X617" s="62"/>
      <c r="Y617" s="62"/>
      <c r="Z617" s="464"/>
      <c r="AA617" s="466"/>
      <c r="AB617" s="466"/>
      <c r="AC617" s="3"/>
      <c r="AD617" s="3"/>
      <c r="AE617" s="466"/>
      <c r="AF617" s="461"/>
      <c r="AG617" s="461"/>
      <c r="AH617" s="3"/>
    </row>
    <row r="618">
      <c r="A618" s="3"/>
      <c r="B618" s="462"/>
      <c r="C618" s="463"/>
      <c r="D618" s="463"/>
      <c r="E618" s="463"/>
      <c r="F618" s="463"/>
      <c r="G618" s="3"/>
      <c r="H618" s="3"/>
      <c r="I618" s="3"/>
      <c r="J618" s="3"/>
      <c r="K618" s="3"/>
      <c r="L618" s="464"/>
      <c r="M618" s="465"/>
      <c r="N618" s="465"/>
      <c r="O618" s="465"/>
      <c r="P618" s="465"/>
      <c r="Q618" s="464"/>
      <c r="R618" s="464"/>
      <c r="S618" s="464"/>
      <c r="T618" s="464"/>
      <c r="U618" s="464"/>
      <c r="V618" s="464"/>
      <c r="W618" s="62"/>
      <c r="X618" s="62"/>
      <c r="Y618" s="62"/>
      <c r="Z618" s="464"/>
      <c r="AA618" s="466"/>
      <c r="AB618" s="466"/>
      <c r="AC618" s="3"/>
      <c r="AD618" s="3"/>
      <c r="AE618" s="466"/>
      <c r="AF618" s="461"/>
      <c r="AG618" s="461"/>
      <c r="AH618" s="3"/>
    </row>
    <row r="619">
      <c r="A619" s="3"/>
      <c r="B619" s="462"/>
      <c r="C619" s="463"/>
      <c r="D619" s="463"/>
      <c r="E619" s="463"/>
      <c r="F619" s="463"/>
      <c r="G619" s="3"/>
      <c r="H619" s="3"/>
      <c r="I619" s="3"/>
      <c r="J619" s="3"/>
      <c r="K619" s="3"/>
      <c r="L619" s="464"/>
      <c r="M619" s="465"/>
      <c r="N619" s="465"/>
      <c r="O619" s="465"/>
      <c r="P619" s="465"/>
      <c r="Q619" s="464"/>
      <c r="R619" s="464"/>
      <c r="S619" s="464"/>
      <c r="T619" s="464"/>
      <c r="U619" s="464"/>
      <c r="V619" s="464"/>
      <c r="W619" s="62"/>
      <c r="X619" s="62"/>
      <c r="Y619" s="62"/>
      <c r="Z619" s="464"/>
      <c r="AA619" s="466"/>
      <c r="AB619" s="466"/>
      <c r="AC619" s="3"/>
      <c r="AD619" s="3"/>
      <c r="AE619" s="466"/>
      <c r="AF619" s="461"/>
      <c r="AG619" s="461"/>
      <c r="AH619" s="3"/>
    </row>
    <row r="620">
      <c r="A620" s="3"/>
      <c r="B620" s="462"/>
      <c r="C620" s="463"/>
      <c r="D620" s="463"/>
      <c r="E620" s="463"/>
      <c r="F620" s="463"/>
      <c r="G620" s="3"/>
      <c r="H620" s="3"/>
      <c r="I620" s="3"/>
      <c r="J620" s="3"/>
      <c r="K620" s="3"/>
      <c r="L620" s="464"/>
      <c r="M620" s="465"/>
      <c r="N620" s="465"/>
      <c r="O620" s="465"/>
      <c r="P620" s="465"/>
      <c r="Q620" s="464"/>
      <c r="R620" s="464"/>
      <c r="S620" s="464"/>
      <c r="T620" s="464"/>
      <c r="U620" s="464"/>
      <c r="V620" s="464"/>
      <c r="W620" s="62"/>
      <c r="X620" s="62"/>
      <c r="Y620" s="62"/>
      <c r="Z620" s="464"/>
      <c r="AA620" s="466"/>
      <c r="AB620" s="466"/>
      <c r="AC620" s="3"/>
      <c r="AD620" s="3"/>
      <c r="AE620" s="466"/>
      <c r="AF620" s="461"/>
      <c r="AG620" s="461"/>
      <c r="AH620" s="3"/>
    </row>
    <row r="621">
      <c r="A621" s="3"/>
      <c r="B621" s="462"/>
      <c r="C621" s="463"/>
      <c r="D621" s="463"/>
      <c r="E621" s="463"/>
      <c r="F621" s="463"/>
      <c r="G621" s="3"/>
      <c r="H621" s="3"/>
      <c r="I621" s="3"/>
      <c r="J621" s="3"/>
      <c r="K621" s="3"/>
      <c r="L621" s="464"/>
      <c r="M621" s="465"/>
      <c r="N621" s="465"/>
      <c r="O621" s="465"/>
      <c r="P621" s="465"/>
      <c r="Q621" s="464"/>
      <c r="R621" s="464"/>
      <c r="S621" s="464"/>
      <c r="T621" s="464"/>
      <c r="U621" s="464"/>
      <c r="V621" s="464"/>
      <c r="W621" s="62"/>
      <c r="X621" s="62"/>
      <c r="Y621" s="62"/>
      <c r="Z621" s="464"/>
      <c r="AA621" s="466"/>
      <c r="AB621" s="466"/>
      <c r="AC621" s="3"/>
      <c r="AD621" s="3"/>
      <c r="AE621" s="466"/>
      <c r="AF621" s="461"/>
      <c r="AG621" s="461"/>
      <c r="AH621" s="3"/>
    </row>
    <row r="622">
      <c r="A622" s="3"/>
      <c r="B622" s="462"/>
      <c r="C622" s="463"/>
      <c r="D622" s="463"/>
      <c r="E622" s="463"/>
      <c r="F622" s="463"/>
      <c r="G622" s="3"/>
      <c r="H622" s="3"/>
      <c r="I622" s="3"/>
      <c r="J622" s="3"/>
      <c r="K622" s="3"/>
      <c r="L622" s="464"/>
      <c r="M622" s="465"/>
      <c r="N622" s="465"/>
      <c r="O622" s="465"/>
      <c r="P622" s="465"/>
      <c r="Q622" s="464"/>
      <c r="R622" s="464"/>
      <c r="S622" s="464"/>
      <c r="T622" s="464"/>
      <c r="U622" s="464"/>
      <c r="V622" s="464"/>
      <c r="W622" s="62"/>
      <c r="X622" s="62"/>
      <c r="Y622" s="62"/>
      <c r="Z622" s="464"/>
      <c r="AA622" s="466"/>
      <c r="AB622" s="466"/>
      <c r="AC622" s="3"/>
      <c r="AD622" s="3"/>
      <c r="AE622" s="466"/>
      <c r="AF622" s="461"/>
      <c r="AG622" s="461"/>
      <c r="AH622" s="3"/>
    </row>
    <row r="623">
      <c r="A623" s="3"/>
      <c r="B623" s="462"/>
      <c r="C623" s="463"/>
      <c r="D623" s="463"/>
      <c r="E623" s="463"/>
      <c r="F623" s="463"/>
      <c r="G623" s="3"/>
      <c r="H623" s="3"/>
      <c r="I623" s="3"/>
      <c r="J623" s="3"/>
      <c r="K623" s="3"/>
      <c r="L623" s="464"/>
      <c r="M623" s="465"/>
      <c r="N623" s="465"/>
      <c r="O623" s="465"/>
      <c r="P623" s="465"/>
      <c r="Q623" s="464"/>
      <c r="R623" s="464"/>
      <c r="S623" s="464"/>
      <c r="T623" s="464"/>
      <c r="U623" s="464"/>
      <c r="V623" s="464"/>
      <c r="W623" s="62"/>
      <c r="X623" s="62"/>
      <c r="Y623" s="62"/>
      <c r="Z623" s="464"/>
      <c r="AA623" s="466"/>
      <c r="AB623" s="466"/>
      <c r="AC623" s="3"/>
      <c r="AD623" s="3"/>
      <c r="AE623" s="466"/>
      <c r="AF623" s="461"/>
      <c r="AG623" s="461"/>
      <c r="AH623" s="3"/>
    </row>
    <row r="624">
      <c r="A624" s="3"/>
      <c r="B624" s="462"/>
      <c r="C624" s="463"/>
      <c r="D624" s="463"/>
      <c r="E624" s="463"/>
      <c r="F624" s="463"/>
      <c r="G624" s="3"/>
      <c r="H624" s="3"/>
      <c r="I624" s="3"/>
      <c r="J624" s="3"/>
      <c r="K624" s="3"/>
      <c r="L624" s="464"/>
      <c r="M624" s="465"/>
      <c r="N624" s="465"/>
      <c r="O624" s="465"/>
      <c r="P624" s="465"/>
      <c r="Q624" s="464"/>
      <c r="R624" s="464"/>
      <c r="S624" s="464"/>
      <c r="T624" s="464"/>
      <c r="U624" s="464"/>
      <c r="V624" s="464"/>
      <c r="W624" s="62"/>
      <c r="X624" s="62"/>
      <c r="Y624" s="62"/>
      <c r="Z624" s="464"/>
      <c r="AA624" s="466"/>
      <c r="AB624" s="466"/>
      <c r="AC624" s="3"/>
      <c r="AD624" s="3"/>
      <c r="AE624" s="466"/>
      <c r="AF624" s="461"/>
      <c r="AG624" s="461"/>
      <c r="AH624" s="3"/>
    </row>
    <row r="625">
      <c r="A625" s="3"/>
      <c r="B625" s="462"/>
      <c r="C625" s="463"/>
      <c r="D625" s="463"/>
      <c r="E625" s="463"/>
      <c r="F625" s="463"/>
      <c r="G625" s="3"/>
      <c r="H625" s="3"/>
      <c r="I625" s="3"/>
      <c r="J625" s="3"/>
      <c r="K625" s="3"/>
      <c r="L625" s="464"/>
      <c r="M625" s="465"/>
      <c r="N625" s="465"/>
      <c r="O625" s="465"/>
      <c r="P625" s="465"/>
      <c r="Q625" s="464"/>
      <c r="R625" s="464"/>
      <c r="S625" s="464"/>
      <c r="T625" s="464"/>
      <c r="U625" s="464"/>
      <c r="V625" s="464"/>
      <c r="W625" s="62"/>
      <c r="X625" s="62"/>
      <c r="Y625" s="62"/>
      <c r="Z625" s="464"/>
      <c r="AA625" s="466"/>
      <c r="AB625" s="466"/>
      <c r="AC625" s="3"/>
      <c r="AD625" s="3"/>
      <c r="AE625" s="466"/>
      <c r="AF625" s="461"/>
      <c r="AG625" s="461"/>
      <c r="AH625" s="3"/>
    </row>
    <row r="626">
      <c r="A626" s="3"/>
      <c r="B626" s="462"/>
      <c r="C626" s="463"/>
      <c r="D626" s="463"/>
      <c r="E626" s="463"/>
      <c r="F626" s="463"/>
      <c r="G626" s="3"/>
      <c r="H626" s="3"/>
      <c r="I626" s="3"/>
      <c r="J626" s="3"/>
      <c r="K626" s="3"/>
      <c r="L626" s="464"/>
      <c r="M626" s="465"/>
      <c r="N626" s="465"/>
      <c r="O626" s="465"/>
      <c r="P626" s="465"/>
      <c r="Q626" s="464"/>
      <c r="R626" s="464"/>
      <c r="S626" s="464"/>
      <c r="T626" s="464"/>
      <c r="U626" s="464"/>
      <c r="V626" s="464"/>
      <c r="W626" s="62"/>
      <c r="X626" s="62"/>
      <c r="Y626" s="62"/>
      <c r="Z626" s="464"/>
      <c r="AA626" s="466"/>
      <c r="AB626" s="466"/>
      <c r="AC626" s="3"/>
      <c r="AD626" s="3"/>
      <c r="AE626" s="466"/>
      <c r="AF626" s="461"/>
      <c r="AG626" s="461"/>
      <c r="AH626" s="3"/>
    </row>
    <row r="627">
      <c r="A627" s="3"/>
      <c r="B627" s="462"/>
      <c r="C627" s="463"/>
      <c r="D627" s="463"/>
      <c r="E627" s="463"/>
      <c r="F627" s="463"/>
      <c r="G627" s="3"/>
      <c r="H627" s="3"/>
      <c r="I627" s="3"/>
      <c r="J627" s="3"/>
      <c r="K627" s="3"/>
      <c r="L627" s="464"/>
      <c r="M627" s="465"/>
      <c r="N627" s="465"/>
      <c r="O627" s="465"/>
      <c r="P627" s="465"/>
      <c r="Q627" s="464"/>
      <c r="R627" s="464"/>
      <c r="S627" s="464"/>
      <c r="T627" s="464"/>
      <c r="U627" s="464"/>
      <c r="V627" s="464"/>
      <c r="W627" s="62"/>
      <c r="X627" s="62"/>
      <c r="Y627" s="62"/>
      <c r="Z627" s="464"/>
      <c r="AA627" s="466"/>
      <c r="AB627" s="466"/>
      <c r="AC627" s="3"/>
      <c r="AD627" s="3"/>
      <c r="AE627" s="466"/>
      <c r="AF627" s="461"/>
      <c r="AG627" s="461"/>
      <c r="AH627" s="3"/>
    </row>
    <row r="628">
      <c r="A628" s="3"/>
      <c r="B628" s="462"/>
      <c r="C628" s="463"/>
      <c r="D628" s="463"/>
      <c r="E628" s="463"/>
      <c r="F628" s="463"/>
      <c r="G628" s="3"/>
      <c r="H628" s="3"/>
      <c r="I628" s="3"/>
      <c r="J628" s="3"/>
      <c r="K628" s="3"/>
      <c r="L628" s="464"/>
      <c r="M628" s="465"/>
      <c r="N628" s="465"/>
      <c r="O628" s="465"/>
      <c r="P628" s="465"/>
      <c r="Q628" s="464"/>
      <c r="R628" s="464"/>
      <c r="S628" s="464"/>
      <c r="T628" s="464"/>
      <c r="U628" s="464"/>
      <c r="V628" s="464"/>
      <c r="W628" s="62"/>
      <c r="X628" s="62"/>
      <c r="Y628" s="62"/>
      <c r="Z628" s="464"/>
      <c r="AA628" s="466"/>
      <c r="AB628" s="466"/>
      <c r="AC628" s="3"/>
      <c r="AD628" s="3"/>
      <c r="AE628" s="466"/>
      <c r="AF628" s="461"/>
      <c r="AG628" s="461"/>
      <c r="AH628" s="3"/>
    </row>
    <row r="629">
      <c r="A629" s="3"/>
      <c r="B629" s="462"/>
      <c r="C629" s="463"/>
      <c r="D629" s="463"/>
      <c r="E629" s="463"/>
      <c r="F629" s="463"/>
      <c r="G629" s="3"/>
      <c r="H629" s="3"/>
      <c r="I629" s="3"/>
      <c r="J629" s="3"/>
      <c r="K629" s="3"/>
      <c r="L629" s="464"/>
      <c r="M629" s="465"/>
      <c r="N629" s="465"/>
      <c r="O629" s="465"/>
      <c r="P629" s="465"/>
      <c r="Q629" s="464"/>
      <c r="R629" s="464"/>
      <c r="S629" s="464"/>
      <c r="T629" s="464"/>
      <c r="U629" s="464"/>
      <c r="V629" s="464"/>
      <c r="W629" s="62"/>
      <c r="X629" s="62"/>
      <c r="Y629" s="62"/>
      <c r="Z629" s="464"/>
      <c r="AA629" s="466"/>
      <c r="AB629" s="466"/>
      <c r="AC629" s="3"/>
      <c r="AD629" s="3"/>
      <c r="AE629" s="466"/>
      <c r="AF629" s="461"/>
      <c r="AG629" s="461"/>
      <c r="AH629" s="3"/>
    </row>
    <row r="630">
      <c r="A630" s="3"/>
      <c r="B630" s="462"/>
      <c r="C630" s="463"/>
      <c r="D630" s="463"/>
      <c r="E630" s="463"/>
      <c r="F630" s="463"/>
      <c r="G630" s="3"/>
      <c r="H630" s="3"/>
      <c r="I630" s="3"/>
      <c r="J630" s="3"/>
      <c r="K630" s="3"/>
      <c r="L630" s="464"/>
      <c r="M630" s="465"/>
      <c r="N630" s="465"/>
      <c r="O630" s="465"/>
      <c r="P630" s="465"/>
      <c r="Q630" s="464"/>
      <c r="R630" s="464"/>
      <c r="S630" s="464"/>
      <c r="T630" s="464"/>
      <c r="U630" s="464"/>
      <c r="V630" s="464"/>
      <c r="W630" s="62"/>
      <c r="X630" s="62"/>
      <c r="Y630" s="62"/>
      <c r="Z630" s="464"/>
      <c r="AA630" s="466"/>
      <c r="AB630" s="466"/>
      <c r="AC630" s="3"/>
      <c r="AD630" s="3"/>
      <c r="AE630" s="466"/>
      <c r="AF630" s="461"/>
      <c r="AG630" s="461"/>
      <c r="AH630" s="3"/>
    </row>
    <row r="631">
      <c r="A631" s="3"/>
      <c r="B631" s="462"/>
      <c r="C631" s="463"/>
      <c r="D631" s="463"/>
      <c r="E631" s="463"/>
      <c r="F631" s="463"/>
      <c r="G631" s="3"/>
      <c r="H631" s="3"/>
      <c r="I631" s="3"/>
      <c r="J631" s="3"/>
      <c r="K631" s="3"/>
      <c r="L631" s="464"/>
      <c r="M631" s="465"/>
      <c r="N631" s="465"/>
      <c r="O631" s="465"/>
      <c r="P631" s="465"/>
      <c r="Q631" s="464"/>
      <c r="R631" s="464"/>
      <c r="S631" s="464"/>
      <c r="T631" s="464"/>
      <c r="U631" s="464"/>
      <c r="V631" s="464"/>
      <c r="W631" s="62"/>
      <c r="X631" s="62"/>
      <c r="Y631" s="62"/>
      <c r="Z631" s="464"/>
      <c r="AA631" s="466"/>
      <c r="AB631" s="466"/>
      <c r="AC631" s="3"/>
      <c r="AD631" s="3"/>
      <c r="AE631" s="466"/>
      <c r="AF631" s="461"/>
      <c r="AG631" s="461"/>
      <c r="AH631" s="3"/>
    </row>
    <row r="632">
      <c r="A632" s="3"/>
      <c r="B632" s="462"/>
      <c r="C632" s="463"/>
      <c r="D632" s="463"/>
      <c r="E632" s="463"/>
      <c r="F632" s="463"/>
      <c r="G632" s="3"/>
      <c r="H632" s="3"/>
      <c r="I632" s="3"/>
      <c r="J632" s="3"/>
      <c r="K632" s="3"/>
      <c r="L632" s="464"/>
      <c r="M632" s="465"/>
      <c r="N632" s="465"/>
      <c r="O632" s="465"/>
      <c r="P632" s="465"/>
      <c r="Q632" s="464"/>
      <c r="R632" s="464"/>
      <c r="S632" s="464"/>
      <c r="T632" s="464"/>
      <c r="U632" s="464"/>
      <c r="V632" s="464"/>
      <c r="W632" s="62"/>
      <c r="X632" s="62"/>
      <c r="Y632" s="62"/>
      <c r="Z632" s="464"/>
      <c r="AA632" s="466"/>
      <c r="AB632" s="466"/>
      <c r="AC632" s="3"/>
      <c r="AD632" s="3"/>
      <c r="AE632" s="466"/>
      <c r="AF632" s="461"/>
      <c r="AG632" s="461"/>
      <c r="AH632" s="3"/>
    </row>
    <row r="633">
      <c r="A633" s="3"/>
      <c r="B633" s="462"/>
      <c r="C633" s="463"/>
      <c r="D633" s="463"/>
      <c r="E633" s="463"/>
      <c r="F633" s="463"/>
      <c r="G633" s="3"/>
      <c r="H633" s="3"/>
      <c r="I633" s="3"/>
      <c r="J633" s="3"/>
      <c r="K633" s="3"/>
      <c r="L633" s="464"/>
      <c r="M633" s="465"/>
      <c r="N633" s="465"/>
      <c r="O633" s="465"/>
      <c r="P633" s="465"/>
      <c r="Q633" s="464"/>
      <c r="R633" s="464"/>
      <c r="S633" s="464"/>
      <c r="T633" s="464"/>
      <c r="U633" s="464"/>
      <c r="V633" s="464"/>
      <c r="W633" s="62"/>
      <c r="X633" s="62"/>
      <c r="Y633" s="62"/>
      <c r="Z633" s="464"/>
      <c r="AA633" s="466"/>
      <c r="AB633" s="466"/>
      <c r="AC633" s="3"/>
      <c r="AD633" s="3"/>
      <c r="AE633" s="466"/>
      <c r="AF633" s="461"/>
      <c r="AG633" s="461"/>
      <c r="AH633" s="3"/>
    </row>
    <row r="634">
      <c r="A634" s="3"/>
      <c r="B634" s="462"/>
      <c r="C634" s="463"/>
      <c r="D634" s="463"/>
      <c r="E634" s="463"/>
      <c r="F634" s="463"/>
      <c r="G634" s="3"/>
      <c r="H634" s="3"/>
      <c r="I634" s="3"/>
      <c r="J634" s="3"/>
      <c r="K634" s="3"/>
      <c r="L634" s="464"/>
      <c r="M634" s="465"/>
      <c r="N634" s="465"/>
      <c r="O634" s="465"/>
      <c r="P634" s="465"/>
      <c r="Q634" s="464"/>
      <c r="R634" s="464"/>
      <c r="S634" s="464"/>
      <c r="T634" s="464"/>
      <c r="U634" s="464"/>
      <c r="V634" s="464"/>
      <c r="W634" s="62"/>
      <c r="X634" s="62"/>
      <c r="Y634" s="62"/>
      <c r="Z634" s="464"/>
      <c r="AA634" s="466"/>
      <c r="AB634" s="466"/>
      <c r="AC634" s="3"/>
      <c r="AD634" s="3"/>
      <c r="AE634" s="466"/>
      <c r="AF634" s="461"/>
      <c r="AG634" s="461"/>
      <c r="AH634" s="3"/>
    </row>
    <row r="635">
      <c r="A635" s="3"/>
      <c r="B635" s="462"/>
      <c r="C635" s="463"/>
      <c r="D635" s="463"/>
      <c r="E635" s="463"/>
      <c r="F635" s="463"/>
      <c r="G635" s="3"/>
      <c r="H635" s="3"/>
      <c r="I635" s="3"/>
      <c r="J635" s="3"/>
      <c r="K635" s="3"/>
      <c r="L635" s="464"/>
      <c r="M635" s="465"/>
      <c r="N635" s="465"/>
      <c r="O635" s="465"/>
      <c r="P635" s="465"/>
      <c r="Q635" s="464"/>
      <c r="R635" s="464"/>
      <c r="S635" s="464"/>
      <c r="T635" s="464"/>
      <c r="U635" s="464"/>
      <c r="V635" s="464"/>
      <c r="W635" s="62"/>
      <c r="X635" s="62"/>
      <c r="Y635" s="62"/>
      <c r="Z635" s="464"/>
      <c r="AA635" s="466"/>
      <c r="AB635" s="466"/>
      <c r="AC635" s="3"/>
      <c r="AD635" s="3"/>
      <c r="AE635" s="466"/>
      <c r="AF635" s="461"/>
      <c r="AG635" s="461"/>
      <c r="AH635" s="3"/>
    </row>
    <row r="636">
      <c r="A636" s="3"/>
      <c r="B636" s="462"/>
      <c r="C636" s="463"/>
      <c r="D636" s="463"/>
      <c r="E636" s="463"/>
      <c r="F636" s="463"/>
      <c r="G636" s="3"/>
      <c r="H636" s="3"/>
      <c r="I636" s="3"/>
      <c r="J636" s="3"/>
      <c r="K636" s="3"/>
      <c r="L636" s="464"/>
      <c r="M636" s="465"/>
      <c r="N636" s="465"/>
      <c r="O636" s="465"/>
      <c r="P636" s="465"/>
      <c r="Q636" s="464"/>
      <c r="R636" s="464"/>
      <c r="S636" s="464"/>
      <c r="T636" s="464"/>
      <c r="U636" s="464"/>
      <c r="V636" s="464"/>
      <c r="W636" s="62"/>
      <c r="X636" s="62"/>
      <c r="Y636" s="62"/>
      <c r="Z636" s="464"/>
      <c r="AA636" s="466"/>
      <c r="AB636" s="466"/>
      <c r="AC636" s="3"/>
      <c r="AD636" s="3"/>
      <c r="AE636" s="466"/>
      <c r="AF636" s="461"/>
      <c r="AG636" s="461"/>
      <c r="AH636" s="3"/>
    </row>
    <row r="637">
      <c r="A637" s="3"/>
      <c r="B637" s="462"/>
      <c r="C637" s="463"/>
      <c r="D637" s="463"/>
      <c r="E637" s="463"/>
      <c r="F637" s="463"/>
      <c r="G637" s="3"/>
      <c r="H637" s="3"/>
      <c r="I637" s="3"/>
      <c r="J637" s="3"/>
      <c r="K637" s="3"/>
      <c r="L637" s="464"/>
      <c r="M637" s="465"/>
      <c r="N637" s="465"/>
      <c r="O637" s="465"/>
      <c r="P637" s="465"/>
      <c r="Q637" s="464"/>
      <c r="R637" s="464"/>
      <c r="S637" s="464"/>
      <c r="T637" s="464"/>
      <c r="U637" s="464"/>
      <c r="V637" s="464"/>
      <c r="W637" s="62"/>
      <c r="X637" s="62"/>
      <c r="Y637" s="62"/>
      <c r="Z637" s="464"/>
      <c r="AA637" s="466"/>
      <c r="AB637" s="466"/>
      <c r="AC637" s="3"/>
      <c r="AD637" s="3"/>
      <c r="AE637" s="466"/>
      <c r="AF637" s="461"/>
      <c r="AG637" s="461"/>
      <c r="AH637" s="3"/>
    </row>
    <row r="638">
      <c r="A638" s="3"/>
      <c r="B638" s="462"/>
      <c r="C638" s="463"/>
      <c r="D638" s="463"/>
      <c r="E638" s="463"/>
      <c r="F638" s="463"/>
      <c r="G638" s="3"/>
      <c r="H638" s="3"/>
      <c r="I638" s="3"/>
      <c r="J638" s="3"/>
      <c r="K638" s="3"/>
      <c r="L638" s="464"/>
      <c r="M638" s="465"/>
      <c r="N638" s="465"/>
      <c r="O638" s="465"/>
      <c r="P638" s="465"/>
      <c r="Q638" s="464"/>
      <c r="R638" s="464"/>
      <c r="S638" s="464"/>
      <c r="T638" s="464"/>
      <c r="U638" s="464"/>
      <c r="V638" s="464"/>
      <c r="W638" s="62"/>
      <c r="X638" s="62"/>
      <c r="Y638" s="62"/>
      <c r="Z638" s="464"/>
      <c r="AA638" s="466"/>
      <c r="AB638" s="466"/>
      <c r="AC638" s="3"/>
      <c r="AD638" s="3"/>
      <c r="AE638" s="466"/>
      <c r="AF638" s="461"/>
      <c r="AG638" s="461"/>
      <c r="AH638" s="3"/>
    </row>
    <row r="639">
      <c r="A639" s="3"/>
      <c r="B639" s="462"/>
      <c r="C639" s="463"/>
      <c r="D639" s="463"/>
      <c r="E639" s="463"/>
      <c r="F639" s="463"/>
      <c r="G639" s="3"/>
      <c r="H639" s="3"/>
      <c r="I639" s="3"/>
      <c r="J639" s="3"/>
      <c r="K639" s="3"/>
      <c r="L639" s="464"/>
      <c r="M639" s="465"/>
      <c r="N639" s="465"/>
      <c r="O639" s="465"/>
      <c r="P639" s="465"/>
      <c r="Q639" s="464"/>
      <c r="R639" s="464"/>
      <c r="S639" s="464"/>
      <c r="T639" s="464"/>
      <c r="U639" s="464"/>
      <c r="V639" s="464"/>
      <c r="W639" s="62"/>
      <c r="X639" s="62"/>
      <c r="Y639" s="62"/>
      <c r="Z639" s="464"/>
      <c r="AA639" s="466"/>
      <c r="AB639" s="466"/>
      <c r="AC639" s="3"/>
      <c r="AD639" s="3"/>
      <c r="AE639" s="466"/>
      <c r="AF639" s="461"/>
      <c r="AG639" s="461"/>
      <c r="AH639" s="3"/>
    </row>
    <row r="640">
      <c r="A640" s="3"/>
      <c r="B640" s="462"/>
      <c r="C640" s="463"/>
      <c r="D640" s="463"/>
      <c r="E640" s="463"/>
      <c r="F640" s="463"/>
      <c r="G640" s="3"/>
      <c r="H640" s="3"/>
      <c r="I640" s="3"/>
      <c r="J640" s="3"/>
      <c r="K640" s="3"/>
      <c r="L640" s="464"/>
      <c r="M640" s="465"/>
      <c r="N640" s="465"/>
      <c r="O640" s="465"/>
      <c r="P640" s="465"/>
      <c r="Q640" s="464"/>
      <c r="R640" s="464"/>
      <c r="S640" s="464"/>
      <c r="T640" s="464"/>
      <c r="U640" s="464"/>
      <c r="V640" s="464"/>
      <c r="W640" s="62"/>
      <c r="X640" s="62"/>
      <c r="Y640" s="62"/>
      <c r="Z640" s="464"/>
      <c r="AA640" s="466"/>
      <c r="AB640" s="466"/>
      <c r="AC640" s="3"/>
      <c r="AD640" s="3"/>
      <c r="AE640" s="466"/>
      <c r="AF640" s="461"/>
      <c r="AG640" s="461"/>
      <c r="AH640" s="3"/>
    </row>
    <row r="641">
      <c r="A641" s="3"/>
      <c r="B641" s="462"/>
      <c r="C641" s="463"/>
      <c r="D641" s="463"/>
      <c r="E641" s="463"/>
      <c r="F641" s="463"/>
      <c r="G641" s="3"/>
      <c r="H641" s="3"/>
      <c r="I641" s="3"/>
      <c r="J641" s="3"/>
      <c r="K641" s="3"/>
      <c r="L641" s="464"/>
      <c r="M641" s="465"/>
      <c r="N641" s="465"/>
      <c r="O641" s="465"/>
      <c r="P641" s="465"/>
      <c r="Q641" s="464"/>
      <c r="R641" s="464"/>
      <c r="S641" s="464"/>
      <c r="T641" s="464"/>
      <c r="U641" s="464"/>
      <c r="V641" s="464"/>
      <c r="W641" s="62"/>
      <c r="X641" s="62"/>
      <c r="Y641" s="62"/>
      <c r="Z641" s="464"/>
      <c r="AA641" s="466"/>
      <c r="AB641" s="466"/>
      <c r="AC641" s="3"/>
      <c r="AD641" s="3"/>
      <c r="AE641" s="466"/>
      <c r="AF641" s="461"/>
      <c r="AG641" s="461"/>
      <c r="AH641" s="3"/>
    </row>
    <row r="642">
      <c r="A642" s="3"/>
      <c r="B642" s="462"/>
      <c r="C642" s="463"/>
      <c r="D642" s="463"/>
      <c r="E642" s="463"/>
      <c r="F642" s="463"/>
      <c r="G642" s="3"/>
      <c r="H642" s="3"/>
      <c r="I642" s="3"/>
      <c r="J642" s="3"/>
      <c r="K642" s="3"/>
      <c r="L642" s="464"/>
      <c r="M642" s="465"/>
      <c r="N642" s="465"/>
      <c r="O642" s="465"/>
      <c r="P642" s="465"/>
      <c r="Q642" s="464"/>
      <c r="R642" s="464"/>
      <c r="S642" s="464"/>
      <c r="T642" s="464"/>
      <c r="U642" s="464"/>
      <c r="V642" s="464"/>
      <c r="W642" s="62"/>
      <c r="X642" s="62"/>
      <c r="Y642" s="62"/>
      <c r="Z642" s="464"/>
      <c r="AA642" s="466"/>
      <c r="AB642" s="466"/>
      <c r="AC642" s="3"/>
      <c r="AD642" s="3"/>
      <c r="AE642" s="466"/>
      <c r="AF642" s="461"/>
      <c r="AG642" s="461"/>
      <c r="AH642" s="3"/>
    </row>
    <row r="643">
      <c r="A643" s="3"/>
      <c r="B643" s="462"/>
      <c r="C643" s="463"/>
      <c r="D643" s="463"/>
      <c r="E643" s="463"/>
      <c r="F643" s="463"/>
      <c r="G643" s="3"/>
      <c r="H643" s="3"/>
      <c r="I643" s="3"/>
      <c r="J643" s="3"/>
      <c r="K643" s="3"/>
      <c r="L643" s="464"/>
      <c r="M643" s="465"/>
      <c r="N643" s="465"/>
      <c r="O643" s="465"/>
      <c r="P643" s="465"/>
      <c r="Q643" s="464"/>
      <c r="R643" s="464"/>
      <c r="S643" s="464"/>
      <c r="T643" s="464"/>
      <c r="U643" s="464"/>
      <c r="V643" s="464"/>
      <c r="W643" s="62"/>
      <c r="X643" s="62"/>
      <c r="Y643" s="62"/>
      <c r="Z643" s="464"/>
      <c r="AA643" s="466"/>
      <c r="AB643" s="466"/>
      <c r="AC643" s="3"/>
      <c r="AD643" s="3"/>
      <c r="AE643" s="466"/>
      <c r="AF643" s="461"/>
      <c r="AG643" s="461"/>
      <c r="AH643" s="3"/>
    </row>
    <row r="644">
      <c r="A644" s="3"/>
      <c r="B644" s="462"/>
      <c r="C644" s="463"/>
      <c r="D644" s="463"/>
      <c r="E644" s="463"/>
      <c r="F644" s="463"/>
      <c r="G644" s="3"/>
      <c r="H644" s="3"/>
      <c r="I644" s="3"/>
      <c r="J644" s="3"/>
      <c r="K644" s="3"/>
      <c r="L644" s="464"/>
      <c r="M644" s="465"/>
      <c r="N644" s="465"/>
      <c r="O644" s="465"/>
      <c r="P644" s="465"/>
      <c r="Q644" s="464"/>
      <c r="R644" s="464"/>
      <c r="S644" s="464"/>
      <c r="T644" s="464"/>
      <c r="U644" s="464"/>
      <c r="V644" s="464"/>
      <c r="W644" s="62"/>
      <c r="X644" s="62"/>
      <c r="Y644" s="62"/>
      <c r="Z644" s="464"/>
      <c r="AA644" s="466"/>
      <c r="AB644" s="466"/>
      <c r="AC644" s="3"/>
      <c r="AD644" s="3"/>
      <c r="AE644" s="466"/>
      <c r="AF644" s="461"/>
      <c r="AG644" s="461"/>
      <c r="AH644" s="3"/>
    </row>
    <row r="645">
      <c r="A645" s="3"/>
      <c r="B645" s="462"/>
      <c r="C645" s="463"/>
      <c r="D645" s="463"/>
      <c r="E645" s="463"/>
      <c r="F645" s="463"/>
      <c r="G645" s="3"/>
      <c r="H645" s="3"/>
      <c r="I645" s="3"/>
      <c r="J645" s="3"/>
      <c r="K645" s="3"/>
      <c r="L645" s="464"/>
      <c r="M645" s="465"/>
      <c r="N645" s="465"/>
      <c r="O645" s="465"/>
      <c r="P645" s="465"/>
      <c r="Q645" s="464"/>
      <c r="R645" s="464"/>
      <c r="S645" s="464"/>
      <c r="T645" s="464"/>
      <c r="U645" s="464"/>
      <c r="V645" s="464"/>
      <c r="W645" s="62"/>
      <c r="X645" s="62"/>
      <c r="Y645" s="62"/>
      <c r="Z645" s="464"/>
      <c r="AA645" s="466"/>
      <c r="AB645" s="466"/>
      <c r="AC645" s="3"/>
      <c r="AD645" s="3"/>
      <c r="AE645" s="466"/>
      <c r="AF645" s="461"/>
      <c r="AG645" s="461"/>
      <c r="AH645" s="3"/>
    </row>
    <row r="646">
      <c r="A646" s="3"/>
      <c r="B646" s="462"/>
      <c r="C646" s="463"/>
      <c r="D646" s="463"/>
      <c r="E646" s="463"/>
      <c r="F646" s="463"/>
      <c r="G646" s="3"/>
      <c r="H646" s="3"/>
      <c r="I646" s="3"/>
      <c r="J646" s="3"/>
      <c r="K646" s="3"/>
      <c r="L646" s="464"/>
      <c r="M646" s="465"/>
      <c r="N646" s="465"/>
      <c r="O646" s="465"/>
      <c r="P646" s="465"/>
      <c r="Q646" s="464"/>
      <c r="R646" s="464"/>
      <c r="S646" s="464"/>
      <c r="T646" s="464"/>
      <c r="U646" s="464"/>
      <c r="V646" s="464"/>
      <c r="W646" s="62"/>
      <c r="X646" s="62"/>
      <c r="Y646" s="62"/>
      <c r="Z646" s="464"/>
      <c r="AA646" s="466"/>
      <c r="AB646" s="466"/>
      <c r="AC646" s="3"/>
      <c r="AD646" s="3"/>
      <c r="AE646" s="466"/>
      <c r="AF646" s="461"/>
      <c r="AG646" s="461"/>
      <c r="AH646" s="3"/>
    </row>
    <row r="647">
      <c r="A647" s="3"/>
      <c r="B647" s="462"/>
      <c r="C647" s="463"/>
      <c r="D647" s="463"/>
      <c r="E647" s="463"/>
      <c r="F647" s="463"/>
      <c r="G647" s="3"/>
      <c r="H647" s="3"/>
      <c r="I647" s="3"/>
      <c r="J647" s="3"/>
      <c r="K647" s="3"/>
      <c r="L647" s="464"/>
      <c r="M647" s="465"/>
      <c r="N647" s="465"/>
      <c r="O647" s="465"/>
      <c r="P647" s="465"/>
      <c r="Q647" s="464"/>
      <c r="R647" s="464"/>
      <c r="S647" s="464"/>
      <c r="T647" s="464"/>
      <c r="U647" s="464"/>
      <c r="V647" s="464"/>
      <c r="W647" s="62"/>
      <c r="X647" s="62"/>
      <c r="Y647" s="62"/>
      <c r="Z647" s="464"/>
      <c r="AA647" s="466"/>
      <c r="AB647" s="466"/>
      <c r="AC647" s="3"/>
      <c r="AD647" s="3"/>
      <c r="AE647" s="466"/>
      <c r="AF647" s="461"/>
      <c r="AG647" s="461"/>
      <c r="AH647" s="3"/>
    </row>
    <row r="648">
      <c r="A648" s="3"/>
      <c r="B648" s="462"/>
      <c r="C648" s="463"/>
      <c r="D648" s="463"/>
      <c r="E648" s="463"/>
      <c r="F648" s="463"/>
      <c r="G648" s="3"/>
      <c r="H648" s="3"/>
      <c r="I648" s="3"/>
      <c r="J648" s="3"/>
      <c r="K648" s="3"/>
      <c r="L648" s="464"/>
      <c r="M648" s="465"/>
      <c r="N648" s="465"/>
      <c r="O648" s="465"/>
      <c r="P648" s="465"/>
      <c r="Q648" s="464"/>
      <c r="R648" s="464"/>
      <c r="S648" s="464"/>
      <c r="T648" s="464"/>
      <c r="U648" s="464"/>
      <c r="V648" s="464"/>
      <c r="W648" s="62"/>
      <c r="X648" s="62"/>
      <c r="Y648" s="62"/>
      <c r="Z648" s="464"/>
      <c r="AA648" s="466"/>
      <c r="AB648" s="466"/>
      <c r="AC648" s="3"/>
      <c r="AD648" s="3"/>
      <c r="AE648" s="466"/>
      <c r="AF648" s="461"/>
      <c r="AG648" s="461"/>
      <c r="AH648" s="3"/>
    </row>
    <row r="649">
      <c r="A649" s="3"/>
      <c r="B649" s="462"/>
      <c r="C649" s="463"/>
      <c r="D649" s="463"/>
      <c r="E649" s="463"/>
      <c r="F649" s="463"/>
      <c r="G649" s="3"/>
      <c r="H649" s="3"/>
      <c r="I649" s="3"/>
      <c r="J649" s="3"/>
      <c r="K649" s="3"/>
      <c r="L649" s="464"/>
      <c r="M649" s="465"/>
      <c r="N649" s="465"/>
      <c r="O649" s="465"/>
      <c r="P649" s="465"/>
      <c r="Q649" s="464"/>
      <c r="R649" s="464"/>
      <c r="S649" s="464"/>
      <c r="T649" s="464"/>
      <c r="U649" s="464"/>
      <c r="V649" s="464"/>
      <c r="W649" s="62"/>
      <c r="X649" s="62"/>
      <c r="Y649" s="62"/>
      <c r="Z649" s="464"/>
      <c r="AA649" s="466"/>
      <c r="AB649" s="466"/>
      <c r="AC649" s="3"/>
      <c r="AD649" s="3"/>
      <c r="AE649" s="466"/>
      <c r="AF649" s="461"/>
      <c r="AG649" s="461"/>
      <c r="AH649" s="3"/>
    </row>
    <row r="650">
      <c r="A650" s="3"/>
      <c r="B650" s="462"/>
      <c r="C650" s="463"/>
      <c r="D650" s="463"/>
      <c r="E650" s="463"/>
      <c r="F650" s="463"/>
      <c r="G650" s="3"/>
      <c r="H650" s="3"/>
      <c r="I650" s="3"/>
      <c r="J650" s="3"/>
      <c r="K650" s="3"/>
      <c r="L650" s="464"/>
      <c r="M650" s="465"/>
      <c r="N650" s="465"/>
      <c r="O650" s="465"/>
      <c r="P650" s="465"/>
      <c r="Q650" s="464"/>
      <c r="R650" s="464"/>
      <c r="S650" s="464"/>
      <c r="T650" s="464"/>
      <c r="U650" s="464"/>
      <c r="V650" s="464"/>
      <c r="W650" s="62"/>
      <c r="X650" s="62"/>
      <c r="Y650" s="62"/>
      <c r="Z650" s="464"/>
      <c r="AA650" s="466"/>
      <c r="AB650" s="466"/>
      <c r="AC650" s="3"/>
      <c r="AD650" s="3"/>
      <c r="AE650" s="466"/>
      <c r="AF650" s="461"/>
      <c r="AG650" s="461"/>
      <c r="AH650" s="3"/>
    </row>
    <row r="651">
      <c r="A651" s="3"/>
      <c r="B651" s="462"/>
      <c r="C651" s="463"/>
      <c r="D651" s="463"/>
      <c r="E651" s="463"/>
      <c r="F651" s="463"/>
      <c r="G651" s="3"/>
      <c r="H651" s="3"/>
      <c r="I651" s="3"/>
      <c r="J651" s="3"/>
      <c r="K651" s="3"/>
      <c r="L651" s="464"/>
      <c r="M651" s="465"/>
      <c r="N651" s="465"/>
      <c r="O651" s="465"/>
      <c r="P651" s="465"/>
      <c r="Q651" s="464"/>
      <c r="R651" s="464"/>
      <c r="S651" s="464"/>
      <c r="T651" s="464"/>
      <c r="U651" s="464"/>
      <c r="V651" s="464"/>
      <c r="W651" s="62"/>
      <c r="X651" s="62"/>
      <c r="Y651" s="62"/>
      <c r="Z651" s="464"/>
      <c r="AA651" s="466"/>
      <c r="AB651" s="466"/>
      <c r="AC651" s="3"/>
      <c r="AD651" s="3"/>
      <c r="AE651" s="466"/>
      <c r="AF651" s="461"/>
      <c r="AG651" s="461"/>
      <c r="AH651" s="3"/>
    </row>
    <row r="652">
      <c r="A652" s="3"/>
      <c r="B652" s="462"/>
      <c r="C652" s="463"/>
      <c r="D652" s="463"/>
      <c r="E652" s="463"/>
      <c r="F652" s="463"/>
      <c r="G652" s="3"/>
      <c r="H652" s="3"/>
      <c r="I652" s="3"/>
      <c r="J652" s="3"/>
      <c r="K652" s="3"/>
      <c r="L652" s="464"/>
      <c r="M652" s="465"/>
      <c r="N652" s="465"/>
      <c r="O652" s="465"/>
      <c r="P652" s="465"/>
      <c r="Q652" s="464"/>
      <c r="R652" s="464"/>
      <c r="S652" s="464"/>
      <c r="T652" s="464"/>
      <c r="U652" s="464"/>
      <c r="V652" s="464"/>
      <c r="W652" s="62"/>
      <c r="X652" s="62"/>
      <c r="Y652" s="62"/>
      <c r="Z652" s="464"/>
      <c r="AA652" s="466"/>
      <c r="AB652" s="466"/>
      <c r="AC652" s="3"/>
      <c r="AD652" s="3"/>
      <c r="AE652" s="466"/>
      <c r="AF652" s="461"/>
      <c r="AG652" s="461"/>
      <c r="AH652" s="3"/>
    </row>
    <row r="653">
      <c r="A653" s="3"/>
      <c r="B653" s="462"/>
      <c r="C653" s="463"/>
      <c r="D653" s="463"/>
      <c r="E653" s="463"/>
      <c r="F653" s="463"/>
      <c r="G653" s="3"/>
      <c r="H653" s="3"/>
      <c r="I653" s="3"/>
      <c r="J653" s="3"/>
      <c r="K653" s="3"/>
      <c r="L653" s="464"/>
      <c r="M653" s="465"/>
      <c r="N653" s="465"/>
      <c r="O653" s="465"/>
      <c r="P653" s="465"/>
      <c r="Q653" s="464"/>
      <c r="R653" s="464"/>
      <c r="S653" s="464"/>
      <c r="T653" s="464"/>
      <c r="U653" s="464"/>
      <c r="V653" s="464"/>
      <c r="W653" s="62"/>
      <c r="X653" s="62"/>
      <c r="Y653" s="62"/>
      <c r="Z653" s="464"/>
      <c r="AA653" s="466"/>
      <c r="AB653" s="466"/>
      <c r="AC653" s="3"/>
      <c r="AD653" s="3"/>
      <c r="AE653" s="466"/>
      <c r="AF653" s="461"/>
      <c r="AG653" s="461"/>
      <c r="AH653" s="3"/>
    </row>
    <row r="654">
      <c r="A654" s="3"/>
      <c r="B654" s="462"/>
      <c r="C654" s="463"/>
      <c r="D654" s="463"/>
      <c r="E654" s="463"/>
      <c r="F654" s="463"/>
      <c r="G654" s="3"/>
      <c r="H654" s="3"/>
      <c r="I654" s="3"/>
      <c r="J654" s="3"/>
      <c r="K654" s="3"/>
      <c r="L654" s="464"/>
      <c r="M654" s="465"/>
      <c r="N654" s="465"/>
      <c r="O654" s="465"/>
      <c r="P654" s="465"/>
      <c r="Q654" s="464"/>
      <c r="R654" s="464"/>
      <c r="S654" s="464"/>
      <c r="T654" s="464"/>
      <c r="U654" s="464"/>
      <c r="V654" s="464"/>
      <c r="W654" s="62"/>
      <c r="X654" s="62"/>
      <c r="Y654" s="62"/>
      <c r="Z654" s="464"/>
      <c r="AA654" s="466"/>
      <c r="AB654" s="466"/>
      <c r="AC654" s="3"/>
      <c r="AD654" s="3"/>
      <c r="AE654" s="466"/>
      <c r="AF654" s="461"/>
      <c r="AG654" s="461"/>
      <c r="AH654" s="3"/>
    </row>
    <row r="655">
      <c r="A655" s="3"/>
      <c r="B655" s="462"/>
      <c r="C655" s="463"/>
      <c r="D655" s="463"/>
      <c r="E655" s="463"/>
      <c r="F655" s="463"/>
      <c r="G655" s="3"/>
      <c r="H655" s="3"/>
      <c r="I655" s="3"/>
      <c r="J655" s="3"/>
      <c r="K655" s="3"/>
      <c r="L655" s="464"/>
      <c r="M655" s="465"/>
      <c r="N655" s="465"/>
      <c r="O655" s="465"/>
      <c r="P655" s="465"/>
      <c r="Q655" s="464"/>
      <c r="R655" s="464"/>
      <c r="S655" s="464"/>
      <c r="T655" s="464"/>
      <c r="U655" s="464"/>
      <c r="V655" s="464"/>
      <c r="W655" s="62"/>
      <c r="X655" s="62"/>
      <c r="Y655" s="62"/>
      <c r="Z655" s="464"/>
      <c r="AA655" s="466"/>
      <c r="AB655" s="466"/>
      <c r="AC655" s="3"/>
      <c r="AD655" s="3"/>
      <c r="AE655" s="466"/>
      <c r="AF655" s="461"/>
      <c r="AG655" s="461"/>
      <c r="AH655" s="3"/>
    </row>
    <row r="656">
      <c r="A656" s="3"/>
      <c r="B656" s="462"/>
      <c r="C656" s="463"/>
      <c r="D656" s="463"/>
      <c r="E656" s="463"/>
      <c r="F656" s="463"/>
      <c r="G656" s="3"/>
      <c r="H656" s="3"/>
      <c r="I656" s="3"/>
      <c r="J656" s="3"/>
      <c r="K656" s="3"/>
      <c r="L656" s="464"/>
      <c r="M656" s="465"/>
      <c r="N656" s="465"/>
      <c r="O656" s="465"/>
      <c r="P656" s="465"/>
      <c r="Q656" s="464"/>
      <c r="R656" s="464"/>
      <c r="S656" s="464"/>
      <c r="T656" s="464"/>
      <c r="U656" s="464"/>
      <c r="V656" s="464"/>
      <c r="W656" s="62"/>
      <c r="X656" s="62"/>
      <c r="Y656" s="62"/>
      <c r="Z656" s="464"/>
      <c r="AA656" s="466"/>
      <c r="AB656" s="466"/>
      <c r="AC656" s="3"/>
      <c r="AD656" s="3"/>
      <c r="AE656" s="466"/>
      <c r="AF656" s="461"/>
      <c r="AG656" s="461"/>
      <c r="AH656" s="3"/>
    </row>
    <row r="657">
      <c r="A657" s="3"/>
      <c r="B657" s="462"/>
      <c r="C657" s="463"/>
      <c r="D657" s="463"/>
      <c r="E657" s="463"/>
      <c r="F657" s="463"/>
      <c r="G657" s="3"/>
      <c r="H657" s="3"/>
      <c r="I657" s="3"/>
      <c r="J657" s="3"/>
      <c r="K657" s="3"/>
      <c r="L657" s="464"/>
      <c r="M657" s="465"/>
      <c r="N657" s="465"/>
      <c r="O657" s="465"/>
      <c r="P657" s="465"/>
      <c r="Q657" s="464"/>
      <c r="R657" s="464"/>
      <c r="S657" s="464"/>
      <c r="T657" s="464"/>
      <c r="U657" s="464"/>
      <c r="V657" s="464"/>
      <c r="W657" s="62"/>
      <c r="X657" s="62"/>
      <c r="Y657" s="62"/>
      <c r="Z657" s="464"/>
      <c r="AA657" s="466"/>
      <c r="AB657" s="466"/>
      <c r="AC657" s="3"/>
      <c r="AD657" s="3"/>
      <c r="AE657" s="466"/>
      <c r="AF657" s="461"/>
      <c r="AG657" s="461"/>
      <c r="AH657" s="3"/>
    </row>
    <row r="658">
      <c r="A658" s="3"/>
      <c r="B658" s="462"/>
      <c r="C658" s="463"/>
      <c r="D658" s="463"/>
      <c r="E658" s="463"/>
      <c r="F658" s="463"/>
      <c r="G658" s="3"/>
      <c r="H658" s="3"/>
      <c r="I658" s="3"/>
      <c r="J658" s="3"/>
      <c r="K658" s="3"/>
      <c r="L658" s="464"/>
      <c r="M658" s="465"/>
      <c r="N658" s="465"/>
      <c r="O658" s="465"/>
      <c r="P658" s="465"/>
      <c r="Q658" s="464"/>
      <c r="R658" s="464"/>
      <c r="S658" s="464"/>
      <c r="T658" s="464"/>
      <c r="U658" s="464"/>
      <c r="V658" s="464"/>
      <c r="W658" s="62"/>
      <c r="X658" s="62"/>
      <c r="Y658" s="62"/>
      <c r="Z658" s="464"/>
      <c r="AA658" s="466"/>
      <c r="AB658" s="466"/>
      <c r="AC658" s="3"/>
      <c r="AD658" s="3"/>
      <c r="AE658" s="466"/>
      <c r="AF658" s="461"/>
      <c r="AG658" s="461"/>
      <c r="AH658" s="3"/>
    </row>
    <row r="659">
      <c r="A659" s="3"/>
      <c r="B659" s="462"/>
      <c r="C659" s="463"/>
      <c r="D659" s="463"/>
      <c r="E659" s="463"/>
      <c r="F659" s="463"/>
      <c r="G659" s="3"/>
      <c r="H659" s="3"/>
      <c r="I659" s="3"/>
      <c r="J659" s="3"/>
      <c r="K659" s="3"/>
      <c r="L659" s="464"/>
      <c r="M659" s="465"/>
      <c r="N659" s="465"/>
      <c r="O659" s="465"/>
      <c r="P659" s="465"/>
      <c r="Q659" s="464"/>
      <c r="R659" s="464"/>
      <c r="S659" s="464"/>
      <c r="T659" s="464"/>
      <c r="U659" s="464"/>
      <c r="V659" s="464"/>
      <c r="W659" s="62"/>
      <c r="X659" s="62"/>
      <c r="Y659" s="62"/>
      <c r="Z659" s="464"/>
      <c r="AA659" s="466"/>
      <c r="AB659" s="466"/>
      <c r="AC659" s="3"/>
      <c r="AD659" s="3"/>
      <c r="AE659" s="466"/>
      <c r="AF659" s="461"/>
      <c r="AG659" s="461"/>
      <c r="AH659" s="3"/>
    </row>
    <row r="660">
      <c r="A660" s="3"/>
      <c r="B660" s="462"/>
      <c r="C660" s="463"/>
      <c r="D660" s="463"/>
      <c r="E660" s="463"/>
      <c r="F660" s="463"/>
      <c r="G660" s="3"/>
      <c r="H660" s="3"/>
      <c r="I660" s="3"/>
      <c r="J660" s="3"/>
      <c r="K660" s="3"/>
      <c r="L660" s="464"/>
      <c r="M660" s="465"/>
      <c r="N660" s="465"/>
      <c r="O660" s="465"/>
      <c r="P660" s="465"/>
      <c r="Q660" s="464"/>
      <c r="R660" s="464"/>
      <c r="S660" s="464"/>
      <c r="T660" s="464"/>
      <c r="U660" s="464"/>
      <c r="V660" s="464"/>
      <c r="W660" s="62"/>
      <c r="X660" s="62"/>
      <c r="Y660" s="62"/>
      <c r="Z660" s="464"/>
      <c r="AA660" s="466"/>
      <c r="AB660" s="466"/>
      <c r="AC660" s="3"/>
      <c r="AD660" s="3"/>
      <c r="AE660" s="466"/>
      <c r="AF660" s="461"/>
      <c r="AG660" s="461"/>
      <c r="AH660" s="3"/>
    </row>
    <row r="661">
      <c r="A661" s="3"/>
      <c r="B661" s="462"/>
      <c r="C661" s="463"/>
      <c r="D661" s="463"/>
      <c r="E661" s="463"/>
      <c r="F661" s="463"/>
      <c r="G661" s="3"/>
      <c r="H661" s="3"/>
      <c r="I661" s="3"/>
      <c r="J661" s="3"/>
      <c r="K661" s="3"/>
      <c r="L661" s="464"/>
      <c r="M661" s="465"/>
      <c r="N661" s="465"/>
      <c r="O661" s="465"/>
      <c r="P661" s="465"/>
      <c r="Q661" s="464"/>
      <c r="R661" s="464"/>
      <c r="S661" s="464"/>
      <c r="T661" s="464"/>
      <c r="U661" s="464"/>
      <c r="V661" s="464"/>
      <c r="W661" s="62"/>
      <c r="X661" s="62"/>
      <c r="Y661" s="62"/>
      <c r="Z661" s="464"/>
      <c r="AA661" s="466"/>
      <c r="AB661" s="466"/>
      <c r="AC661" s="3"/>
      <c r="AD661" s="3"/>
      <c r="AE661" s="466"/>
      <c r="AF661" s="461"/>
      <c r="AG661" s="461"/>
      <c r="AH661" s="3"/>
    </row>
    <row r="662">
      <c r="A662" s="3"/>
      <c r="B662" s="462"/>
      <c r="C662" s="463"/>
      <c r="D662" s="463"/>
      <c r="E662" s="463"/>
      <c r="F662" s="463"/>
      <c r="G662" s="3"/>
      <c r="H662" s="3"/>
      <c r="I662" s="3"/>
      <c r="J662" s="3"/>
      <c r="K662" s="3"/>
      <c r="L662" s="464"/>
      <c r="M662" s="465"/>
      <c r="N662" s="465"/>
      <c r="O662" s="465"/>
      <c r="P662" s="465"/>
      <c r="Q662" s="464"/>
      <c r="R662" s="464"/>
      <c r="S662" s="464"/>
      <c r="T662" s="464"/>
      <c r="U662" s="464"/>
      <c r="V662" s="464"/>
      <c r="W662" s="62"/>
      <c r="X662" s="62"/>
      <c r="Y662" s="62"/>
      <c r="Z662" s="464"/>
      <c r="AA662" s="466"/>
      <c r="AB662" s="466"/>
      <c r="AC662" s="3"/>
      <c r="AD662" s="3"/>
      <c r="AE662" s="466"/>
      <c r="AF662" s="461"/>
      <c r="AG662" s="461"/>
      <c r="AH662" s="3"/>
    </row>
    <row r="663">
      <c r="A663" s="3"/>
      <c r="B663" s="462"/>
      <c r="C663" s="463"/>
      <c r="D663" s="463"/>
      <c r="E663" s="463"/>
      <c r="F663" s="463"/>
      <c r="G663" s="3"/>
      <c r="H663" s="3"/>
      <c r="I663" s="3"/>
      <c r="J663" s="3"/>
      <c r="K663" s="3"/>
      <c r="L663" s="464"/>
      <c r="M663" s="465"/>
      <c r="N663" s="465"/>
      <c r="O663" s="465"/>
      <c r="P663" s="465"/>
      <c r="Q663" s="464"/>
      <c r="R663" s="464"/>
      <c r="S663" s="464"/>
      <c r="T663" s="464"/>
      <c r="U663" s="464"/>
      <c r="V663" s="464"/>
      <c r="W663" s="62"/>
      <c r="X663" s="62"/>
      <c r="Y663" s="62"/>
      <c r="Z663" s="464"/>
      <c r="AA663" s="466"/>
      <c r="AB663" s="466"/>
      <c r="AC663" s="3"/>
      <c r="AD663" s="3"/>
      <c r="AE663" s="466"/>
      <c r="AF663" s="461"/>
      <c r="AG663" s="461"/>
      <c r="AH663" s="3"/>
    </row>
    <row r="664">
      <c r="A664" s="3"/>
      <c r="B664" s="462"/>
      <c r="C664" s="463"/>
      <c r="D664" s="463"/>
      <c r="E664" s="463"/>
      <c r="F664" s="463"/>
      <c r="G664" s="3"/>
      <c r="H664" s="3"/>
      <c r="I664" s="3"/>
      <c r="J664" s="3"/>
      <c r="K664" s="3"/>
      <c r="L664" s="464"/>
      <c r="M664" s="465"/>
      <c r="N664" s="465"/>
      <c r="O664" s="465"/>
      <c r="P664" s="465"/>
      <c r="Q664" s="464"/>
      <c r="R664" s="464"/>
      <c r="S664" s="464"/>
      <c r="T664" s="464"/>
      <c r="U664" s="464"/>
      <c r="V664" s="464"/>
      <c r="W664" s="62"/>
      <c r="X664" s="62"/>
      <c r="Y664" s="62"/>
      <c r="Z664" s="464"/>
      <c r="AA664" s="466"/>
      <c r="AB664" s="466"/>
      <c r="AC664" s="3"/>
      <c r="AD664" s="3"/>
      <c r="AE664" s="466"/>
      <c r="AF664" s="461"/>
      <c r="AG664" s="461"/>
      <c r="AH664" s="3"/>
    </row>
    <row r="665">
      <c r="A665" s="3"/>
      <c r="B665" s="462"/>
      <c r="C665" s="463"/>
      <c r="D665" s="463"/>
      <c r="E665" s="463"/>
      <c r="F665" s="463"/>
      <c r="G665" s="3"/>
      <c r="H665" s="3"/>
      <c r="I665" s="3"/>
      <c r="J665" s="3"/>
      <c r="K665" s="3"/>
      <c r="L665" s="464"/>
      <c r="M665" s="465"/>
      <c r="N665" s="465"/>
      <c r="O665" s="465"/>
      <c r="P665" s="465"/>
      <c r="Q665" s="464"/>
      <c r="R665" s="464"/>
      <c r="S665" s="464"/>
      <c r="T665" s="464"/>
      <c r="U665" s="464"/>
      <c r="V665" s="464"/>
      <c r="W665" s="62"/>
      <c r="X665" s="62"/>
      <c r="Y665" s="62"/>
      <c r="Z665" s="464"/>
      <c r="AA665" s="466"/>
      <c r="AB665" s="466"/>
      <c r="AC665" s="3"/>
      <c r="AD665" s="3"/>
      <c r="AE665" s="466"/>
      <c r="AF665" s="461"/>
      <c r="AG665" s="461"/>
      <c r="AH665" s="3"/>
    </row>
    <row r="666">
      <c r="A666" s="3"/>
      <c r="B666" s="462"/>
      <c r="C666" s="463"/>
      <c r="D666" s="463"/>
      <c r="E666" s="463"/>
      <c r="F666" s="463"/>
      <c r="G666" s="3"/>
      <c r="H666" s="3"/>
      <c r="I666" s="3"/>
      <c r="J666" s="3"/>
      <c r="K666" s="3"/>
      <c r="L666" s="464"/>
      <c r="M666" s="465"/>
      <c r="N666" s="465"/>
      <c r="O666" s="465"/>
      <c r="P666" s="465"/>
      <c r="Q666" s="464"/>
      <c r="R666" s="464"/>
      <c r="S666" s="464"/>
      <c r="T666" s="464"/>
      <c r="U666" s="464"/>
      <c r="V666" s="464"/>
      <c r="W666" s="62"/>
      <c r="X666" s="62"/>
      <c r="Y666" s="62"/>
      <c r="Z666" s="464"/>
      <c r="AA666" s="466"/>
      <c r="AB666" s="466"/>
      <c r="AC666" s="3"/>
      <c r="AD666" s="3"/>
      <c r="AE666" s="466"/>
      <c r="AF666" s="461"/>
      <c r="AG666" s="461"/>
      <c r="AH666" s="3"/>
    </row>
    <row r="667">
      <c r="A667" s="3"/>
      <c r="B667" s="462"/>
      <c r="C667" s="463"/>
      <c r="D667" s="463"/>
      <c r="E667" s="463"/>
      <c r="F667" s="463"/>
      <c r="G667" s="3"/>
      <c r="H667" s="3"/>
      <c r="I667" s="3"/>
      <c r="J667" s="3"/>
      <c r="K667" s="3"/>
      <c r="L667" s="464"/>
      <c r="M667" s="465"/>
      <c r="N667" s="465"/>
      <c r="O667" s="465"/>
      <c r="P667" s="465"/>
      <c r="Q667" s="464"/>
      <c r="R667" s="464"/>
      <c r="S667" s="464"/>
      <c r="T667" s="464"/>
      <c r="U667" s="464"/>
      <c r="V667" s="464"/>
      <c r="W667" s="62"/>
      <c r="X667" s="62"/>
      <c r="Y667" s="62"/>
      <c r="Z667" s="464"/>
      <c r="AA667" s="466"/>
      <c r="AB667" s="466"/>
      <c r="AC667" s="3"/>
      <c r="AD667" s="3"/>
      <c r="AE667" s="466"/>
      <c r="AF667" s="461"/>
      <c r="AG667" s="461"/>
      <c r="AH667" s="3"/>
    </row>
    <row r="668">
      <c r="A668" s="3"/>
      <c r="B668" s="462"/>
      <c r="C668" s="463"/>
      <c r="D668" s="463"/>
      <c r="E668" s="463"/>
      <c r="F668" s="463"/>
      <c r="G668" s="3"/>
      <c r="H668" s="3"/>
      <c r="I668" s="3"/>
      <c r="J668" s="3"/>
      <c r="K668" s="3"/>
      <c r="L668" s="464"/>
      <c r="M668" s="465"/>
      <c r="N668" s="465"/>
      <c r="O668" s="465"/>
      <c r="P668" s="465"/>
      <c r="Q668" s="464"/>
      <c r="R668" s="464"/>
      <c r="S668" s="464"/>
      <c r="T668" s="464"/>
      <c r="U668" s="464"/>
      <c r="V668" s="464"/>
      <c r="W668" s="62"/>
      <c r="X668" s="62"/>
      <c r="Y668" s="62"/>
      <c r="Z668" s="464"/>
      <c r="AA668" s="466"/>
      <c r="AB668" s="466"/>
      <c r="AC668" s="3"/>
      <c r="AD668" s="3"/>
      <c r="AE668" s="466"/>
      <c r="AF668" s="461"/>
      <c r="AG668" s="461"/>
      <c r="AH668" s="3"/>
    </row>
    <row r="669">
      <c r="A669" s="3"/>
      <c r="B669" s="462"/>
      <c r="C669" s="463"/>
      <c r="D669" s="463"/>
      <c r="E669" s="463"/>
      <c r="F669" s="463"/>
      <c r="G669" s="3"/>
      <c r="H669" s="3"/>
      <c r="I669" s="3"/>
      <c r="J669" s="3"/>
      <c r="K669" s="3"/>
      <c r="L669" s="464"/>
      <c r="M669" s="465"/>
      <c r="N669" s="465"/>
      <c r="O669" s="465"/>
      <c r="P669" s="465"/>
      <c r="Q669" s="464"/>
      <c r="R669" s="464"/>
      <c r="S669" s="464"/>
      <c r="T669" s="464"/>
      <c r="U669" s="464"/>
      <c r="V669" s="464"/>
      <c r="W669" s="62"/>
      <c r="X669" s="62"/>
      <c r="Y669" s="62"/>
      <c r="Z669" s="464"/>
      <c r="AA669" s="466"/>
      <c r="AB669" s="466"/>
      <c r="AC669" s="3"/>
      <c r="AD669" s="3"/>
      <c r="AE669" s="466"/>
      <c r="AF669" s="461"/>
      <c r="AG669" s="461"/>
      <c r="AH669" s="3"/>
    </row>
    <row r="670">
      <c r="A670" s="3"/>
      <c r="B670" s="462"/>
      <c r="C670" s="463"/>
      <c r="D670" s="463"/>
      <c r="E670" s="463"/>
      <c r="F670" s="463"/>
      <c r="G670" s="3"/>
      <c r="H670" s="3"/>
      <c r="I670" s="3"/>
      <c r="J670" s="3"/>
      <c r="K670" s="3"/>
      <c r="L670" s="464"/>
      <c r="M670" s="465"/>
      <c r="N670" s="465"/>
      <c r="O670" s="465"/>
      <c r="P670" s="465"/>
      <c r="Q670" s="464"/>
      <c r="R670" s="464"/>
      <c r="S670" s="464"/>
      <c r="T670" s="464"/>
      <c r="U670" s="464"/>
      <c r="V670" s="464"/>
      <c r="W670" s="62"/>
      <c r="X670" s="62"/>
      <c r="Y670" s="62"/>
      <c r="Z670" s="464"/>
      <c r="AA670" s="466"/>
      <c r="AB670" s="466"/>
      <c r="AC670" s="3"/>
      <c r="AD670" s="3"/>
      <c r="AE670" s="466"/>
      <c r="AF670" s="461"/>
      <c r="AG670" s="461"/>
      <c r="AH670" s="3"/>
    </row>
    <row r="671">
      <c r="A671" s="3"/>
      <c r="B671" s="462"/>
      <c r="C671" s="463"/>
      <c r="D671" s="463"/>
      <c r="E671" s="463"/>
      <c r="F671" s="463"/>
      <c r="G671" s="3"/>
      <c r="H671" s="3"/>
      <c r="I671" s="3"/>
      <c r="J671" s="3"/>
      <c r="K671" s="3"/>
      <c r="L671" s="464"/>
      <c r="M671" s="465"/>
      <c r="N671" s="465"/>
      <c r="O671" s="465"/>
      <c r="P671" s="465"/>
      <c r="Q671" s="464"/>
      <c r="R671" s="464"/>
      <c r="S671" s="464"/>
      <c r="T671" s="464"/>
      <c r="U671" s="464"/>
      <c r="V671" s="464"/>
      <c r="W671" s="62"/>
      <c r="X671" s="62"/>
      <c r="Y671" s="62"/>
      <c r="Z671" s="464"/>
      <c r="AA671" s="466"/>
      <c r="AB671" s="466"/>
      <c r="AC671" s="3"/>
      <c r="AD671" s="3"/>
      <c r="AE671" s="466"/>
      <c r="AF671" s="461"/>
      <c r="AG671" s="461"/>
      <c r="AH671" s="3"/>
    </row>
    <row r="672">
      <c r="A672" s="3"/>
      <c r="B672" s="462"/>
      <c r="C672" s="463"/>
      <c r="D672" s="463"/>
      <c r="E672" s="463"/>
      <c r="F672" s="463"/>
      <c r="G672" s="3"/>
      <c r="H672" s="3"/>
      <c r="I672" s="3"/>
      <c r="J672" s="3"/>
      <c r="K672" s="3"/>
      <c r="L672" s="464"/>
      <c r="M672" s="465"/>
      <c r="N672" s="465"/>
      <c r="O672" s="465"/>
      <c r="P672" s="465"/>
      <c r="Q672" s="464"/>
      <c r="R672" s="464"/>
      <c r="S672" s="464"/>
      <c r="T672" s="464"/>
      <c r="U672" s="464"/>
      <c r="V672" s="464"/>
      <c r="W672" s="62"/>
      <c r="X672" s="62"/>
      <c r="Y672" s="62"/>
      <c r="Z672" s="464"/>
      <c r="AA672" s="466"/>
      <c r="AB672" s="466"/>
      <c r="AC672" s="3"/>
      <c r="AD672" s="3"/>
      <c r="AE672" s="466"/>
      <c r="AF672" s="461"/>
      <c r="AG672" s="461"/>
      <c r="AH672" s="3"/>
    </row>
    <row r="673">
      <c r="A673" s="3"/>
      <c r="B673" s="462"/>
      <c r="C673" s="463"/>
      <c r="D673" s="463"/>
      <c r="E673" s="463"/>
      <c r="F673" s="463"/>
      <c r="G673" s="3"/>
      <c r="H673" s="3"/>
      <c r="I673" s="3"/>
      <c r="J673" s="3"/>
      <c r="K673" s="3"/>
      <c r="L673" s="464"/>
      <c r="M673" s="465"/>
      <c r="N673" s="465"/>
      <c r="O673" s="465"/>
      <c r="P673" s="465"/>
      <c r="Q673" s="464"/>
      <c r="R673" s="464"/>
      <c r="S673" s="464"/>
      <c r="T673" s="464"/>
      <c r="U673" s="464"/>
      <c r="V673" s="464"/>
      <c r="W673" s="62"/>
      <c r="X673" s="62"/>
      <c r="Y673" s="62"/>
      <c r="Z673" s="464"/>
      <c r="AA673" s="466"/>
      <c r="AB673" s="466"/>
      <c r="AC673" s="3"/>
      <c r="AD673" s="3"/>
      <c r="AE673" s="466"/>
      <c r="AF673" s="461"/>
      <c r="AG673" s="461"/>
      <c r="AH673" s="3"/>
    </row>
    <row r="674">
      <c r="A674" s="3"/>
      <c r="B674" s="462"/>
      <c r="C674" s="463"/>
      <c r="D674" s="463"/>
      <c r="E674" s="463"/>
      <c r="F674" s="463"/>
      <c r="G674" s="3"/>
      <c r="H674" s="3"/>
      <c r="I674" s="3"/>
      <c r="J674" s="3"/>
      <c r="K674" s="3"/>
      <c r="L674" s="464"/>
      <c r="M674" s="465"/>
      <c r="N674" s="465"/>
      <c r="O674" s="465"/>
      <c r="P674" s="465"/>
      <c r="Q674" s="464"/>
      <c r="R674" s="464"/>
      <c r="S674" s="464"/>
      <c r="T674" s="464"/>
      <c r="U674" s="464"/>
      <c r="V674" s="464"/>
      <c r="W674" s="62"/>
      <c r="X674" s="62"/>
      <c r="Y674" s="62"/>
      <c r="Z674" s="464"/>
      <c r="AA674" s="466"/>
      <c r="AB674" s="466"/>
      <c r="AC674" s="3"/>
      <c r="AD674" s="3"/>
      <c r="AE674" s="466"/>
      <c r="AF674" s="461"/>
      <c r="AG674" s="461"/>
      <c r="AH674" s="3"/>
    </row>
    <row r="675">
      <c r="A675" s="3"/>
      <c r="B675" s="462"/>
      <c r="C675" s="463"/>
      <c r="D675" s="463"/>
      <c r="E675" s="463"/>
      <c r="F675" s="463"/>
      <c r="G675" s="3"/>
      <c r="H675" s="3"/>
      <c r="I675" s="3"/>
      <c r="J675" s="3"/>
      <c r="K675" s="3"/>
      <c r="L675" s="464"/>
      <c r="M675" s="465"/>
      <c r="N675" s="465"/>
      <c r="O675" s="465"/>
      <c r="P675" s="465"/>
      <c r="Q675" s="464"/>
      <c r="R675" s="464"/>
      <c r="S675" s="464"/>
      <c r="T675" s="464"/>
      <c r="U675" s="464"/>
      <c r="V675" s="464"/>
      <c r="W675" s="62"/>
      <c r="X675" s="62"/>
      <c r="Y675" s="62"/>
      <c r="Z675" s="464"/>
      <c r="AA675" s="466"/>
      <c r="AB675" s="466"/>
      <c r="AC675" s="3"/>
      <c r="AD675" s="3"/>
      <c r="AE675" s="466"/>
      <c r="AF675" s="461"/>
      <c r="AG675" s="461"/>
      <c r="AH675" s="3"/>
    </row>
    <row r="676">
      <c r="A676" s="3"/>
      <c r="B676" s="462"/>
      <c r="C676" s="463"/>
      <c r="D676" s="463"/>
      <c r="E676" s="463"/>
      <c r="F676" s="463"/>
      <c r="G676" s="3"/>
      <c r="H676" s="3"/>
      <c r="I676" s="3"/>
      <c r="J676" s="3"/>
      <c r="K676" s="3"/>
      <c r="L676" s="464"/>
      <c r="M676" s="465"/>
      <c r="N676" s="465"/>
      <c r="O676" s="465"/>
      <c r="P676" s="465"/>
      <c r="Q676" s="464"/>
      <c r="R676" s="464"/>
      <c r="S676" s="464"/>
      <c r="T676" s="464"/>
      <c r="U676" s="464"/>
      <c r="V676" s="464"/>
      <c r="W676" s="62"/>
      <c r="X676" s="62"/>
      <c r="Y676" s="62"/>
      <c r="Z676" s="464"/>
      <c r="AA676" s="466"/>
      <c r="AB676" s="466"/>
      <c r="AC676" s="3"/>
      <c r="AD676" s="3"/>
      <c r="AE676" s="466"/>
      <c r="AF676" s="461"/>
      <c r="AG676" s="461"/>
      <c r="AH676" s="3"/>
    </row>
    <row r="677">
      <c r="A677" s="3"/>
      <c r="B677" s="462"/>
      <c r="C677" s="463"/>
      <c r="D677" s="463"/>
      <c r="E677" s="463"/>
      <c r="F677" s="463"/>
      <c r="G677" s="3"/>
      <c r="H677" s="3"/>
      <c r="I677" s="3"/>
      <c r="J677" s="3"/>
      <c r="K677" s="3"/>
      <c r="L677" s="464"/>
      <c r="M677" s="465"/>
      <c r="N677" s="465"/>
      <c r="O677" s="465"/>
      <c r="P677" s="465"/>
      <c r="Q677" s="464"/>
      <c r="R677" s="464"/>
      <c r="S677" s="464"/>
      <c r="T677" s="464"/>
      <c r="U677" s="464"/>
      <c r="V677" s="464"/>
      <c r="W677" s="62"/>
      <c r="X677" s="62"/>
      <c r="Y677" s="62"/>
      <c r="Z677" s="464"/>
      <c r="AA677" s="466"/>
      <c r="AB677" s="466"/>
      <c r="AC677" s="3"/>
      <c r="AD677" s="3"/>
      <c r="AE677" s="466"/>
      <c r="AF677" s="461"/>
      <c r="AG677" s="461"/>
      <c r="AH677" s="3"/>
    </row>
    <row r="678">
      <c r="A678" s="3"/>
      <c r="B678" s="462"/>
      <c r="C678" s="463"/>
      <c r="D678" s="463"/>
      <c r="E678" s="463"/>
      <c r="F678" s="463"/>
      <c r="G678" s="3"/>
      <c r="H678" s="3"/>
      <c r="I678" s="3"/>
      <c r="J678" s="3"/>
      <c r="K678" s="3"/>
      <c r="L678" s="464"/>
      <c r="M678" s="465"/>
      <c r="N678" s="465"/>
      <c r="O678" s="465"/>
      <c r="P678" s="465"/>
      <c r="Q678" s="464"/>
      <c r="R678" s="464"/>
      <c r="S678" s="464"/>
      <c r="T678" s="464"/>
      <c r="U678" s="464"/>
      <c r="V678" s="464"/>
      <c r="W678" s="62"/>
      <c r="X678" s="62"/>
      <c r="Y678" s="62"/>
      <c r="Z678" s="464"/>
      <c r="AA678" s="466"/>
      <c r="AB678" s="466"/>
      <c r="AC678" s="3"/>
      <c r="AD678" s="3"/>
      <c r="AE678" s="466"/>
      <c r="AF678" s="461"/>
      <c r="AG678" s="461"/>
      <c r="AH678" s="3"/>
    </row>
    <row r="679">
      <c r="A679" s="3"/>
      <c r="B679" s="462"/>
      <c r="C679" s="463"/>
      <c r="D679" s="463"/>
      <c r="E679" s="463"/>
      <c r="F679" s="463"/>
      <c r="G679" s="3"/>
      <c r="H679" s="3"/>
      <c r="I679" s="3"/>
      <c r="J679" s="3"/>
      <c r="K679" s="3"/>
      <c r="L679" s="464"/>
      <c r="M679" s="465"/>
      <c r="N679" s="465"/>
      <c r="O679" s="465"/>
      <c r="P679" s="465"/>
      <c r="Q679" s="464"/>
      <c r="R679" s="464"/>
      <c r="S679" s="464"/>
      <c r="T679" s="464"/>
      <c r="U679" s="464"/>
      <c r="V679" s="464"/>
      <c r="W679" s="62"/>
      <c r="X679" s="62"/>
      <c r="Y679" s="62"/>
      <c r="Z679" s="464"/>
      <c r="AA679" s="466"/>
      <c r="AB679" s="466"/>
      <c r="AC679" s="3"/>
      <c r="AD679" s="3"/>
      <c r="AE679" s="466"/>
      <c r="AF679" s="461"/>
      <c r="AG679" s="461"/>
      <c r="AH679" s="3"/>
    </row>
    <row r="680">
      <c r="A680" s="3"/>
      <c r="B680" s="462"/>
      <c r="C680" s="463"/>
      <c r="D680" s="463"/>
      <c r="E680" s="463"/>
      <c r="F680" s="463"/>
      <c r="G680" s="3"/>
      <c r="H680" s="3"/>
      <c r="I680" s="3"/>
      <c r="J680" s="3"/>
      <c r="K680" s="3"/>
      <c r="L680" s="464"/>
      <c r="M680" s="465"/>
      <c r="N680" s="465"/>
      <c r="O680" s="465"/>
      <c r="P680" s="465"/>
      <c r="Q680" s="464"/>
      <c r="R680" s="464"/>
      <c r="S680" s="464"/>
      <c r="T680" s="464"/>
      <c r="U680" s="464"/>
      <c r="V680" s="464"/>
      <c r="W680" s="62"/>
      <c r="X680" s="62"/>
      <c r="Y680" s="62"/>
      <c r="Z680" s="464"/>
      <c r="AA680" s="466"/>
      <c r="AB680" s="466"/>
      <c r="AC680" s="3"/>
      <c r="AD680" s="3"/>
      <c r="AE680" s="466"/>
      <c r="AF680" s="461"/>
      <c r="AG680" s="461"/>
      <c r="AH680" s="3"/>
    </row>
    <row r="681">
      <c r="A681" s="3"/>
      <c r="B681" s="462"/>
      <c r="C681" s="463"/>
      <c r="D681" s="463"/>
      <c r="E681" s="463"/>
      <c r="F681" s="463"/>
      <c r="G681" s="3"/>
      <c r="H681" s="3"/>
      <c r="I681" s="3"/>
      <c r="J681" s="3"/>
      <c r="K681" s="3"/>
      <c r="L681" s="464"/>
      <c r="M681" s="465"/>
      <c r="N681" s="465"/>
      <c r="O681" s="465"/>
      <c r="P681" s="465"/>
      <c r="Q681" s="464"/>
      <c r="R681" s="464"/>
      <c r="S681" s="464"/>
      <c r="T681" s="464"/>
      <c r="U681" s="464"/>
      <c r="V681" s="464"/>
      <c r="W681" s="62"/>
      <c r="X681" s="62"/>
      <c r="Y681" s="62"/>
      <c r="Z681" s="464"/>
      <c r="AA681" s="466"/>
      <c r="AB681" s="466"/>
      <c r="AC681" s="3"/>
      <c r="AD681" s="3"/>
      <c r="AE681" s="466"/>
      <c r="AF681" s="461"/>
      <c r="AG681" s="461"/>
      <c r="AH681" s="3"/>
    </row>
    <row r="682">
      <c r="A682" s="3"/>
      <c r="B682" s="462"/>
      <c r="C682" s="463"/>
      <c r="D682" s="463"/>
      <c r="E682" s="463"/>
      <c r="F682" s="463"/>
      <c r="G682" s="3"/>
      <c r="H682" s="3"/>
      <c r="I682" s="3"/>
      <c r="J682" s="3"/>
      <c r="K682" s="3"/>
      <c r="L682" s="464"/>
      <c r="M682" s="465"/>
      <c r="N682" s="465"/>
      <c r="O682" s="465"/>
      <c r="P682" s="465"/>
      <c r="Q682" s="464"/>
      <c r="R682" s="464"/>
      <c r="S682" s="464"/>
      <c r="T682" s="464"/>
      <c r="U682" s="464"/>
      <c r="V682" s="464"/>
      <c r="W682" s="62"/>
      <c r="X682" s="62"/>
      <c r="Y682" s="62"/>
      <c r="Z682" s="464"/>
      <c r="AA682" s="466"/>
      <c r="AB682" s="466"/>
      <c r="AC682" s="3"/>
      <c r="AD682" s="3"/>
      <c r="AE682" s="466"/>
      <c r="AF682" s="461"/>
      <c r="AG682" s="461"/>
      <c r="AH682" s="3"/>
    </row>
    <row r="683">
      <c r="A683" s="3"/>
      <c r="B683" s="462"/>
      <c r="C683" s="463"/>
      <c r="D683" s="463"/>
      <c r="E683" s="463"/>
      <c r="F683" s="463"/>
      <c r="G683" s="3"/>
      <c r="H683" s="3"/>
      <c r="I683" s="3"/>
      <c r="J683" s="3"/>
      <c r="K683" s="3"/>
      <c r="L683" s="464"/>
      <c r="M683" s="465"/>
      <c r="N683" s="465"/>
      <c r="O683" s="465"/>
      <c r="P683" s="465"/>
      <c r="Q683" s="464"/>
      <c r="R683" s="464"/>
      <c r="S683" s="464"/>
      <c r="T683" s="464"/>
      <c r="U683" s="464"/>
      <c r="V683" s="464"/>
      <c r="W683" s="62"/>
      <c r="X683" s="62"/>
      <c r="Y683" s="62"/>
      <c r="Z683" s="464"/>
      <c r="AA683" s="466"/>
      <c r="AB683" s="466"/>
      <c r="AC683" s="3"/>
      <c r="AD683" s="3"/>
      <c r="AE683" s="466"/>
      <c r="AF683" s="461"/>
      <c r="AG683" s="461"/>
      <c r="AH683" s="3"/>
    </row>
    <row r="684">
      <c r="A684" s="3"/>
      <c r="B684" s="462"/>
      <c r="C684" s="463"/>
      <c r="D684" s="463"/>
      <c r="E684" s="463"/>
      <c r="F684" s="463"/>
      <c r="G684" s="3"/>
      <c r="H684" s="3"/>
      <c r="I684" s="3"/>
      <c r="J684" s="3"/>
      <c r="K684" s="3"/>
      <c r="L684" s="464"/>
      <c r="M684" s="465"/>
      <c r="N684" s="465"/>
      <c r="O684" s="465"/>
      <c r="P684" s="465"/>
      <c r="Q684" s="464"/>
      <c r="R684" s="464"/>
      <c r="S684" s="464"/>
      <c r="T684" s="464"/>
      <c r="U684" s="464"/>
      <c r="V684" s="464"/>
      <c r="W684" s="62"/>
      <c r="X684" s="62"/>
      <c r="Y684" s="62"/>
      <c r="Z684" s="464"/>
      <c r="AA684" s="466"/>
      <c r="AB684" s="466"/>
      <c r="AC684" s="3"/>
      <c r="AD684" s="3"/>
      <c r="AE684" s="466"/>
      <c r="AF684" s="461"/>
      <c r="AG684" s="461"/>
      <c r="AH684" s="3"/>
    </row>
    <row r="685">
      <c r="A685" s="3"/>
      <c r="B685" s="462"/>
      <c r="C685" s="463"/>
      <c r="D685" s="463"/>
      <c r="E685" s="463"/>
      <c r="F685" s="463"/>
      <c r="G685" s="3"/>
      <c r="H685" s="3"/>
      <c r="I685" s="3"/>
      <c r="J685" s="3"/>
      <c r="K685" s="3"/>
      <c r="L685" s="464"/>
      <c r="M685" s="465"/>
      <c r="N685" s="465"/>
      <c r="O685" s="465"/>
      <c r="P685" s="465"/>
      <c r="Q685" s="464"/>
      <c r="R685" s="464"/>
      <c r="S685" s="464"/>
      <c r="T685" s="464"/>
      <c r="U685" s="464"/>
      <c r="V685" s="464"/>
      <c r="W685" s="62"/>
      <c r="X685" s="62"/>
      <c r="Y685" s="62"/>
      <c r="Z685" s="464"/>
      <c r="AA685" s="466"/>
      <c r="AB685" s="466"/>
      <c r="AC685" s="3"/>
      <c r="AD685" s="3"/>
      <c r="AE685" s="466"/>
      <c r="AF685" s="461"/>
      <c r="AG685" s="461"/>
      <c r="AH685" s="3"/>
    </row>
    <row r="686">
      <c r="A686" s="3"/>
      <c r="B686" s="462"/>
      <c r="C686" s="463"/>
      <c r="D686" s="463"/>
      <c r="E686" s="463"/>
      <c r="F686" s="463"/>
      <c r="G686" s="3"/>
      <c r="H686" s="3"/>
      <c r="I686" s="3"/>
      <c r="J686" s="3"/>
      <c r="K686" s="3"/>
      <c r="L686" s="464"/>
      <c r="M686" s="465"/>
      <c r="N686" s="465"/>
      <c r="O686" s="465"/>
      <c r="P686" s="465"/>
      <c r="Q686" s="464"/>
      <c r="R686" s="464"/>
      <c r="S686" s="464"/>
      <c r="T686" s="464"/>
      <c r="U686" s="464"/>
      <c r="V686" s="464"/>
      <c r="W686" s="62"/>
      <c r="X686" s="62"/>
      <c r="Y686" s="62"/>
      <c r="Z686" s="464"/>
      <c r="AA686" s="466"/>
      <c r="AB686" s="466"/>
      <c r="AC686" s="3"/>
      <c r="AD686" s="3"/>
      <c r="AE686" s="466"/>
      <c r="AF686" s="461"/>
      <c r="AG686" s="461"/>
      <c r="AH686" s="3"/>
    </row>
    <row r="687">
      <c r="A687" s="3"/>
      <c r="B687" s="462"/>
      <c r="C687" s="463"/>
      <c r="D687" s="463"/>
      <c r="E687" s="463"/>
      <c r="F687" s="463"/>
      <c r="G687" s="3"/>
      <c r="H687" s="3"/>
      <c r="I687" s="3"/>
      <c r="J687" s="3"/>
      <c r="K687" s="3"/>
      <c r="L687" s="464"/>
      <c r="M687" s="465"/>
      <c r="N687" s="465"/>
      <c r="O687" s="465"/>
      <c r="P687" s="465"/>
      <c r="Q687" s="464"/>
      <c r="R687" s="464"/>
      <c r="S687" s="464"/>
      <c r="T687" s="464"/>
      <c r="U687" s="464"/>
      <c r="V687" s="464"/>
      <c r="W687" s="62"/>
      <c r="X687" s="62"/>
      <c r="Y687" s="62"/>
      <c r="Z687" s="464"/>
      <c r="AA687" s="466"/>
      <c r="AB687" s="466"/>
      <c r="AC687" s="3"/>
      <c r="AD687" s="3"/>
      <c r="AE687" s="466"/>
      <c r="AF687" s="461"/>
      <c r="AG687" s="461"/>
      <c r="AH687" s="3"/>
    </row>
    <row r="688">
      <c r="A688" s="3"/>
      <c r="B688" s="462"/>
      <c r="C688" s="463"/>
      <c r="D688" s="463"/>
      <c r="E688" s="463"/>
      <c r="F688" s="463"/>
      <c r="G688" s="3"/>
      <c r="H688" s="3"/>
      <c r="I688" s="3"/>
      <c r="J688" s="3"/>
      <c r="K688" s="3"/>
      <c r="L688" s="464"/>
      <c r="M688" s="465"/>
      <c r="N688" s="465"/>
      <c r="O688" s="465"/>
      <c r="P688" s="465"/>
      <c r="Q688" s="464"/>
      <c r="R688" s="464"/>
      <c r="S688" s="464"/>
      <c r="T688" s="464"/>
      <c r="U688" s="464"/>
      <c r="V688" s="464"/>
      <c r="W688" s="62"/>
      <c r="X688" s="62"/>
      <c r="Y688" s="62"/>
      <c r="Z688" s="464"/>
      <c r="AA688" s="466"/>
      <c r="AB688" s="466"/>
      <c r="AC688" s="3"/>
      <c r="AD688" s="3"/>
      <c r="AE688" s="466"/>
      <c r="AF688" s="461"/>
      <c r="AG688" s="461"/>
      <c r="AH688" s="3"/>
    </row>
    <row r="689">
      <c r="A689" s="3"/>
      <c r="B689" s="462"/>
      <c r="C689" s="463"/>
      <c r="D689" s="463"/>
      <c r="E689" s="463"/>
      <c r="F689" s="463"/>
      <c r="G689" s="3"/>
      <c r="H689" s="3"/>
      <c r="I689" s="3"/>
      <c r="J689" s="3"/>
      <c r="K689" s="3"/>
      <c r="L689" s="464"/>
      <c r="M689" s="465"/>
      <c r="N689" s="465"/>
      <c r="O689" s="465"/>
      <c r="P689" s="465"/>
      <c r="Q689" s="464"/>
      <c r="R689" s="464"/>
      <c r="S689" s="464"/>
      <c r="T689" s="464"/>
      <c r="U689" s="464"/>
      <c r="V689" s="464"/>
      <c r="W689" s="62"/>
      <c r="X689" s="62"/>
      <c r="Y689" s="62"/>
      <c r="Z689" s="464"/>
      <c r="AA689" s="466"/>
      <c r="AB689" s="466"/>
      <c r="AC689" s="3"/>
      <c r="AD689" s="3"/>
      <c r="AE689" s="466"/>
      <c r="AF689" s="461"/>
      <c r="AG689" s="461"/>
      <c r="AH689" s="3"/>
    </row>
    <row r="690">
      <c r="A690" s="3"/>
      <c r="B690" s="462"/>
      <c r="C690" s="463"/>
      <c r="D690" s="463"/>
      <c r="E690" s="463"/>
      <c r="F690" s="463"/>
      <c r="G690" s="3"/>
      <c r="H690" s="3"/>
      <c r="I690" s="3"/>
      <c r="J690" s="3"/>
      <c r="K690" s="3"/>
      <c r="L690" s="464"/>
      <c r="M690" s="465"/>
      <c r="N690" s="465"/>
      <c r="O690" s="465"/>
      <c r="P690" s="465"/>
      <c r="Q690" s="464"/>
      <c r="R690" s="464"/>
      <c r="S690" s="464"/>
      <c r="T690" s="464"/>
      <c r="U690" s="464"/>
      <c r="V690" s="464"/>
      <c r="W690" s="62"/>
      <c r="X690" s="62"/>
      <c r="Y690" s="62"/>
      <c r="Z690" s="464"/>
      <c r="AA690" s="466"/>
      <c r="AB690" s="466"/>
      <c r="AC690" s="3"/>
      <c r="AD690" s="3"/>
      <c r="AE690" s="466"/>
      <c r="AF690" s="461"/>
      <c r="AG690" s="461"/>
      <c r="AH690" s="3"/>
    </row>
    <row r="691">
      <c r="A691" s="3"/>
      <c r="B691" s="462"/>
      <c r="C691" s="463"/>
      <c r="D691" s="463"/>
      <c r="E691" s="463"/>
      <c r="F691" s="463"/>
      <c r="G691" s="3"/>
      <c r="H691" s="3"/>
      <c r="I691" s="3"/>
      <c r="J691" s="3"/>
      <c r="K691" s="3"/>
      <c r="L691" s="464"/>
      <c r="M691" s="465"/>
      <c r="N691" s="465"/>
      <c r="O691" s="465"/>
      <c r="P691" s="465"/>
      <c r="Q691" s="464"/>
      <c r="R691" s="464"/>
      <c r="S691" s="464"/>
      <c r="T691" s="464"/>
      <c r="U691" s="464"/>
      <c r="V691" s="464"/>
      <c r="W691" s="62"/>
      <c r="X691" s="62"/>
      <c r="Y691" s="62"/>
      <c r="Z691" s="464"/>
      <c r="AA691" s="466"/>
      <c r="AB691" s="466"/>
      <c r="AC691" s="3"/>
      <c r="AD691" s="3"/>
      <c r="AE691" s="466"/>
      <c r="AF691" s="461"/>
      <c r="AG691" s="461"/>
      <c r="AH691" s="3"/>
    </row>
    <row r="692">
      <c r="A692" s="3"/>
      <c r="B692" s="462"/>
      <c r="C692" s="463"/>
      <c r="D692" s="463"/>
      <c r="E692" s="463"/>
      <c r="F692" s="463"/>
      <c r="G692" s="3"/>
      <c r="H692" s="3"/>
      <c r="I692" s="3"/>
      <c r="J692" s="3"/>
      <c r="K692" s="3"/>
      <c r="L692" s="464"/>
      <c r="M692" s="465"/>
      <c r="N692" s="465"/>
      <c r="O692" s="465"/>
      <c r="P692" s="465"/>
      <c r="Q692" s="464"/>
      <c r="R692" s="464"/>
      <c r="S692" s="464"/>
      <c r="T692" s="464"/>
      <c r="U692" s="464"/>
      <c r="V692" s="464"/>
      <c r="W692" s="62"/>
      <c r="X692" s="62"/>
      <c r="Y692" s="62"/>
      <c r="Z692" s="464"/>
      <c r="AA692" s="466"/>
      <c r="AB692" s="466"/>
      <c r="AC692" s="3"/>
      <c r="AD692" s="3"/>
      <c r="AE692" s="466"/>
      <c r="AF692" s="461"/>
      <c r="AG692" s="461"/>
      <c r="AH692" s="3"/>
    </row>
    <row r="693">
      <c r="A693" s="3"/>
      <c r="B693" s="462"/>
      <c r="C693" s="463"/>
      <c r="D693" s="463"/>
      <c r="E693" s="463"/>
      <c r="F693" s="463"/>
      <c r="G693" s="3"/>
      <c r="H693" s="3"/>
      <c r="I693" s="3"/>
      <c r="J693" s="3"/>
      <c r="K693" s="3"/>
      <c r="L693" s="464"/>
      <c r="M693" s="465"/>
      <c r="N693" s="465"/>
      <c r="O693" s="465"/>
      <c r="P693" s="465"/>
      <c r="Q693" s="464"/>
      <c r="R693" s="464"/>
      <c r="S693" s="464"/>
      <c r="T693" s="464"/>
      <c r="U693" s="464"/>
      <c r="V693" s="464"/>
      <c r="W693" s="62"/>
      <c r="X693" s="62"/>
      <c r="Y693" s="62"/>
      <c r="Z693" s="464"/>
      <c r="AA693" s="466"/>
      <c r="AB693" s="466"/>
      <c r="AC693" s="3"/>
      <c r="AD693" s="3"/>
      <c r="AE693" s="466"/>
      <c r="AF693" s="461"/>
      <c r="AG693" s="461"/>
      <c r="AH693" s="3"/>
    </row>
    <row r="694">
      <c r="A694" s="3"/>
      <c r="B694" s="462"/>
      <c r="C694" s="463"/>
      <c r="D694" s="463"/>
      <c r="E694" s="463"/>
      <c r="F694" s="463"/>
      <c r="G694" s="3"/>
      <c r="H694" s="3"/>
      <c r="I694" s="3"/>
      <c r="J694" s="3"/>
      <c r="K694" s="3"/>
      <c r="L694" s="464"/>
      <c r="M694" s="465"/>
      <c r="N694" s="465"/>
      <c r="O694" s="465"/>
      <c r="P694" s="465"/>
      <c r="Q694" s="464"/>
      <c r="R694" s="464"/>
      <c r="S694" s="464"/>
      <c r="T694" s="464"/>
      <c r="U694" s="464"/>
      <c r="V694" s="464"/>
      <c r="W694" s="62"/>
      <c r="X694" s="62"/>
      <c r="Y694" s="62"/>
      <c r="Z694" s="464"/>
      <c r="AA694" s="466"/>
      <c r="AB694" s="466"/>
      <c r="AC694" s="3"/>
      <c r="AD694" s="3"/>
      <c r="AE694" s="466"/>
      <c r="AF694" s="461"/>
      <c r="AG694" s="461"/>
      <c r="AH694" s="3"/>
    </row>
    <row r="695">
      <c r="A695" s="3"/>
      <c r="B695" s="462"/>
      <c r="C695" s="463"/>
      <c r="D695" s="463"/>
      <c r="E695" s="463"/>
      <c r="F695" s="463"/>
      <c r="G695" s="3"/>
      <c r="H695" s="3"/>
      <c r="I695" s="3"/>
      <c r="J695" s="3"/>
      <c r="K695" s="3"/>
      <c r="L695" s="464"/>
      <c r="M695" s="465"/>
      <c r="N695" s="465"/>
      <c r="O695" s="465"/>
      <c r="P695" s="465"/>
      <c r="Q695" s="464"/>
      <c r="R695" s="464"/>
      <c r="S695" s="464"/>
      <c r="T695" s="464"/>
      <c r="U695" s="464"/>
      <c r="V695" s="464"/>
      <c r="W695" s="62"/>
      <c r="X695" s="62"/>
      <c r="Y695" s="62"/>
      <c r="Z695" s="464"/>
      <c r="AA695" s="466"/>
      <c r="AB695" s="466"/>
      <c r="AC695" s="3"/>
      <c r="AD695" s="3"/>
      <c r="AE695" s="466"/>
      <c r="AF695" s="461"/>
      <c r="AG695" s="461"/>
      <c r="AH695" s="3"/>
    </row>
    <row r="696">
      <c r="A696" s="3"/>
      <c r="B696" s="462"/>
      <c r="C696" s="463"/>
      <c r="D696" s="463"/>
      <c r="E696" s="463"/>
      <c r="F696" s="463"/>
      <c r="G696" s="3"/>
      <c r="H696" s="3"/>
      <c r="I696" s="3"/>
      <c r="J696" s="3"/>
      <c r="K696" s="3"/>
      <c r="L696" s="464"/>
      <c r="M696" s="465"/>
      <c r="N696" s="465"/>
      <c r="O696" s="465"/>
      <c r="P696" s="465"/>
      <c r="Q696" s="464"/>
      <c r="R696" s="464"/>
      <c r="S696" s="464"/>
      <c r="T696" s="464"/>
      <c r="U696" s="464"/>
      <c r="V696" s="464"/>
      <c r="W696" s="62"/>
      <c r="X696" s="62"/>
      <c r="Y696" s="62"/>
      <c r="Z696" s="464"/>
      <c r="AA696" s="466"/>
      <c r="AB696" s="466"/>
      <c r="AC696" s="3"/>
      <c r="AD696" s="3"/>
      <c r="AE696" s="466"/>
      <c r="AF696" s="461"/>
      <c r="AG696" s="461"/>
      <c r="AH696" s="3"/>
    </row>
    <row r="697">
      <c r="A697" s="3"/>
      <c r="B697" s="462"/>
      <c r="C697" s="463"/>
      <c r="D697" s="463"/>
      <c r="E697" s="463"/>
      <c r="F697" s="463"/>
      <c r="G697" s="3"/>
      <c r="H697" s="3"/>
      <c r="I697" s="3"/>
      <c r="J697" s="3"/>
      <c r="K697" s="3"/>
      <c r="L697" s="464"/>
      <c r="M697" s="465"/>
      <c r="N697" s="465"/>
      <c r="O697" s="465"/>
      <c r="P697" s="465"/>
      <c r="Q697" s="464"/>
      <c r="R697" s="464"/>
      <c r="S697" s="464"/>
      <c r="T697" s="464"/>
      <c r="U697" s="464"/>
      <c r="V697" s="464"/>
      <c r="W697" s="62"/>
      <c r="X697" s="62"/>
      <c r="Y697" s="62"/>
      <c r="Z697" s="464"/>
      <c r="AA697" s="466"/>
      <c r="AB697" s="466"/>
      <c r="AC697" s="3"/>
      <c r="AD697" s="3"/>
      <c r="AE697" s="466"/>
      <c r="AF697" s="461"/>
      <c r="AG697" s="461"/>
      <c r="AH697" s="3"/>
    </row>
    <row r="698">
      <c r="A698" s="3"/>
      <c r="B698" s="462"/>
      <c r="C698" s="463"/>
      <c r="D698" s="463"/>
      <c r="E698" s="463"/>
      <c r="F698" s="463"/>
      <c r="G698" s="3"/>
      <c r="H698" s="3"/>
      <c r="I698" s="3"/>
      <c r="J698" s="3"/>
      <c r="K698" s="3"/>
      <c r="L698" s="464"/>
      <c r="M698" s="465"/>
      <c r="N698" s="465"/>
      <c r="O698" s="465"/>
      <c r="P698" s="465"/>
      <c r="Q698" s="464"/>
      <c r="R698" s="464"/>
      <c r="S698" s="464"/>
      <c r="T698" s="464"/>
      <c r="U698" s="464"/>
      <c r="V698" s="464"/>
      <c r="W698" s="62"/>
      <c r="X698" s="62"/>
      <c r="Y698" s="62"/>
      <c r="Z698" s="464"/>
      <c r="AA698" s="466"/>
      <c r="AB698" s="466"/>
      <c r="AC698" s="3"/>
      <c r="AD698" s="3"/>
      <c r="AE698" s="466"/>
      <c r="AF698" s="461"/>
      <c r="AG698" s="461"/>
      <c r="AH698" s="3"/>
    </row>
    <row r="699">
      <c r="A699" s="3"/>
      <c r="B699" s="462"/>
      <c r="C699" s="463"/>
      <c r="D699" s="463"/>
      <c r="E699" s="463"/>
      <c r="F699" s="463"/>
      <c r="G699" s="3"/>
      <c r="H699" s="3"/>
      <c r="I699" s="3"/>
      <c r="J699" s="3"/>
      <c r="K699" s="3"/>
      <c r="L699" s="464"/>
      <c r="M699" s="465"/>
      <c r="N699" s="465"/>
      <c r="O699" s="465"/>
      <c r="P699" s="465"/>
      <c r="Q699" s="464"/>
      <c r="R699" s="464"/>
      <c r="S699" s="464"/>
      <c r="T699" s="464"/>
      <c r="U699" s="464"/>
      <c r="V699" s="464"/>
      <c r="W699" s="62"/>
      <c r="X699" s="62"/>
      <c r="Y699" s="62"/>
      <c r="Z699" s="464"/>
      <c r="AA699" s="466"/>
      <c r="AB699" s="466"/>
      <c r="AC699" s="3"/>
      <c r="AD699" s="3"/>
      <c r="AE699" s="466"/>
      <c r="AF699" s="461"/>
      <c r="AG699" s="461"/>
      <c r="AH699" s="3"/>
    </row>
    <row r="700">
      <c r="A700" s="3"/>
      <c r="B700" s="462"/>
      <c r="C700" s="463"/>
      <c r="D700" s="463"/>
      <c r="E700" s="463"/>
      <c r="F700" s="463"/>
      <c r="G700" s="3"/>
      <c r="H700" s="3"/>
      <c r="I700" s="3"/>
      <c r="J700" s="3"/>
      <c r="K700" s="3"/>
      <c r="L700" s="464"/>
      <c r="M700" s="465"/>
      <c r="N700" s="465"/>
      <c r="O700" s="465"/>
      <c r="P700" s="465"/>
      <c r="Q700" s="464"/>
      <c r="R700" s="464"/>
      <c r="S700" s="464"/>
      <c r="T700" s="464"/>
      <c r="U700" s="464"/>
      <c r="V700" s="464"/>
      <c r="W700" s="62"/>
      <c r="X700" s="62"/>
      <c r="Y700" s="62"/>
      <c r="Z700" s="464"/>
      <c r="AA700" s="466"/>
      <c r="AB700" s="466"/>
      <c r="AC700" s="3"/>
      <c r="AD700" s="3"/>
      <c r="AE700" s="466"/>
      <c r="AF700" s="461"/>
      <c r="AG700" s="461"/>
      <c r="AH700" s="3"/>
    </row>
    <row r="701">
      <c r="A701" s="3"/>
      <c r="B701" s="462"/>
      <c r="C701" s="463"/>
      <c r="D701" s="463"/>
      <c r="E701" s="463"/>
      <c r="F701" s="463"/>
      <c r="G701" s="3"/>
      <c r="H701" s="3"/>
      <c r="I701" s="3"/>
      <c r="J701" s="3"/>
      <c r="K701" s="3"/>
      <c r="L701" s="464"/>
      <c r="M701" s="465"/>
      <c r="N701" s="465"/>
      <c r="O701" s="465"/>
      <c r="P701" s="465"/>
      <c r="Q701" s="464"/>
      <c r="R701" s="464"/>
      <c r="S701" s="464"/>
      <c r="T701" s="464"/>
      <c r="U701" s="464"/>
      <c r="V701" s="464"/>
      <c r="W701" s="62"/>
      <c r="X701" s="62"/>
      <c r="Y701" s="62"/>
      <c r="Z701" s="464"/>
      <c r="AA701" s="466"/>
      <c r="AB701" s="466"/>
      <c r="AC701" s="3"/>
      <c r="AD701" s="3"/>
      <c r="AE701" s="466"/>
      <c r="AF701" s="461"/>
      <c r="AG701" s="461"/>
      <c r="AH701" s="3"/>
    </row>
    <row r="702">
      <c r="A702" s="3"/>
      <c r="B702" s="462"/>
      <c r="C702" s="463"/>
      <c r="D702" s="463"/>
      <c r="E702" s="463"/>
      <c r="F702" s="463"/>
      <c r="G702" s="3"/>
      <c r="H702" s="3"/>
      <c r="I702" s="3"/>
      <c r="J702" s="3"/>
      <c r="K702" s="3"/>
      <c r="L702" s="464"/>
      <c r="M702" s="465"/>
      <c r="N702" s="465"/>
      <c r="O702" s="465"/>
      <c r="P702" s="465"/>
      <c r="Q702" s="464"/>
      <c r="R702" s="464"/>
      <c r="S702" s="464"/>
      <c r="T702" s="464"/>
      <c r="U702" s="464"/>
      <c r="V702" s="464"/>
      <c r="W702" s="62"/>
      <c r="X702" s="62"/>
      <c r="Y702" s="62"/>
      <c r="Z702" s="464"/>
      <c r="AA702" s="466"/>
      <c r="AB702" s="466"/>
      <c r="AC702" s="3"/>
      <c r="AD702" s="3"/>
      <c r="AE702" s="466"/>
      <c r="AF702" s="461"/>
      <c r="AG702" s="461"/>
      <c r="AH702" s="3"/>
    </row>
    <row r="703">
      <c r="A703" s="3"/>
      <c r="B703" s="462"/>
      <c r="C703" s="463"/>
      <c r="D703" s="463"/>
      <c r="E703" s="463"/>
      <c r="F703" s="463"/>
      <c r="G703" s="3"/>
      <c r="H703" s="3"/>
      <c r="I703" s="3"/>
      <c r="J703" s="3"/>
      <c r="K703" s="3"/>
      <c r="L703" s="464"/>
      <c r="M703" s="465"/>
      <c r="N703" s="465"/>
      <c r="O703" s="465"/>
      <c r="P703" s="465"/>
      <c r="Q703" s="464"/>
      <c r="R703" s="464"/>
      <c r="S703" s="464"/>
      <c r="T703" s="464"/>
      <c r="U703" s="464"/>
      <c r="V703" s="464"/>
      <c r="W703" s="62"/>
      <c r="X703" s="62"/>
      <c r="Y703" s="62"/>
      <c r="Z703" s="464"/>
      <c r="AA703" s="466"/>
      <c r="AB703" s="466"/>
      <c r="AC703" s="3"/>
      <c r="AD703" s="3"/>
      <c r="AE703" s="466"/>
      <c r="AF703" s="461"/>
      <c r="AG703" s="461"/>
      <c r="AH703" s="3"/>
    </row>
    <row r="704">
      <c r="A704" s="3"/>
      <c r="B704" s="462"/>
      <c r="C704" s="463"/>
      <c r="D704" s="463"/>
      <c r="E704" s="463"/>
      <c r="F704" s="463"/>
      <c r="G704" s="3"/>
      <c r="H704" s="3"/>
      <c r="I704" s="3"/>
      <c r="J704" s="3"/>
      <c r="K704" s="3"/>
      <c r="L704" s="464"/>
      <c r="M704" s="465"/>
      <c r="N704" s="465"/>
      <c r="O704" s="465"/>
      <c r="P704" s="465"/>
      <c r="Q704" s="464"/>
      <c r="R704" s="464"/>
      <c r="S704" s="464"/>
      <c r="T704" s="464"/>
      <c r="U704" s="464"/>
      <c r="V704" s="464"/>
      <c r="W704" s="62"/>
      <c r="X704" s="62"/>
      <c r="Y704" s="62"/>
      <c r="Z704" s="464"/>
      <c r="AA704" s="466"/>
      <c r="AB704" s="466"/>
      <c r="AC704" s="3"/>
      <c r="AD704" s="3"/>
      <c r="AE704" s="466"/>
      <c r="AF704" s="461"/>
      <c r="AG704" s="461"/>
      <c r="AH704" s="3"/>
    </row>
    <row r="705">
      <c r="A705" s="3"/>
      <c r="B705" s="462"/>
      <c r="C705" s="463"/>
      <c r="D705" s="463"/>
      <c r="E705" s="463"/>
      <c r="F705" s="463"/>
      <c r="G705" s="3"/>
      <c r="H705" s="3"/>
      <c r="I705" s="3"/>
      <c r="J705" s="3"/>
      <c r="K705" s="3"/>
      <c r="L705" s="464"/>
      <c r="M705" s="465"/>
      <c r="N705" s="465"/>
      <c r="O705" s="465"/>
      <c r="P705" s="465"/>
      <c r="Q705" s="464"/>
      <c r="R705" s="464"/>
      <c r="S705" s="464"/>
      <c r="T705" s="464"/>
      <c r="U705" s="464"/>
      <c r="V705" s="464"/>
      <c r="W705" s="62"/>
      <c r="X705" s="62"/>
      <c r="Y705" s="62"/>
      <c r="Z705" s="464"/>
      <c r="AA705" s="466"/>
      <c r="AB705" s="466"/>
      <c r="AC705" s="3"/>
      <c r="AD705" s="3"/>
      <c r="AE705" s="466"/>
      <c r="AF705" s="461"/>
      <c r="AG705" s="461"/>
      <c r="AH705" s="3"/>
    </row>
    <row r="706">
      <c r="A706" s="3"/>
      <c r="B706" s="462"/>
      <c r="C706" s="463"/>
      <c r="D706" s="463"/>
      <c r="E706" s="463"/>
      <c r="F706" s="463"/>
      <c r="G706" s="3"/>
      <c r="H706" s="3"/>
      <c r="I706" s="3"/>
      <c r="J706" s="3"/>
      <c r="K706" s="3"/>
      <c r="L706" s="464"/>
      <c r="M706" s="465"/>
      <c r="N706" s="465"/>
      <c r="O706" s="465"/>
      <c r="P706" s="465"/>
      <c r="Q706" s="464"/>
      <c r="R706" s="464"/>
      <c r="S706" s="464"/>
      <c r="T706" s="464"/>
      <c r="U706" s="464"/>
      <c r="V706" s="464"/>
      <c r="W706" s="62"/>
      <c r="X706" s="62"/>
      <c r="Y706" s="62"/>
      <c r="Z706" s="464"/>
      <c r="AA706" s="466"/>
      <c r="AB706" s="466"/>
      <c r="AC706" s="3"/>
      <c r="AD706" s="3"/>
      <c r="AE706" s="466"/>
      <c r="AF706" s="461"/>
      <c r="AG706" s="461"/>
      <c r="AH706" s="3"/>
    </row>
    <row r="707">
      <c r="A707" s="3"/>
      <c r="B707" s="462"/>
      <c r="C707" s="463"/>
      <c r="D707" s="463"/>
      <c r="E707" s="463"/>
      <c r="F707" s="463"/>
      <c r="G707" s="3"/>
      <c r="H707" s="3"/>
      <c r="I707" s="3"/>
      <c r="J707" s="3"/>
      <c r="K707" s="3"/>
      <c r="L707" s="464"/>
      <c r="M707" s="465"/>
      <c r="N707" s="465"/>
      <c r="O707" s="465"/>
      <c r="P707" s="465"/>
      <c r="Q707" s="464"/>
      <c r="R707" s="464"/>
      <c r="S707" s="464"/>
      <c r="T707" s="464"/>
      <c r="U707" s="464"/>
      <c r="V707" s="464"/>
      <c r="W707" s="62"/>
      <c r="X707" s="62"/>
      <c r="Y707" s="62"/>
      <c r="Z707" s="464"/>
      <c r="AA707" s="466"/>
      <c r="AB707" s="466"/>
      <c r="AC707" s="3"/>
      <c r="AD707" s="3"/>
      <c r="AE707" s="466"/>
      <c r="AF707" s="461"/>
      <c r="AG707" s="461"/>
      <c r="AH707" s="3"/>
    </row>
    <row r="708">
      <c r="A708" s="3"/>
      <c r="B708" s="462"/>
      <c r="C708" s="463"/>
      <c r="D708" s="463"/>
      <c r="E708" s="463"/>
      <c r="F708" s="463"/>
      <c r="G708" s="3"/>
      <c r="H708" s="3"/>
      <c r="I708" s="3"/>
      <c r="J708" s="3"/>
      <c r="K708" s="3"/>
      <c r="L708" s="464"/>
      <c r="M708" s="465"/>
      <c r="N708" s="465"/>
      <c r="O708" s="465"/>
      <c r="P708" s="465"/>
      <c r="Q708" s="464"/>
      <c r="R708" s="464"/>
      <c r="S708" s="464"/>
      <c r="T708" s="464"/>
      <c r="U708" s="464"/>
      <c r="V708" s="464"/>
      <c r="W708" s="62"/>
      <c r="X708" s="62"/>
      <c r="Y708" s="62"/>
      <c r="Z708" s="464"/>
      <c r="AA708" s="466"/>
      <c r="AB708" s="466"/>
      <c r="AC708" s="3"/>
      <c r="AD708" s="3"/>
      <c r="AE708" s="466"/>
      <c r="AF708" s="461"/>
      <c r="AG708" s="461"/>
      <c r="AH708" s="3"/>
    </row>
    <row r="709">
      <c r="A709" s="3"/>
      <c r="B709" s="462"/>
      <c r="C709" s="463"/>
      <c r="D709" s="463"/>
      <c r="E709" s="463"/>
      <c r="F709" s="463"/>
      <c r="G709" s="3"/>
      <c r="H709" s="3"/>
      <c r="I709" s="3"/>
      <c r="J709" s="3"/>
      <c r="K709" s="3"/>
      <c r="L709" s="464"/>
      <c r="M709" s="465"/>
      <c r="N709" s="465"/>
      <c r="O709" s="465"/>
      <c r="P709" s="465"/>
      <c r="Q709" s="464"/>
      <c r="R709" s="464"/>
      <c r="S709" s="464"/>
      <c r="T709" s="464"/>
      <c r="U709" s="464"/>
      <c r="V709" s="464"/>
      <c r="W709" s="62"/>
      <c r="X709" s="62"/>
      <c r="Y709" s="62"/>
      <c r="Z709" s="464"/>
      <c r="AA709" s="466"/>
      <c r="AB709" s="466"/>
      <c r="AC709" s="3"/>
      <c r="AD709" s="3"/>
      <c r="AE709" s="466"/>
      <c r="AF709" s="461"/>
      <c r="AG709" s="461"/>
      <c r="AH709" s="3"/>
    </row>
    <row r="710">
      <c r="A710" s="3"/>
      <c r="B710" s="462"/>
      <c r="C710" s="463"/>
      <c r="D710" s="463"/>
      <c r="E710" s="463"/>
      <c r="F710" s="463"/>
      <c r="G710" s="3"/>
      <c r="H710" s="3"/>
      <c r="I710" s="3"/>
      <c r="J710" s="3"/>
      <c r="K710" s="3"/>
      <c r="L710" s="464"/>
      <c r="M710" s="465"/>
      <c r="N710" s="465"/>
      <c r="O710" s="465"/>
      <c r="P710" s="465"/>
      <c r="Q710" s="464"/>
      <c r="R710" s="464"/>
      <c r="S710" s="464"/>
      <c r="T710" s="464"/>
      <c r="U710" s="464"/>
      <c r="V710" s="464"/>
      <c r="W710" s="62"/>
      <c r="X710" s="62"/>
      <c r="Y710" s="62"/>
      <c r="Z710" s="464"/>
      <c r="AA710" s="466"/>
      <c r="AB710" s="466"/>
      <c r="AC710" s="3"/>
      <c r="AD710" s="3"/>
      <c r="AE710" s="466"/>
      <c r="AF710" s="461"/>
      <c r="AG710" s="461"/>
      <c r="AH710" s="3"/>
    </row>
    <row r="711">
      <c r="A711" s="3"/>
      <c r="B711" s="462"/>
      <c r="C711" s="463"/>
      <c r="D711" s="463"/>
      <c r="E711" s="463"/>
      <c r="F711" s="463"/>
      <c r="G711" s="3"/>
      <c r="H711" s="3"/>
      <c r="I711" s="3"/>
      <c r="J711" s="3"/>
      <c r="K711" s="3"/>
      <c r="L711" s="464"/>
      <c r="M711" s="465"/>
      <c r="N711" s="465"/>
      <c r="O711" s="465"/>
      <c r="P711" s="465"/>
      <c r="Q711" s="464"/>
      <c r="R711" s="464"/>
      <c r="S711" s="464"/>
      <c r="T711" s="464"/>
      <c r="U711" s="464"/>
      <c r="V711" s="464"/>
      <c r="W711" s="62"/>
      <c r="X711" s="62"/>
      <c r="Y711" s="62"/>
      <c r="Z711" s="464"/>
      <c r="AA711" s="466"/>
      <c r="AB711" s="466"/>
      <c r="AC711" s="3"/>
      <c r="AD711" s="3"/>
      <c r="AE711" s="466"/>
      <c r="AF711" s="461"/>
      <c r="AG711" s="461"/>
      <c r="AH711" s="3"/>
    </row>
    <row r="712">
      <c r="A712" s="3"/>
      <c r="B712" s="462"/>
      <c r="C712" s="463"/>
      <c r="D712" s="463"/>
      <c r="E712" s="463"/>
      <c r="F712" s="463"/>
      <c r="G712" s="3"/>
      <c r="H712" s="3"/>
      <c r="I712" s="3"/>
      <c r="J712" s="3"/>
      <c r="K712" s="3"/>
      <c r="L712" s="464"/>
      <c r="M712" s="465"/>
      <c r="N712" s="465"/>
      <c r="O712" s="465"/>
      <c r="P712" s="465"/>
      <c r="Q712" s="464"/>
      <c r="R712" s="464"/>
      <c r="S712" s="464"/>
      <c r="T712" s="464"/>
      <c r="U712" s="464"/>
      <c r="V712" s="464"/>
      <c r="W712" s="62"/>
      <c r="X712" s="62"/>
      <c r="Y712" s="62"/>
      <c r="Z712" s="464"/>
      <c r="AA712" s="466"/>
      <c r="AB712" s="466"/>
      <c r="AC712" s="3"/>
      <c r="AD712" s="3"/>
      <c r="AE712" s="466"/>
      <c r="AF712" s="461"/>
      <c r="AG712" s="461"/>
      <c r="AH712" s="3"/>
    </row>
    <row r="713">
      <c r="A713" s="3"/>
      <c r="B713" s="462"/>
      <c r="C713" s="463"/>
      <c r="D713" s="463"/>
      <c r="E713" s="463"/>
      <c r="F713" s="463"/>
      <c r="G713" s="3"/>
      <c r="H713" s="3"/>
      <c r="I713" s="3"/>
      <c r="J713" s="3"/>
      <c r="K713" s="3"/>
      <c r="L713" s="464"/>
      <c r="M713" s="465"/>
      <c r="N713" s="465"/>
      <c r="O713" s="465"/>
      <c r="P713" s="465"/>
      <c r="Q713" s="464"/>
      <c r="R713" s="464"/>
      <c r="S713" s="464"/>
      <c r="T713" s="464"/>
      <c r="U713" s="464"/>
      <c r="V713" s="464"/>
      <c r="W713" s="62"/>
      <c r="X713" s="62"/>
      <c r="Y713" s="62"/>
      <c r="Z713" s="464"/>
      <c r="AA713" s="466"/>
      <c r="AB713" s="466"/>
      <c r="AC713" s="3"/>
      <c r="AD713" s="3"/>
      <c r="AE713" s="466"/>
      <c r="AF713" s="461"/>
      <c r="AG713" s="461"/>
      <c r="AH713" s="3"/>
    </row>
    <row r="714">
      <c r="A714" s="3"/>
      <c r="B714" s="462"/>
      <c r="C714" s="463"/>
      <c r="D714" s="463"/>
      <c r="E714" s="463"/>
      <c r="F714" s="463"/>
      <c r="G714" s="3"/>
      <c r="H714" s="3"/>
      <c r="I714" s="3"/>
      <c r="J714" s="3"/>
      <c r="K714" s="3"/>
      <c r="L714" s="464"/>
      <c r="M714" s="465"/>
      <c r="N714" s="465"/>
      <c r="O714" s="465"/>
      <c r="P714" s="465"/>
      <c r="Q714" s="464"/>
      <c r="R714" s="464"/>
      <c r="S714" s="464"/>
      <c r="T714" s="464"/>
      <c r="U714" s="464"/>
      <c r="V714" s="464"/>
      <c r="W714" s="62"/>
      <c r="X714" s="62"/>
      <c r="Y714" s="62"/>
      <c r="Z714" s="464"/>
      <c r="AA714" s="466"/>
      <c r="AB714" s="466"/>
      <c r="AC714" s="3"/>
      <c r="AD714" s="3"/>
      <c r="AE714" s="466"/>
      <c r="AF714" s="461"/>
      <c r="AG714" s="461"/>
      <c r="AH714" s="3"/>
    </row>
    <row r="715">
      <c r="A715" s="3"/>
      <c r="B715" s="462"/>
      <c r="C715" s="463"/>
      <c r="D715" s="463"/>
      <c r="E715" s="463"/>
      <c r="F715" s="463"/>
      <c r="G715" s="3"/>
      <c r="H715" s="3"/>
      <c r="I715" s="3"/>
      <c r="J715" s="3"/>
      <c r="K715" s="3"/>
      <c r="L715" s="464"/>
      <c r="M715" s="465"/>
      <c r="N715" s="465"/>
      <c r="O715" s="465"/>
      <c r="P715" s="465"/>
      <c r="Q715" s="464"/>
      <c r="R715" s="464"/>
      <c r="S715" s="464"/>
      <c r="T715" s="464"/>
      <c r="U715" s="464"/>
      <c r="V715" s="464"/>
      <c r="W715" s="62"/>
      <c r="X715" s="62"/>
      <c r="Y715" s="62"/>
      <c r="Z715" s="464"/>
      <c r="AA715" s="466"/>
      <c r="AB715" s="466"/>
      <c r="AC715" s="3"/>
      <c r="AD715" s="3"/>
      <c r="AE715" s="466"/>
      <c r="AF715" s="461"/>
      <c r="AG715" s="461"/>
      <c r="AH715" s="3"/>
    </row>
    <row r="716">
      <c r="A716" s="3"/>
      <c r="B716" s="462"/>
      <c r="C716" s="463"/>
      <c r="D716" s="463"/>
      <c r="E716" s="463"/>
      <c r="F716" s="463"/>
      <c r="G716" s="3"/>
      <c r="H716" s="3"/>
      <c r="I716" s="3"/>
      <c r="J716" s="3"/>
      <c r="K716" s="3"/>
      <c r="L716" s="464"/>
      <c r="M716" s="465"/>
      <c r="N716" s="465"/>
      <c r="O716" s="465"/>
      <c r="P716" s="465"/>
      <c r="Q716" s="464"/>
      <c r="R716" s="464"/>
      <c r="S716" s="464"/>
      <c r="T716" s="464"/>
      <c r="U716" s="464"/>
      <c r="V716" s="464"/>
      <c r="W716" s="62"/>
      <c r="X716" s="62"/>
      <c r="Y716" s="62"/>
      <c r="Z716" s="464"/>
      <c r="AA716" s="466"/>
      <c r="AB716" s="466"/>
      <c r="AC716" s="3"/>
      <c r="AD716" s="3"/>
      <c r="AE716" s="466"/>
      <c r="AF716" s="461"/>
      <c r="AG716" s="461"/>
      <c r="AH716" s="3"/>
    </row>
    <row r="717">
      <c r="A717" s="3"/>
      <c r="B717" s="462"/>
      <c r="C717" s="463"/>
      <c r="D717" s="463"/>
      <c r="E717" s="463"/>
      <c r="F717" s="463"/>
      <c r="G717" s="3"/>
      <c r="H717" s="3"/>
      <c r="I717" s="3"/>
      <c r="J717" s="3"/>
      <c r="K717" s="3"/>
      <c r="L717" s="464"/>
      <c r="M717" s="465"/>
      <c r="N717" s="465"/>
      <c r="O717" s="465"/>
      <c r="P717" s="465"/>
      <c r="Q717" s="464"/>
      <c r="R717" s="464"/>
      <c r="S717" s="464"/>
      <c r="T717" s="464"/>
      <c r="U717" s="464"/>
      <c r="V717" s="464"/>
      <c r="W717" s="62"/>
      <c r="X717" s="62"/>
      <c r="Y717" s="62"/>
      <c r="Z717" s="464"/>
      <c r="AA717" s="466"/>
      <c r="AB717" s="466"/>
      <c r="AC717" s="3"/>
      <c r="AD717" s="3"/>
      <c r="AE717" s="466"/>
      <c r="AF717" s="461"/>
      <c r="AG717" s="461"/>
      <c r="AH717" s="3"/>
    </row>
    <row r="718">
      <c r="A718" s="3"/>
      <c r="B718" s="462"/>
      <c r="C718" s="463"/>
      <c r="D718" s="463"/>
      <c r="E718" s="463"/>
      <c r="F718" s="463"/>
      <c r="G718" s="3"/>
      <c r="H718" s="3"/>
      <c r="I718" s="3"/>
      <c r="J718" s="3"/>
      <c r="K718" s="3"/>
      <c r="L718" s="464"/>
      <c r="M718" s="465"/>
      <c r="N718" s="465"/>
      <c r="O718" s="465"/>
      <c r="P718" s="465"/>
      <c r="Q718" s="464"/>
      <c r="R718" s="464"/>
      <c r="S718" s="464"/>
      <c r="T718" s="464"/>
      <c r="U718" s="464"/>
      <c r="V718" s="464"/>
      <c r="W718" s="62"/>
      <c r="X718" s="62"/>
      <c r="Y718" s="62"/>
      <c r="Z718" s="464"/>
      <c r="AA718" s="466"/>
      <c r="AB718" s="466"/>
      <c r="AC718" s="3"/>
      <c r="AD718" s="3"/>
      <c r="AE718" s="466"/>
      <c r="AF718" s="461"/>
      <c r="AG718" s="461"/>
      <c r="AH718" s="3"/>
    </row>
    <row r="719">
      <c r="A719" s="3"/>
      <c r="B719" s="462"/>
      <c r="C719" s="463"/>
      <c r="D719" s="463"/>
      <c r="E719" s="463"/>
      <c r="F719" s="463"/>
      <c r="G719" s="3"/>
      <c r="H719" s="3"/>
      <c r="I719" s="3"/>
      <c r="J719" s="3"/>
      <c r="K719" s="3"/>
      <c r="L719" s="464"/>
      <c r="M719" s="465"/>
      <c r="N719" s="465"/>
      <c r="O719" s="465"/>
      <c r="P719" s="465"/>
      <c r="Q719" s="464"/>
      <c r="R719" s="464"/>
      <c r="S719" s="464"/>
      <c r="T719" s="464"/>
      <c r="U719" s="464"/>
      <c r="V719" s="464"/>
      <c r="W719" s="62"/>
      <c r="X719" s="62"/>
      <c r="Y719" s="62"/>
      <c r="Z719" s="464"/>
      <c r="AA719" s="466"/>
      <c r="AB719" s="466"/>
      <c r="AC719" s="3"/>
      <c r="AD719" s="3"/>
      <c r="AE719" s="466"/>
      <c r="AF719" s="461"/>
      <c r="AG719" s="461"/>
      <c r="AH719" s="3"/>
    </row>
    <row r="720">
      <c r="A720" s="3"/>
      <c r="B720" s="462"/>
      <c r="C720" s="463"/>
      <c r="D720" s="463"/>
      <c r="E720" s="463"/>
      <c r="F720" s="463"/>
      <c r="G720" s="3"/>
      <c r="H720" s="3"/>
      <c r="I720" s="3"/>
      <c r="J720" s="3"/>
      <c r="K720" s="3"/>
      <c r="L720" s="464"/>
      <c r="M720" s="465"/>
      <c r="N720" s="465"/>
      <c r="O720" s="465"/>
      <c r="P720" s="465"/>
      <c r="Q720" s="464"/>
      <c r="R720" s="464"/>
      <c r="S720" s="464"/>
      <c r="T720" s="464"/>
      <c r="U720" s="464"/>
      <c r="V720" s="464"/>
      <c r="W720" s="62"/>
      <c r="X720" s="62"/>
      <c r="Y720" s="62"/>
      <c r="Z720" s="464"/>
      <c r="AA720" s="466"/>
      <c r="AB720" s="466"/>
      <c r="AC720" s="3"/>
      <c r="AD720" s="3"/>
      <c r="AE720" s="466"/>
      <c r="AF720" s="461"/>
      <c r="AG720" s="461"/>
      <c r="AH720" s="3"/>
    </row>
    <row r="721">
      <c r="A721" s="3"/>
      <c r="B721" s="462"/>
      <c r="C721" s="463"/>
      <c r="D721" s="463"/>
      <c r="E721" s="463"/>
      <c r="F721" s="463"/>
      <c r="G721" s="3"/>
      <c r="H721" s="3"/>
      <c r="I721" s="3"/>
      <c r="J721" s="3"/>
      <c r="K721" s="3"/>
      <c r="L721" s="464"/>
      <c r="M721" s="465"/>
      <c r="N721" s="465"/>
      <c r="O721" s="465"/>
      <c r="P721" s="465"/>
      <c r="Q721" s="464"/>
      <c r="R721" s="464"/>
      <c r="S721" s="464"/>
      <c r="T721" s="464"/>
      <c r="U721" s="464"/>
      <c r="V721" s="464"/>
      <c r="W721" s="62"/>
      <c r="X721" s="62"/>
      <c r="Y721" s="62"/>
      <c r="Z721" s="464"/>
      <c r="AA721" s="466"/>
      <c r="AB721" s="466"/>
      <c r="AC721" s="3"/>
      <c r="AD721" s="3"/>
      <c r="AE721" s="466"/>
      <c r="AF721" s="461"/>
      <c r="AG721" s="461"/>
      <c r="AH721" s="3"/>
    </row>
    <row r="722">
      <c r="A722" s="3"/>
      <c r="B722" s="462"/>
      <c r="C722" s="463"/>
      <c r="D722" s="463"/>
      <c r="E722" s="463"/>
      <c r="F722" s="463"/>
      <c r="G722" s="3"/>
      <c r="H722" s="3"/>
      <c r="I722" s="3"/>
      <c r="J722" s="3"/>
      <c r="K722" s="3"/>
      <c r="L722" s="464"/>
      <c r="M722" s="465"/>
      <c r="N722" s="465"/>
      <c r="O722" s="465"/>
      <c r="P722" s="465"/>
      <c r="Q722" s="464"/>
      <c r="R722" s="464"/>
      <c r="S722" s="464"/>
      <c r="T722" s="464"/>
      <c r="U722" s="464"/>
      <c r="V722" s="464"/>
      <c r="W722" s="62"/>
      <c r="X722" s="62"/>
      <c r="Y722" s="62"/>
      <c r="Z722" s="464"/>
      <c r="AA722" s="466"/>
      <c r="AB722" s="466"/>
      <c r="AC722" s="3"/>
      <c r="AD722" s="3"/>
      <c r="AE722" s="466"/>
      <c r="AF722" s="461"/>
      <c r="AG722" s="461"/>
      <c r="AH722" s="3"/>
    </row>
    <row r="723">
      <c r="A723" s="3"/>
      <c r="B723" s="462"/>
      <c r="C723" s="463"/>
      <c r="D723" s="463"/>
      <c r="E723" s="463"/>
      <c r="F723" s="463"/>
      <c r="G723" s="3"/>
      <c r="H723" s="3"/>
      <c r="I723" s="3"/>
      <c r="J723" s="3"/>
      <c r="K723" s="3"/>
      <c r="L723" s="464"/>
      <c r="M723" s="465"/>
      <c r="N723" s="465"/>
      <c r="O723" s="465"/>
      <c r="P723" s="465"/>
      <c r="Q723" s="464"/>
      <c r="R723" s="464"/>
      <c r="S723" s="464"/>
      <c r="T723" s="464"/>
      <c r="U723" s="464"/>
      <c r="V723" s="464"/>
      <c r="W723" s="62"/>
      <c r="X723" s="62"/>
      <c r="Y723" s="62"/>
      <c r="Z723" s="464"/>
      <c r="AA723" s="466"/>
      <c r="AB723" s="466"/>
      <c r="AC723" s="3"/>
      <c r="AD723" s="3"/>
      <c r="AE723" s="466"/>
      <c r="AF723" s="461"/>
      <c r="AG723" s="461"/>
      <c r="AH723" s="3"/>
    </row>
    <row r="724">
      <c r="A724" s="3"/>
      <c r="B724" s="462"/>
      <c r="C724" s="463"/>
      <c r="D724" s="463"/>
      <c r="E724" s="463"/>
      <c r="F724" s="463"/>
      <c r="G724" s="3"/>
      <c r="H724" s="3"/>
      <c r="I724" s="3"/>
      <c r="J724" s="3"/>
      <c r="K724" s="3"/>
      <c r="L724" s="464"/>
      <c r="M724" s="465"/>
      <c r="N724" s="465"/>
      <c r="O724" s="465"/>
      <c r="P724" s="465"/>
      <c r="Q724" s="464"/>
      <c r="R724" s="464"/>
      <c r="S724" s="464"/>
      <c r="T724" s="464"/>
      <c r="U724" s="464"/>
      <c r="V724" s="464"/>
      <c r="W724" s="62"/>
      <c r="X724" s="62"/>
      <c r="Y724" s="62"/>
      <c r="Z724" s="464"/>
      <c r="AA724" s="466"/>
      <c r="AB724" s="466"/>
      <c r="AC724" s="3"/>
      <c r="AD724" s="3"/>
      <c r="AE724" s="466"/>
      <c r="AF724" s="461"/>
      <c r="AG724" s="461"/>
      <c r="AH724" s="3"/>
    </row>
    <row r="725">
      <c r="A725" s="3"/>
      <c r="B725" s="462"/>
      <c r="C725" s="463"/>
      <c r="D725" s="463"/>
      <c r="E725" s="463"/>
      <c r="F725" s="463"/>
      <c r="G725" s="3"/>
      <c r="H725" s="3"/>
      <c r="I725" s="3"/>
      <c r="J725" s="3"/>
      <c r="K725" s="3"/>
      <c r="L725" s="464"/>
      <c r="M725" s="465"/>
      <c r="N725" s="465"/>
      <c r="O725" s="465"/>
      <c r="P725" s="465"/>
      <c r="Q725" s="464"/>
      <c r="R725" s="464"/>
      <c r="S725" s="464"/>
      <c r="T725" s="464"/>
      <c r="U725" s="464"/>
      <c r="V725" s="464"/>
      <c r="W725" s="62"/>
      <c r="X725" s="62"/>
      <c r="Y725" s="62"/>
      <c r="Z725" s="464"/>
      <c r="AA725" s="466"/>
      <c r="AB725" s="466"/>
      <c r="AC725" s="3"/>
      <c r="AD725" s="3"/>
      <c r="AE725" s="466"/>
      <c r="AF725" s="461"/>
      <c r="AG725" s="461"/>
      <c r="AH725" s="3"/>
    </row>
    <row r="726">
      <c r="A726" s="3"/>
      <c r="B726" s="462"/>
      <c r="C726" s="463"/>
      <c r="D726" s="463"/>
      <c r="E726" s="463"/>
      <c r="F726" s="463"/>
      <c r="G726" s="3"/>
      <c r="H726" s="3"/>
      <c r="I726" s="3"/>
      <c r="J726" s="3"/>
      <c r="K726" s="3"/>
      <c r="L726" s="464"/>
      <c r="M726" s="465"/>
      <c r="N726" s="465"/>
      <c r="O726" s="465"/>
      <c r="P726" s="465"/>
      <c r="Q726" s="464"/>
      <c r="R726" s="464"/>
      <c r="S726" s="464"/>
      <c r="T726" s="464"/>
      <c r="U726" s="464"/>
      <c r="V726" s="464"/>
      <c r="W726" s="62"/>
      <c r="X726" s="62"/>
      <c r="Y726" s="62"/>
      <c r="Z726" s="464"/>
      <c r="AA726" s="466"/>
      <c r="AB726" s="466"/>
      <c r="AC726" s="3"/>
      <c r="AD726" s="3"/>
      <c r="AE726" s="466"/>
      <c r="AF726" s="461"/>
      <c r="AG726" s="461"/>
      <c r="AH726" s="3"/>
    </row>
    <row r="727">
      <c r="A727" s="3"/>
      <c r="B727" s="462"/>
      <c r="C727" s="463"/>
      <c r="D727" s="463"/>
      <c r="E727" s="463"/>
      <c r="F727" s="463"/>
      <c r="G727" s="3"/>
      <c r="H727" s="3"/>
      <c r="I727" s="3"/>
      <c r="J727" s="3"/>
      <c r="K727" s="3"/>
      <c r="L727" s="464"/>
      <c r="M727" s="465"/>
      <c r="N727" s="465"/>
      <c r="O727" s="465"/>
      <c r="P727" s="465"/>
      <c r="Q727" s="464"/>
      <c r="R727" s="464"/>
      <c r="S727" s="464"/>
      <c r="T727" s="464"/>
      <c r="U727" s="464"/>
      <c r="V727" s="464"/>
      <c r="W727" s="62"/>
      <c r="X727" s="62"/>
      <c r="Y727" s="62"/>
      <c r="Z727" s="464"/>
      <c r="AA727" s="466"/>
      <c r="AB727" s="466"/>
      <c r="AC727" s="3"/>
      <c r="AD727" s="3"/>
      <c r="AE727" s="466"/>
      <c r="AF727" s="461"/>
      <c r="AG727" s="461"/>
      <c r="AH727" s="3"/>
    </row>
    <row r="728">
      <c r="A728" s="3"/>
      <c r="B728" s="462"/>
      <c r="C728" s="463"/>
      <c r="D728" s="463"/>
      <c r="E728" s="463"/>
      <c r="F728" s="463"/>
      <c r="G728" s="3"/>
      <c r="H728" s="3"/>
      <c r="I728" s="3"/>
      <c r="J728" s="3"/>
      <c r="K728" s="3"/>
      <c r="L728" s="464"/>
      <c r="M728" s="465"/>
      <c r="N728" s="465"/>
      <c r="O728" s="465"/>
      <c r="P728" s="465"/>
      <c r="Q728" s="464"/>
      <c r="R728" s="464"/>
      <c r="S728" s="464"/>
      <c r="T728" s="464"/>
      <c r="U728" s="464"/>
      <c r="V728" s="464"/>
      <c r="W728" s="62"/>
      <c r="X728" s="62"/>
      <c r="Y728" s="62"/>
      <c r="Z728" s="464"/>
      <c r="AA728" s="466"/>
      <c r="AB728" s="466"/>
      <c r="AC728" s="3"/>
      <c r="AD728" s="3"/>
      <c r="AE728" s="466"/>
      <c r="AF728" s="461"/>
      <c r="AG728" s="461"/>
      <c r="AH728" s="3"/>
    </row>
    <row r="729">
      <c r="A729" s="3"/>
      <c r="B729" s="462"/>
      <c r="C729" s="463"/>
      <c r="D729" s="463"/>
      <c r="E729" s="463"/>
      <c r="F729" s="463"/>
      <c r="G729" s="3"/>
      <c r="H729" s="3"/>
      <c r="I729" s="3"/>
      <c r="J729" s="3"/>
      <c r="K729" s="3"/>
      <c r="L729" s="464"/>
      <c r="M729" s="465"/>
      <c r="N729" s="465"/>
      <c r="O729" s="465"/>
      <c r="P729" s="465"/>
      <c r="Q729" s="464"/>
      <c r="R729" s="464"/>
      <c r="S729" s="464"/>
      <c r="T729" s="464"/>
      <c r="U729" s="464"/>
      <c r="V729" s="464"/>
      <c r="W729" s="62"/>
      <c r="X729" s="62"/>
      <c r="Y729" s="62"/>
      <c r="Z729" s="464"/>
      <c r="AA729" s="466"/>
      <c r="AB729" s="466"/>
      <c r="AC729" s="3"/>
      <c r="AD729" s="3"/>
      <c r="AE729" s="466"/>
      <c r="AF729" s="461"/>
      <c r="AG729" s="461"/>
      <c r="AH729" s="3"/>
    </row>
    <row r="730">
      <c r="A730" s="3"/>
      <c r="B730" s="462"/>
      <c r="C730" s="463"/>
      <c r="D730" s="463"/>
      <c r="E730" s="463"/>
      <c r="F730" s="463"/>
      <c r="G730" s="3"/>
      <c r="H730" s="3"/>
      <c r="I730" s="3"/>
      <c r="J730" s="3"/>
      <c r="K730" s="3"/>
      <c r="L730" s="464"/>
      <c r="M730" s="465"/>
      <c r="N730" s="465"/>
      <c r="O730" s="465"/>
      <c r="P730" s="465"/>
      <c r="Q730" s="464"/>
      <c r="R730" s="464"/>
      <c r="S730" s="464"/>
      <c r="T730" s="464"/>
      <c r="U730" s="464"/>
      <c r="V730" s="464"/>
      <c r="W730" s="62"/>
      <c r="X730" s="62"/>
      <c r="Y730" s="62"/>
      <c r="Z730" s="464"/>
      <c r="AA730" s="466"/>
      <c r="AB730" s="466"/>
      <c r="AC730" s="3"/>
      <c r="AD730" s="3"/>
      <c r="AE730" s="466"/>
      <c r="AF730" s="461"/>
      <c r="AG730" s="461"/>
      <c r="AH730" s="3"/>
    </row>
    <row r="731">
      <c r="A731" s="3"/>
      <c r="B731" s="462"/>
      <c r="C731" s="463"/>
      <c r="D731" s="463"/>
      <c r="E731" s="463"/>
      <c r="F731" s="463"/>
      <c r="G731" s="3"/>
      <c r="H731" s="3"/>
      <c r="I731" s="3"/>
      <c r="J731" s="3"/>
      <c r="K731" s="3"/>
      <c r="L731" s="464"/>
      <c r="M731" s="465"/>
      <c r="N731" s="465"/>
      <c r="O731" s="465"/>
      <c r="P731" s="465"/>
      <c r="Q731" s="464"/>
      <c r="R731" s="464"/>
      <c r="S731" s="464"/>
      <c r="T731" s="464"/>
      <c r="U731" s="464"/>
      <c r="V731" s="464"/>
      <c r="W731" s="62"/>
      <c r="X731" s="62"/>
      <c r="Y731" s="62"/>
      <c r="Z731" s="464"/>
      <c r="AA731" s="466"/>
      <c r="AB731" s="466"/>
      <c r="AC731" s="3"/>
      <c r="AD731" s="3"/>
      <c r="AE731" s="466"/>
      <c r="AF731" s="461"/>
      <c r="AG731" s="461"/>
      <c r="AH731" s="3"/>
    </row>
    <row r="732">
      <c r="A732" s="3"/>
      <c r="B732" s="462"/>
      <c r="C732" s="463"/>
      <c r="D732" s="463"/>
      <c r="E732" s="463"/>
      <c r="F732" s="463"/>
      <c r="G732" s="3"/>
      <c r="H732" s="3"/>
      <c r="I732" s="3"/>
      <c r="J732" s="3"/>
      <c r="K732" s="3"/>
      <c r="L732" s="464"/>
      <c r="M732" s="465"/>
      <c r="N732" s="465"/>
      <c r="O732" s="465"/>
      <c r="P732" s="465"/>
      <c r="Q732" s="464"/>
      <c r="R732" s="464"/>
      <c r="S732" s="464"/>
      <c r="T732" s="464"/>
      <c r="U732" s="464"/>
      <c r="V732" s="464"/>
      <c r="W732" s="62"/>
      <c r="X732" s="62"/>
      <c r="Y732" s="62"/>
      <c r="Z732" s="464"/>
      <c r="AA732" s="466"/>
      <c r="AB732" s="466"/>
      <c r="AC732" s="3"/>
      <c r="AD732" s="3"/>
      <c r="AE732" s="466"/>
      <c r="AF732" s="461"/>
      <c r="AG732" s="461"/>
      <c r="AH732" s="3"/>
    </row>
    <row r="733">
      <c r="A733" s="3"/>
      <c r="B733" s="462"/>
      <c r="C733" s="463"/>
      <c r="D733" s="463"/>
      <c r="E733" s="463"/>
      <c r="F733" s="463"/>
      <c r="G733" s="3"/>
      <c r="H733" s="3"/>
      <c r="I733" s="3"/>
      <c r="J733" s="3"/>
      <c r="K733" s="3"/>
      <c r="L733" s="464"/>
      <c r="M733" s="465"/>
      <c r="N733" s="465"/>
      <c r="O733" s="465"/>
      <c r="P733" s="465"/>
      <c r="Q733" s="464"/>
      <c r="R733" s="464"/>
      <c r="S733" s="464"/>
      <c r="T733" s="464"/>
      <c r="U733" s="464"/>
      <c r="V733" s="464"/>
      <c r="W733" s="62"/>
      <c r="X733" s="62"/>
      <c r="Y733" s="62"/>
      <c r="Z733" s="464"/>
      <c r="AA733" s="466"/>
      <c r="AB733" s="466"/>
      <c r="AC733" s="3"/>
      <c r="AD733" s="3"/>
      <c r="AE733" s="466"/>
      <c r="AF733" s="461"/>
      <c r="AG733" s="461"/>
      <c r="AH733" s="3"/>
    </row>
    <row r="734">
      <c r="A734" s="3"/>
      <c r="B734" s="462"/>
      <c r="C734" s="463"/>
      <c r="D734" s="463"/>
      <c r="E734" s="463"/>
      <c r="F734" s="463"/>
      <c r="G734" s="3"/>
      <c r="H734" s="3"/>
      <c r="I734" s="3"/>
      <c r="J734" s="3"/>
      <c r="K734" s="3"/>
      <c r="L734" s="464"/>
      <c r="M734" s="465"/>
      <c r="N734" s="465"/>
      <c r="O734" s="465"/>
      <c r="P734" s="465"/>
      <c r="Q734" s="464"/>
      <c r="R734" s="464"/>
      <c r="S734" s="464"/>
      <c r="T734" s="464"/>
      <c r="U734" s="464"/>
      <c r="V734" s="464"/>
      <c r="W734" s="62"/>
      <c r="X734" s="62"/>
      <c r="Y734" s="62"/>
      <c r="Z734" s="464"/>
      <c r="AA734" s="466"/>
      <c r="AB734" s="466"/>
      <c r="AC734" s="3"/>
      <c r="AD734" s="3"/>
      <c r="AE734" s="466"/>
      <c r="AF734" s="461"/>
      <c r="AG734" s="461"/>
      <c r="AH734" s="3"/>
    </row>
    <row r="735">
      <c r="A735" s="3"/>
      <c r="B735" s="462"/>
      <c r="C735" s="463"/>
      <c r="D735" s="463"/>
      <c r="E735" s="463"/>
      <c r="F735" s="463"/>
      <c r="G735" s="3"/>
      <c r="H735" s="3"/>
      <c r="I735" s="3"/>
      <c r="J735" s="3"/>
      <c r="K735" s="3"/>
      <c r="L735" s="464"/>
      <c r="M735" s="465"/>
      <c r="N735" s="465"/>
      <c r="O735" s="465"/>
      <c r="P735" s="465"/>
      <c r="Q735" s="464"/>
      <c r="R735" s="464"/>
      <c r="S735" s="464"/>
      <c r="T735" s="464"/>
      <c r="U735" s="464"/>
      <c r="V735" s="464"/>
      <c r="W735" s="62"/>
      <c r="X735" s="62"/>
      <c r="Y735" s="62"/>
      <c r="Z735" s="464"/>
      <c r="AA735" s="466"/>
      <c r="AB735" s="466"/>
      <c r="AC735" s="3"/>
      <c r="AD735" s="3"/>
      <c r="AE735" s="466"/>
      <c r="AF735" s="461"/>
      <c r="AG735" s="461"/>
      <c r="AH735" s="3"/>
    </row>
    <row r="736">
      <c r="A736" s="3"/>
      <c r="B736" s="462"/>
      <c r="C736" s="463"/>
      <c r="D736" s="463"/>
      <c r="E736" s="463"/>
      <c r="F736" s="463"/>
      <c r="G736" s="3"/>
      <c r="H736" s="3"/>
      <c r="I736" s="3"/>
      <c r="J736" s="3"/>
      <c r="K736" s="3"/>
      <c r="L736" s="464"/>
      <c r="M736" s="465"/>
      <c r="N736" s="465"/>
      <c r="O736" s="465"/>
      <c r="P736" s="465"/>
      <c r="Q736" s="464"/>
      <c r="R736" s="464"/>
      <c r="S736" s="464"/>
      <c r="T736" s="464"/>
      <c r="U736" s="464"/>
      <c r="V736" s="464"/>
      <c r="W736" s="62"/>
      <c r="X736" s="62"/>
      <c r="Y736" s="62"/>
      <c r="Z736" s="464"/>
      <c r="AA736" s="466"/>
      <c r="AB736" s="466"/>
      <c r="AC736" s="3"/>
      <c r="AD736" s="3"/>
      <c r="AE736" s="466"/>
      <c r="AF736" s="461"/>
      <c r="AG736" s="461"/>
      <c r="AH736" s="3"/>
    </row>
    <row r="737">
      <c r="A737" s="3"/>
      <c r="B737" s="462"/>
      <c r="C737" s="463"/>
      <c r="D737" s="463"/>
      <c r="E737" s="463"/>
      <c r="F737" s="463"/>
      <c r="G737" s="3"/>
      <c r="H737" s="3"/>
      <c r="I737" s="3"/>
      <c r="J737" s="3"/>
      <c r="K737" s="3"/>
      <c r="L737" s="464"/>
      <c r="M737" s="465"/>
      <c r="N737" s="465"/>
      <c r="O737" s="465"/>
      <c r="P737" s="465"/>
      <c r="Q737" s="464"/>
      <c r="R737" s="464"/>
      <c r="S737" s="464"/>
      <c r="T737" s="464"/>
      <c r="U737" s="464"/>
      <c r="V737" s="464"/>
      <c r="W737" s="62"/>
      <c r="X737" s="62"/>
      <c r="Y737" s="62"/>
      <c r="Z737" s="464"/>
      <c r="AA737" s="466"/>
      <c r="AB737" s="466"/>
      <c r="AC737" s="3"/>
      <c r="AD737" s="3"/>
      <c r="AE737" s="466"/>
      <c r="AF737" s="461"/>
      <c r="AG737" s="461"/>
      <c r="AH737" s="3"/>
    </row>
    <row r="738">
      <c r="A738" s="3"/>
      <c r="B738" s="462"/>
      <c r="C738" s="463"/>
      <c r="D738" s="463"/>
      <c r="E738" s="463"/>
      <c r="F738" s="463"/>
      <c r="G738" s="3"/>
      <c r="H738" s="3"/>
      <c r="I738" s="3"/>
      <c r="J738" s="3"/>
      <c r="K738" s="3"/>
      <c r="L738" s="464"/>
      <c r="M738" s="465"/>
      <c r="N738" s="465"/>
      <c r="O738" s="465"/>
      <c r="P738" s="465"/>
      <c r="Q738" s="464"/>
      <c r="R738" s="464"/>
      <c r="S738" s="464"/>
      <c r="T738" s="464"/>
      <c r="U738" s="464"/>
      <c r="V738" s="464"/>
      <c r="W738" s="62"/>
      <c r="X738" s="62"/>
      <c r="Y738" s="62"/>
      <c r="Z738" s="464"/>
      <c r="AA738" s="466"/>
      <c r="AB738" s="466"/>
      <c r="AC738" s="3"/>
      <c r="AD738" s="3"/>
      <c r="AE738" s="466"/>
      <c r="AF738" s="461"/>
      <c r="AG738" s="461"/>
      <c r="AH738" s="3"/>
    </row>
    <row r="739">
      <c r="A739" s="3"/>
      <c r="B739" s="462"/>
      <c r="C739" s="463"/>
      <c r="D739" s="463"/>
      <c r="E739" s="463"/>
      <c r="F739" s="463"/>
      <c r="G739" s="3"/>
      <c r="H739" s="3"/>
      <c r="I739" s="3"/>
      <c r="J739" s="3"/>
      <c r="K739" s="3"/>
      <c r="L739" s="464"/>
      <c r="M739" s="465"/>
      <c r="N739" s="465"/>
      <c r="O739" s="465"/>
      <c r="P739" s="465"/>
      <c r="Q739" s="464"/>
      <c r="R739" s="464"/>
      <c r="S739" s="464"/>
      <c r="T739" s="464"/>
      <c r="U739" s="464"/>
      <c r="V739" s="464"/>
      <c r="W739" s="62"/>
      <c r="X739" s="62"/>
      <c r="Y739" s="62"/>
      <c r="Z739" s="464"/>
      <c r="AA739" s="466"/>
      <c r="AB739" s="466"/>
      <c r="AC739" s="3"/>
      <c r="AD739" s="3"/>
      <c r="AE739" s="466"/>
      <c r="AF739" s="461"/>
      <c r="AG739" s="461"/>
      <c r="AH739" s="3"/>
    </row>
    <row r="740">
      <c r="A740" s="3"/>
      <c r="B740" s="462"/>
      <c r="C740" s="463"/>
      <c r="D740" s="463"/>
      <c r="E740" s="463"/>
      <c r="F740" s="463"/>
      <c r="G740" s="3"/>
      <c r="H740" s="3"/>
      <c r="I740" s="3"/>
      <c r="J740" s="3"/>
      <c r="K740" s="3"/>
      <c r="L740" s="464"/>
      <c r="M740" s="465"/>
      <c r="N740" s="465"/>
      <c r="O740" s="465"/>
      <c r="P740" s="465"/>
      <c r="Q740" s="464"/>
      <c r="R740" s="464"/>
      <c r="S740" s="464"/>
      <c r="T740" s="464"/>
      <c r="U740" s="464"/>
      <c r="V740" s="464"/>
      <c r="W740" s="62"/>
      <c r="X740" s="62"/>
      <c r="Y740" s="62"/>
      <c r="Z740" s="464"/>
      <c r="AA740" s="466"/>
      <c r="AB740" s="466"/>
      <c r="AC740" s="3"/>
      <c r="AD740" s="3"/>
      <c r="AE740" s="466"/>
      <c r="AF740" s="461"/>
      <c r="AG740" s="461"/>
      <c r="AH740" s="3"/>
    </row>
    <row r="741">
      <c r="A741" s="3"/>
      <c r="B741" s="462"/>
      <c r="C741" s="463"/>
      <c r="D741" s="463"/>
      <c r="E741" s="463"/>
      <c r="F741" s="463"/>
      <c r="G741" s="3"/>
      <c r="H741" s="3"/>
      <c r="I741" s="3"/>
      <c r="J741" s="3"/>
      <c r="K741" s="3"/>
      <c r="L741" s="464"/>
      <c r="M741" s="465"/>
      <c r="N741" s="465"/>
      <c r="O741" s="465"/>
      <c r="P741" s="465"/>
      <c r="Q741" s="464"/>
      <c r="R741" s="464"/>
      <c r="S741" s="464"/>
      <c r="T741" s="464"/>
      <c r="U741" s="464"/>
      <c r="V741" s="464"/>
      <c r="W741" s="62"/>
      <c r="X741" s="62"/>
      <c r="Y741" s="62"/>
      <c r="Z741" s="464"/>
      <c r="AA741" s="466"/>
      <c r="AB741" s="466"/>
      <c r="AC741" s="3"/>
      <c r="AD741" s="3"/>
      <c r="AE741" s="466"/>
      <c r="AF741" s="461"/>
      <c r="AG741" s="461"/>
      <c r="AH741" s="3"/>
    </row>
    <row r="742">
      <c r="A742" s="3"/>
      <c r="B742" s="462"/>
      <c r="C742" s="463"/>
      <c r="D742" s="463"/>
      <c r="E742" s="463"/>
      <c r="F742" s="463"/>
      <c r="G742" s="3"/>
      <c r="H742" s="3"/>
      <c r="I742" s="3"/>
      <c r="J742" s="3"/>
      <c r="K742" s="3"/>
      <c r="L742" s="464"/>
      <c r="M742" s="465"/>
      <c r="N742" s="465"/>
      <c r="O742" s="465"/>
      <c r="P742" s="465"/>
      <c r="Q742" s="464"/>
      <c r="R742" s="464"/>
      <c r="S742" s="464"/>
      <c r="T742" s="464"/>
      <c r="U742" s="464"/>
      <c r="V742" s="464"/>
      <c r="W742" s="62"/>
      <c r="X742" s="62"/>
      <c r="Y742" s="62"/>
      <c r="Z742" s="464"/>
      <c r="AA742" s="466"/>
      <c r="AB742" s="466"/>
      <c r="AC742" s="3"/>
      <c r="AD742" s="3"/>
      <c r="AE742" s="466"/>
      <c r="AF742" s="461"/>
      <c r="AG742" s="461"/>
      <c r="AH742" s="3"/>
    </row>
    <row r="743">
      <c r="A743" s="3"/>
      <c r="B743" s="462"/>
      <c r="C743" s="463"/>
      <c r="D743" s="463"/>
      <c r="E743" s="463"/>
      <c r="F743" s="463"/>
      <c r="G743" s="3"/>
      <c r="H743" s="3"/>
      <c r="I743" s="3"/>
      <c r="J743" s="3"/>
      <c r="K743" s="3"/>
      <c r="L743" s="464"/>
      <c r="M743" s="465"/>
      <c r="N743" s="465"/>
      <c r="O743" s="465"/>
      <c r="P743" s="465"/>
      <c r="Q743" s="464"/>
      <c r="R743" s="464"/>
      <c r="S743" s="464"/>
      <c r="T743" s="464"/>
      <c r="U743" s="464"/>
      <c r="V743" s="464"/>
      <c r="W743" s="62"/>
      <c r="X743" s="62"/>
      <c r="Y743" s="62"/>
      <c r="Z743" s="464"/>
      <c r="AA743" s="466"/>
      <c r="AB743" s="466"/>
      <c r="AC743" s="3"/>
      <c r="AD743" s="3"/>
      <c r="AE743" s="466"/>
      <c r="AF743" s="461"/>
      <c r="AG743" s="461"/>
      <c r="AH743" s="3"/>
    </row>
    <row r="744">
      <c r="A744" s="3"/>
      <c r="B744" s="462"/>
      <c r="C744" s="463"/>
      <c r="D744" s="463"/>
      <c r="E744" s="463"/>
      <c r="F744" s="463"/>
      <c r="G744" s="3"/>
      <c r="H744" s="3"/>
      <c r="I744" s="3"/>
      <c r="J744" s="3"/>
      <c r="K744" s="3"/>
      <c r="L744" s="464"/>
      <c r="M744" s="465"/>
      <c r="N744" s="465"/>
      <c r="O744" s="465"/>
      <c r="P744" s="465"/>
      <c r="Q744" s="464"/>
      <c r="R744" s="464"/>
      <c r="S744" s="464"/>
      <c r="T744" s="464"/>
      <c r="U744" s="464"/>
      <c r="V744" s="464"/>
      <c r="W744" s="62"/>
      <c r="X744" s="62"/>
      <c r="Y744" s="62"/>
      <c r="Z744" s="464"/>
      <c r="AA744" s="466"/>
      <c r="AB744" s="466"/>
      <c r="AC744" s="3"/>
      <c r="AD744" s="3"/>
      <c r="AE744" s="466"/>
      <c r="AF744" s="461"/>
      <c r="AG744" s="461"/>
      <c r="AH744" s="3"/>
    </row>
    <row r="745">
      <c r="A745" s="3"/>
      <c r="B745" s="462"/>
      <c r="C745" s="463"/>
      <c r="D745" s="463"/>
      <c r="E745" s="463"/>
      <c r="F745" s="463"/>
      <c r="G745" s="3"/>
      <c r="H745" s="3"/>
      <c r="I745" s="3"/>
      <c r="J745" s="3"/>
      <c r="K745" s="3"/>
      <c r="L745" s="464"/>
      <c r="M745" s="465"/>
      <c r="N745" s="465"/>
      <c r="O745" s="465"/>
      <c r="P745" s="465"/>
      <c r="Q745" s="464"/>
      <c r="R745" s="464"/>
      <c r="S745" s="464"/>
      <c r="T745" s="464"/>
      <c r="U745" s="464"/>
      <c r="V745" s="464"/>
      <c r="W745" s="62"/>
      <c r="X745" s="62"/>
      <c r="Y745" s="62"/>
      <c r="Z745" s="464"/>
      <c r="AA745" s="466"/>
      <c r="AB745" s="466"/>
      <c r="AC745" s="3"/>
      <c r="AD745" s="3"/>
      <c r="AE745" s="466"/>
      <c r="AF745" s="461"/>
      <c r="AG745" s="461"/>
      <c r="AH745" s="3"/>
    </row>
    <row r="746">
      <c r="A746" s="3"/>
      <c r="B746" s="462"/>
      <c r="C746" s="463"/>
      <c r="D746" s="463"/>
      <c r="E746" s="463"/>
      <c r="F746" s="463"/>
      <c r="G746" s="3"/>
      <c r="H746" s="3"/>
      <c r="I746" s="3"/>
      <c r="J746" s="3"/>
      <c r="K746" s="3"/>
      <c r="L746" s="464"/>
      <c r="M746" s="465"/>
      <c r="N746" s="465"/>
      <c r="O746" s="465"/>
      <c r="P746" s="465"/>
      <c r="Q746" s="464"/>
      <c r="R746" s="464"/>
      <c r="S746" s="464"/>
      <c r="T746" s="464"/>
      <c r="U746" s="464"/>
      <c r="V746" s="464"/>
      <c r="W746" s="62"/>
      <c r="X746" s="62"/>
      <c r="Y746" s="62"/>
      <c r="Z746" s="464"/>
      <c r="AA746" s="466"/>
      <c r="AB746" s="466"/>
      <c r="AC746" s="3"/>
      <c r="AD746" s="3"/>
      <c r="AE746" s="466"/>
      <c r="AF746" s="461"/>
      <c r="AG746" s="461"/>
      <c r="AH746" s="3"/>
    </row>
    <row r="747">
      <c r="A747" s="3"/>
      <c r="B747" s="462"/>
      <c r="C747" s="463"/>
      <c r="D747" s="463"/>
      <c r="E747" s="463"/>
      <c r="F747" s="463"/>
      <c r="G747" s="3"/>
      <c r="H747" s="3"/>
      <c r="I747" s="3"/>
      <c r="J747" s="3"/>
      <c r="K747" s="3"/>
      <c r="L747" s="464"/>
      <c r="M747" s="465"/>
      <c r="N747" s="465"/>
      <c r="O747" s="465"/>
      <c r="P747" s="465"/>
      <c r="Q747" s="464"/>
      <c r="R747" s="464"/>
      <c r="S747" s="464"/>
      <c r="T747" s="464"/>
      <c r="U747" s="464"/>
      <c r="V747" s="464"/>
      <c r="W747" s="62"/>
      <c r="X747" s="62"/>
      <c r="Y747" s="62"/>
      <c r="Z747" s="464"/>
      <c r="AA747" s="466"/>
      <c r="AB747" s="466"/>
      <c r="AC747" s="3"/>
      <c r="AD747" s="3"/>
      <c r="AE747" s="466"/>
      <c r="AF747" s="461"/>
      <c r="AG747" s="461"/>
      <c r="AH747" s="3"/>
    </row>
    <row r="748">
      <c r="A748" s="3"/>
      <c r="B748" s="462"/>
      <c r="C748" s="463"/>
      <c r="D748" s="463"/>
      <c r="E748" s="463"/>
      <c r="F748" s="463"/>
      <c r="G748" s="3"/>
      <c r="H748" s="3"/>
      <c r="I748" s="3"/>
      <c r="J748" s="3"/>
      <c r="K748" s="3"/>
      <c r="L748" s="464"/>
      <c r="M748" s="465"/>
      <c r="N748" s="465"/>
      <c r="O748" s="465"/>
      <c r="P748" s="465"/>
      <c r="Q748" s="464"/>
      <c r="R748" s="464"/>
      <c r="S748" s="464"/>
      <c r="T748" s="464"/>
      <c r="U748" s="464"/>
      <c r="V748" s="464"/>
      <c r="W748" s="62"/>
      <c r="X748" s="62"/>
      <c r="Y748" s="62"/>
      <c r="Z748" s="464"/>
      <c r="AA748" s="466"/>
      <c r="AB748" s="466"/>
      <c r="AC748" s="3"/>
      <c r="AD748" s="3"/>
      <c r="AE748" s="466"/>
      <c r="AF748" s="461"/>
      <c r="AG748" s="461"/>
      <c r="AH748" s="3"/>
    </row>
    <row r="749">
      <c r="A749" s="3"/>
      <c r="B749" s="462"/>
      <c r="C749" s="463"/>
      <c r="D749" s="463"/>
      <c r="E749" s="463"/>
      <c r="F749" s="463"/>
      <c r="G749" s="3"/>
      <c r="H749" s="3"/>
      <c r="I749" s="3"/>
      <c r="J749" s="3"/>
      <c r="K749" s="3"/>
      <c r="L749" s="464"/>
      <c r="M749" s="465"/>
      <c r="N749" s="465"/>
      <c r="O749" s="465"/>
      <c r="P749" s="465"/>
      <c r="Q749" s="464"/>
      <c r="R749" s="464"/>
      <c r="S749" s="464"/>
      <c r="T749" s="464"/>
      <c r="U749" s="464"/>
      <c r="V749" s="464"/>
      <c r="W749" s="62"/>
      <c r="X749" s="62"/>
      <c r="Y749" s="62"/>
      <c r="Z749" s="464"/>
      <c r="AA749" s="466"/>
      <c r="AB749" s="466"/>
      <c r="AC749" s="3"/>
      <c r="AD749" s="3"/>
      <c r="AE749" s="466"/>
      <c r="AF749" s="461"/>
      <c r="AG749" s="461"/>
      <c r="AH749" s="3"/>
    </row>
    <row r="750">
      <c r="A750" s="3"/>
      <c r="B750" s="462"/>
      <c r="C750" s="463"/>
      <c r="D750" s="463"/>
      <c r="E750" s="463"/>
      <c r="F750" s="463"/>
      <c r="G750" s="3"/>
      <c r="H750" s="3"/>
      <c r="I750" s="3"/>
      <c r="J750" s="3"/>
      <c r="K750" s="3"/>
      <c r="L750" s="464"/>
      <c r="M750" s="465"/>
      <c r="N750" s="465"/>
      <c r="O750" s="465"/>
      <c r="P750" s="465"/>
      <c r="Q750" s="464"/>
      <c r="R750" s="464"/>
      <c r="S750" s="464"/>
      <c r="T750" s="464"/>
      <c r="U750" s="464"/>
      <c r="V750" s="464"/>
      <c r="W750" s="62"/>
      <c r="X750" s="62"/>
      <c r="Y750" s="62"/>
      <c r="Z750" s="464"/>
      <c r="AA750" s="466"/>
      <c r="AB750" s="466"/>
      <c r="AC750" s="3"/>
      <c r="AD750" s="3"/>
      <c r="AE750" s="466"/>
      <c r="AF750" s="461"/>
      <c r="AG750" s="461"/>
      <c r="AH750" s="3"/>
    </row>
    <row r="751">
      <c r="A751" s="3"/>
      <c r="B751" s="462"/>
      <c r="C751" s="463"/>
      <c r="D751" s="463"/>
      <c r="E751" s="463"/>
      <c r="F751" s="463"/>
      <c r="G751" s="3"/>
      <c r="H751" s="3"/>
      <c r="I751" s="3"/>
      <c r="J751" s="3"/>
      <c r="K751" s="3"/>
      <c r="L751" s="464"/>
      <c r="M751" s="465"/>
      <c r="N751" s="465"/>
      <c r="O751" s="465"/>
      <c r="P751" s="465"/>
      <c r="Q751" s="464"/>
      <c r="R751" s="464"/>
      <c r="S751" s="464"/>
      <c r="T751" s="464"/>
      <c r="U751" s="464"/>
      <c r="V751" s="464"/>
      <c r="W751" s="62"/>
      <c r="X751" s="62"/>
      <c r="Y751" s="62"/>
      <c r="Z751" s="464"/>
      <c r="AA751" s="466"/>
      <c r="AB751" s="466"/>
      <c r="AC751" s="3"/>
      <c r="AD751" s="3"/>
      <c r="AE751" s="466"/>
      <c r="AF751" s="461"/>
      <c r="AG751" s="461"/>
      <c r="AH751" s="3"/>
    </row>
    <row r="752">
      <c r="A752" s="3"/>
      <c r="B752" s="462"/>
      <c r="C752" s="463"/>
      <c r="D752" s="463"/>
      <c r="E752" s="463"/>
      <c r="F752" s="463"/>
      <c r="G752" s="3"/>
      <c r="H752" s="3"/>
      <c r="I752" s="3"/>
      <c r="J752" s="3"/>
      <c r="K752" s="3"/>
      <c r="L752" s="464"/>
      <c r="M752" s="465"/>
      <c r="N752" s="465"/>
      <c r="O752" s="465"/>
      <c r="P752" s="465"/>
      <c r="Q752" s="464"/>
      <c r="R752" s="464"/>
      <c r="S752" s="464"/>
      <c r="T752" s="464"/>
      <c r="U752" s="464"/>
      <c r="V752" s="464"/>
      <c r="W752" s="62"/>
      <c r="X752" s="62"/>
      <c r="Y752" s="62"/>
      <c r="Z752" s="464"/>
      <c r="AA752" s="466"/>
      <c r="AB752" s="466"/>
      <c r="AC752" s="3"/>
      <c r="AD752" s="3"/>
      <c r="AE752" s="466"/>
      <c r="AF752" s="461"/>
      <c r="AG752" s="461"/>
      <c r="AH752" s="3"/>
    </row>
    <row r="753">
      <c r="A753" s="3"/>
      <c r="B753" s="462"/>
      <c r="C753" s="463"/>
      <c r="D753" s="463"/>
      <c r="E753" s="463"/>
      <c r="F753" s="463"/>
      <c r="G753" s="3"/>
      <c r="H753" s="3"/>
      <c r="I753" s="3"/>
      <c r="J753" s="3"/>
      <c r="K753" s="3"/>
      <c r="L753" s="464"/>
      <c r="M753" s="465"/>
      <c r="N753" s="465"/>
      <c r="O753" s="465"/>
      <c r="P753" s="465"/>
      <c r="Q753" s="464"/>
      <c r="R753" s="464"/>
      <c r="S753" s="464"/>
      <c r="T753" s="464"/>
      <c r="U753" s="464"/>
      <c r="V753" s="464"/>
      <c r="W753" s="62"/>
      <c r="X753" s="62"/>
      <c r="Y753" s="62"/>
      <c r="Z753" s="464"/>
      <c r="AA753" s="466"/>
      <c r="AB753" s="466"/>
      <c r="AC753" s="3"/>
      <c r="AD753" s="3"/>
      <c r="AE753" s="466"/>
      <c r="AF753" s="461"/>
      <c r="AG753" s="461"/>
      <c r="AH753" s="3"/>
    </row>
    <row r="754">
      <c r="A754" s="3"/>
      <c r="B754" s="462"/>
      <c r="C754" s="463"/>
      <c r="D754" s="463"/>
      <c r="E754" s="463"/>
      <c r="F754" s="463"/>
      <c r="G754" s="3"/>
      <c r="H754" s="3"/>
      <c r="I754" s="3"/>
      <c r="J754" s="3"/>
      <c r="K754" s="3"/>
      <c r="L754" s="464"/>
      <c r="M754" s="465"/>
      <c r="N754" s="465"/>
      <c r="O754" s="465"/>
      <c r="P754" s="465"/>
      <c r="Q754" s="464"/>
      <c r="R754" s="464"/>
      <c r="S754" s="464"/>
      <c r="T754" s="464"/>
      <c r="U754" s="464"/>
      <c r="V754" s="464"/>
      <c r="W754" s="62"/>
      <c r="X754" s="62"/>
      <c r="Y754" s="62"/>
      <c r="Z754" s="464"/>
      <c r="AA754" s="466"/>
      <c r="AB754" s="466"/>
      <c r="AC754" s="3"/>
      <c r="AD754" s="3"/>
      <c r="AE754" s="466"/>
      <c r="AF754" s="461"/>
      <c r="AG754" s="461"/>
      <c r="AH754" s="3"/>
    </row>
    <row r="755">
      <c r="A755" s="3"/>
      <c r="B755" s="462"/>
      <c r="C755" s="463"/>
      <c r="D755" s="463"/>
      <c r="E755" s="463"/>
      <c r="F755" s="463"/>
      <c r="G755" s="3"/>
      <c r="H755" s="3"/>
      <c r="I755" s="3"/>
      <c r="J755" s="3"/>
      <c r="K755" s="3"/>
      <c r="L755" s="464"/>
      <c r="M755" s="465"/>
      <c r="N755" s="465"/>
      <c r="O755" s="465"/>
      <c r="P755" s="465"/>
      <c r="Q755" s="464"/>
      <c r="R755" s="464"/>
      <c r="S755" s="464"/>
      <c r="T755" s="464"/>
      <c r="U755" s="464"/>
      <c r="V755" s="464"/>
      <c r="W755" s="62"/>
      <c r="X755" s="62"/>
      <c r="Y755" s="62"/>
      <c r="Z755" s="464"/>
      <c r="AA755" s="466"/>
      <c r="AB755" s="466"/>
      <c r="AC755" s="3"/>
      <c r="AD755" s="3"/>
      <c r="AE755" s="466"/>
      <c r="AF755" s="461"/>
      <c r="AG755" s="461"/>
      <c r="AH755" s="3"/>
    </row>
    <row r="756">
      <c r="A756" s="3"/>
      <c r="B756" s="462"/>
      <c r="C756" s="463"/>
      <c r="D756" s="463"/>
      <c r="E756" s="463"/>
      <c r="F756" s="463"/>
      <c r="G756" s="3"/>
      <c r="H756" s="3"/>
      <c r="I756" s="3"/>
      <c r="J756" s="3"/>
      <c r="K756" s="3"/>
      <c r="L756" s="464"/>
      <c r="M756" s="465"/>
      <c r="N756" s="465"/>
      <c r="O756" s="465"/>
      <c r="P756" s="465"/>
      <c r="Q756" s="464"/>
      <c r="R756" s="464"/>
      <c r="S756" s="464"/>
      <c r="T756" s="464"/>
      <c r="U756" s="464"/>
      <c r="V756" s="464"/>
      <c r="W756" s="62"/>
      <c r="X756" s="62"/>
      <c r="Y756" s="62"/>
      <c r="Z756" s="464"/>
      <c r="AA756" s="466"/>
      <c r="AB756" s="466"/>
      <c r="AC756" s="3"/>
      <c r="AD756" s="3"/>
      <c r="AE756" s="466"/>
      <c r="AF756" s="461"/>
      <c r="AG756" s="461"/>
      <c r="AH756" s="3"/>
    </row>
    <row r="757">
      <c r="A757" s="3"/>
      <c r="B757" s="462"/>
      <c r="C757" s="463"/>
      <c r="D757" s="463"/>
      <c r="E757" s="463"/>
      <c r="F757" s="463"/>
      <c r="G757" s="3"/>
      <c r="H757" s="3"/>
      <c r="I757" s="3"/>
      <c r="J757" s="3"/>
      <c r="K757" s="3"/>
      <c r="L757" s="464"/>
      <c r="M757" s="465"/>
      <c r="N757" s="465"/>
      <c r="O757" s="465"/>
      <c r="P757" s="465"/>
      <c r="Q757" s="464"/>
      <c r="R757" s="464"/>
      <c r="S757" s="464"/>
      <c r="T757" s="464"/>
      <c r="U757" s="464"/>
      <c r="V757" s="464"/>
      <c r="W757" s="62"/>
      <c r="X757" s="62"/>
      <c r="Y757" s="62"/>
      <c r="Z757" s="464"/>
      <c r="AA757" s="466"/>
      <c r="AB757" s="466"/>
      <c r="AC757" s="3"/>
      <c r="AD757" s="3"/>
      <c r="AE757" s="466"/>
      <c r="AF757" s="461"/>
      <c r="AG757" s="461"/>
      <c r="AH757" s="3"/>
    </row>
    <row r="758">
      <c r="A758" s="3"/>
      <c r="B758" s="462"/>
      <c r="C758" s="463"/>
      <c r="D758" s="463"/>
      <c r="E758" s="463"/>
      <c r="F758" s="463"/>
      <c r="G758" s="3"/>
      <c r="H758" s="3"/>
      <c r="I758" s="3"/>
      <c r="J758" s="3"/>
      <c r="K758" s="3"/>
      <c r="L758" s="464"/>
      <c r="M758" s="465"/>
      <c r="N758" s="465"/>
      <c r="O758" s="465"/>
      <c r="P758" s="465"/>
      <c r="Q758" s="464"/>
      <c r="R758" s="464"/>
      <c r="S758" s="464"/>
      <c r="T758" s="464"/>
      <c r="U758" s="464"/>
      <c r="V758" s="464"/>
      <c r="W758" s="62"/>
      <c r="X758" s="62"/>
      <c r="Y758" s="62"/>
      <c r="Z758" s="464"/>
      <c r="AA758" s="466"/>
      <c r="AB758" s="466"/>
      <c r="AC758" s="3"/>
      <c r="AD758" s="3"/>
      <c r="AE758" s="466"/>
      <c r="AF758" s="461"/>
      <c r="AG758" s="461"/>
      <c r="AH758" s="3"/>
    </row>
    <row r="759">
      <c r="A759" s="3"/>
      <c r="B759" s="462"/>
      <c r="C759" s="463"/>
      <c r="D759" s="463"/>
      <c r="E759" s="463"/>
      <c r="F759" s="463"/>
      <c r="G759" s="3"/>
      <c r="H759" s="3"/>
      <c r="I759" s="3"/>
      <c r="J759" s="3"/>
      <c r="K759" s="3"/>
      <c r="L759" s="464"/>
      <c r="M759" s="465"/>
      <c r="N759" s="465"/>
      <c r="O759" s="465"/>
      <c r="P759" s="465"/>
      <c r="Q759" s="464"/>
      <c r="R759" s="464"/>
      <c r="S759" s="464"/>
      <c r="T759" s="464"/>
      <c r="U759" s="464"/>
      <c r="V759" s="464"/>
      <c r="W759" s="62"/>
      <c r="X759" s="62"/>
      <c r="Y759" s="62"/>
      <c r="Z759" s="464"/>
      <c r="AA759" s="466"/>
      <c r="AB759" s="466"/>
      <c r="AC759" s="3"/>
      <c r="AD759" s="3"/>
      <c r="AE759" s="466"/>
      <c r="AF759" s="461"/>
      <c r="AG759" s="461"/>
      <c r="AH759" s="3"/>
    </row>
    <row r="760">
      <c r="A760" s="3"/>
      <c r="B760" s="462"/>
      <c r="C760" s="463"/>
      <c r="D760" s="463"/>
      <c r="E760" s="463"/>
      <c r="F760" s="463"/>
      <c r="G760" s="3"/>
      <c r="H760" s="3"/>
      <c r="I760" s="3"/>
      <c r="J760" s="3"/>
      <c r="K760" s="3"/>
      <c r="L760" s="464"/>
      <c r="M760" s="465"/>
      <c r="N760" s="465"/>
      <c r="O760" s="465"/>
      <c r="P760" s="465"/>
      <c r="Q760" s="464"/>
      <c r="R760" s="464"/>
      <c r="S760" s="464"/>
      <c r="T760" s="464"/>
      <c r="U760" s="464"/>
      <c r="V760" s="464"/>
      <c r="W760" s="62"/>
      <c r="X760" s="62"/>
      <c r="Y760" s="62"/>
      <c r="Z760" s="464"/>
      <c r="AA760" s="466"/>
      <c r="AB760" s="466"/>
      <c r="AC760" s="3"/>
      <c r="AD760" s="3"/>
      <c r="AE760" s="466"/>
      <c r="AF760" s="461"/>
      <c r="AG760" s="461"/>
      <c r="AH760" s="3"/>
    </row>
    <row r="761">
      <c r="A761" s="3"/>
      <c r="B761" s="462"/>
      <c r="C761" s="463"/>
      <c r="D761" s="463"/>
      <c r="E761" s="463"/>
      <c r="F761" s="463"/>
      <c r="G761" s="3"/>
      <c r="H761" s="3"/>
      <c r="I761" s="3"/>
      <c r="J761" s="3"/>
      <c r="K761" s="3"/>
      <c r="L761" s="464"/>
      <c r="M761" s="465"/>
      <c r="N761" s="465"/>
      <c r="O761" s="465"/>
      <c r="P761" s="465"/>
      <c r="Q761" s="464"/>
      <c r="R761" s="464"/>
      <c r="S761" s="464"/>
      <c r="T761" s="464"/>
      <c r="U761" s="464"/>
      <c r="V761" s="464"/>
      <c r="W761" s="62"/>
      <c r="X761" s="62"/>
      <c r="Y761" s="62"/>
      <c r="Z761" s="464"/>
      <c r="AA761" s="466"/>
      <c r="AB761" s="466"/>
      <c r="AC761" s="3"/>
      <c r="AD761" s="3"/>
      <c r="AE761" s="466"/>
      <c r="AF761" s="461"/>
      <c r="AG761" s="461"/>
      <c r="AH761" s="3"/>
    </row>
    <row r="762">
      <c r="A762" s="3"/>
      <c r="B762" s="462"/>
      <c r="C762" s="463"/>
      <c r="D762" s="463"/>
      <c r="E762" s="463"/>
      <c r="F762" s="463"/>
      <c r="G762" s="3"/>
      <c r="H762" s="3"/>
      <c r="I762" s="3"/>
      <c r="J762" s="3"/>
      <c r="K762" s="3"/>
      <c r="L762" s="464"/>
      <c r="M762" s="465"/>
      <c r="N762" s="465"/>
      <c r="O762" s="465"/>
      <c r="P762" s="465"/>
      <c r="Q762" s="464"/>
      <c r="R762" s="464"/>
      <c r="S762" s="464"/>
      <c r="T762" s="464"/>
      <c r="U762" s="464"/>
      <c r="V762" s="464"/>
      <c r="W762" s="62"/>
      <c r="X762" s="62"/>
      <c r="Y762" s="62"/>
      <c r="Z762" s="464"/>
      <c r="AA762" s="466"/>
      <c r="AB762" s="466"/>
      <c r="AC762" s="3"/>
      <c r="AD762" s="3"/>
      <c r="AE762" s="466"/>
      <c r="AF762" s="461"/>
      <c r="AG762" s="461"/>
      <c r="AH762" s="3"/>
    </row>
    <row r="763">
      <c r="A763" s="3"/>
      <c r="B763" s="462"/>
      <c r="C763" s="463"/>
      <c r="D763" s="463"/>
      <c r="E763" s="463"/>
      <c r="F763" s="463"/>
      <c r="G763" s="3"/>
      <c r="H763" s="3"/>
      <c r="I763" s="3"/>
      <c r="J763" s="3"/>
      <c r="K763" s="3"/>
      <c r="L763" s="464"/>
      <c r="M763" s="465"/>
      <c r="N763" s="465"/>
      <c r="O763" s="465"/>
      <c r="P763" s="465"/>
      <c r="Q763" s="464"/>
      <c r="R763" s="464"/>
      <c r="S763" s="464"/>
      <c r="T763" s="464"/>
      <c r="U763" s="464"/>
      <c r="V763" s="464"/>
      <c r="W763" s="62"/>
      <c r="X763" s="62"/>
      <c r="Y763" s="62"/>
      <c r="Z763" s="464"/>
      <c r="AA763" s="466"/>
      <c r="AB763" s="466"/>
      <c r="AC763" s="3"/>
      <c r="AD763" s="3"/>
      <c r="AE763" s="466"/>
      <c r="AF763" s="461"/>
      <c r="AG763" s="461"/>
      <c r="AH763" s="3"/>
    </row>
    <row r="764">
      <c r="A764" s="3"/>
      <c r="B764" s="462"/>
      <c r="C764" s="463"/>
      <c r="D764" s="463"/>
      <c r="E764" s="463"/>
      <c r="F764" s="463"/>
      <c r="G764" s="3"/>
      <c r="H764" s="3"/>
      <c r="I764" s="3"/>
      <c r="J764" s="3"/>
      <c r="K764" s="3"/>
      <c r="L764" s="464"/>
      <c r="M764" s="465"/>
      <c r="N764" s="465"/>
      <c r="O764" s="465"/>
      <c r="P764" s="465"/>
      <c r="Q764" s="464"/>
      <c r="R764" s="464"/>
      <c r="S764" s="464"/>
      <c r="T764" s="464"/>
      <c r="U764" s="464"/>
      <c r="V764" s="464"/>
      <c r="W764" s="62"/>
      <c r="X764" s="62"/>
      <c r="Y764" s="62"/>
      <c r="Z764" s="464"/>
      <c r="AA764" s="466"/>
      <c r="AB764" s="466"/>
      <c r="AC764" s="3"/>
      <c r="AD764" s="3"/>
      <c r="AE764" s="466"/>
      <c r="AF764" s="461"/>
      <c r="AG764" s="461"/>
      <c r="AH764" s="3"/>
    </row>
    <row r="765">
      <c r="A765" s="3"/>
      <c r="B765" s="462"/>
      <c r="C765" s="463"/>
      <c r="D765" s="463"/>
      <c r="E765" s="463"/>
      <c r="F765" s="463"/>
      <c r="G765" s="3"/>
      <c r="H765" s="3"/>
      <c r="I765" s="3"/>
      <c r="J765" s="3"/>
      <c r="K765" s="3"/>
      <c r="L765" s="464"/>
      <c r="M765" s="465"/>
      <c r="N765" s="465"/>
      <c r="O765" s="465"/>
      <c r="P765" s="465"/>
      <c r="Q765" s="464"/>
      <c r="R765" s="464"/>
      <c r="S765" s="464"/>
      <c r="T765" s="464"/>
      <c r="U765" s="464"/>
      <c r="V765" s="464"/>
      <c r="W765" s="62"/>
      <c r="X765" s="62"/>
      <c r="Y765" s="62"/>
      <c r="Z765" s="464"/>
      <c r="AA765" s="466"/>
      <c r="AB765" s="466"/>
      <c r="AC765" s="3"/>
      <c r="AD765" s="3"/>
      <c r="AE765" s="466"/>
      <c r="AF765" s="461"/>
      <c r="AG765" s="461"/>
      <c r="AH765" s="3"/>
    </row>
    <row r="766">
      <c r="A766" s="3"/>
      <c r="B766" s="462"/>
      <c r="C766" s="463"/>
      <c r="D766" s="463"/>
      <c r="E766" s="463"/>
      <c r="F766" s="463"/>
      <c r="G766" s="3"/>
      <c r="H766" s="3"/>
      <c r="I766" s="3"/>
      <c r="J766" s="3"/>
      <c r="K766" s="3"/>
      <c r="L766" s="464"/>
      <c r="M766" s="465"/>
      <c r="N766" s="465"/>
      <c r="O766" s="465"/>
      <c r="P766" s="465"/>
      <c r="Q766" s="464"/>
      <c r="R766" s="464"/>
      <c r="S766" s="464"/>
      <c r="T766" s="464"/>
      <c r="U766" s="464"/>
      <c r="V766" s="464"/>
      <c r="W766" s="62"/>
      <c r="X766" s="62"/>
      <c r="Y766" s="62"/>
      <c r="Z766" s="464"/>
      <c r="AA766" s="466"/>
      <c r="AB766" s="466"/>
      <c r="AC766" s="3"/>
      <c r="AD766" s="3"/>
      <c r="AE766" s="466"/>
      <c r="AF766" s="461"/>
      <c r="AG766" s="461"/>
      <c r="AH766" s="3"/>
    </row>
    <row r="767">
      <c r="A767" s="3"/>
      <c r="B767" s="462"/>
      <c r="C767" s="463"/>
      <c r="D767" s="463"/>
      <c r="E767" s="463"/>
      <c r="F767" s="463"/>
      <c r="G767" s="3"/>
      <c r="H767" s="3"/>
      <c r="I767" s="3"/>
      <c r="J767" s="3"/>
      <c r="K767" s="3"/>
      <c r="L767" s="464"/>
      <c r="M767" s="465"/>
      <c r="N767" s="465"/>
      <c r="O767" s="465"/>
      <c r="P767" s="465"/>
      <c r="Q767" s="464"/>
      <c r="R767" s="464"/>
      <c r="S767" s="464"/>
      <c r="T767" s="464"/>
      <c r="U767" s="464"/>
      <c r="V767" s="464"/>
      <c r="W767" s="62"/>
      <c r="X767" s="62"/>
      <c r="Y767" s="62"/>
      <c r="Z767" s="464"/>
      <c r="AA767" s="466"/>
      <c r="AB767" s="466"/>
      <c r="AC767" s="3"/>
      <c r="AD767" s="3"/>
      <c r="AE767" s="466"/>
      <c r="AF767" s="461"/>
      <c r="AG767" s="461"/>
      <c r="AH767" s="3"/>
    </row>
    <row r="768">
      <c r="A768" s="3"/>
      <c r="B768" s="462"/>
      <c r="C768" s="463"/>
      <c r="D768" s="463"/>
      <c r="E768" s="463"/>
      <c r="F768" s="463"/>
      <c r="G768" s="3"/>
      <c r="H768" s="3"/>
      <c r="I768" s="3"/>
      <c r="J768" s="3"/>
      <c r="K768" s="3"/>
      <c r="L768" s="464"/>
      <c r="M768" s="465"/>
      <c r="N768" s="465"/>
      <c r="O768" s="465"/>
      <c r="P768" s="465"/>
      <c r="Q768" s="464"/>
      <c r="R768" s="464"/>
      <c r="S768" s="464"/>
      <c r="T768" s="464"/>
      <c r="U768" s="464"/>
      <c r="V768" s="464"/>
      <c r="W768" s="62"/>
      <c r="X768" s="62"/>
      <c r="Y768" s="62"/>
      <c r="Z768" s="464"/>
      <c r="AA768" s="466"/>
      <c r="AB768" s="466"/>
      <c r="AC768" s="3"/>
      <c r="AD768" s="3"/>
      <c r="AE768" s="466"/>
      <c r="AF768" s="461"/>
      <c r="AG768" s="461"/>
      <c r="AH768" s="3"/>
    </row>
    <row r="769">
      <c r="A769" s="3"/>
      <c r="B769" s="462"/>
      <c r="C769" s="463"/>
      <c r="D769" s="463"/>
      <c r="E769" s="463"/>
      <c r="F769" s="463"/>
      <c r="G769" s="3"/>
      <c r="H769" s="3"/>
      <c r="I769" s="3"/>
      <c r="J769" s="3"/>
      <c r="K769" s="3"/>
      <c r="L769" s="464"/>
      <c r="M769" s="465"/>
      <c r="N769" s="465"/>
      <c r="O769" s="465"/>
      <c r="P769" s="465"/>
      <c r="Q769" s="464"/>
      <c r="R769" s="464"/>
      <c r="S769" s="464"/>
      <c r="T769" s="464"/>
      <c r="U769" s="464"/>
      <c r="V769" s="464"/>
      <c r="W769" s="62"/>
      <c r="X769" s="62"/>
      <c r="Y769" s="62"/>
      <c r="Z769" s="464"/>
      <c r="AA769" s="466"/>
      <c r="AB769" s="466"/>
      <c r="AC769" s="3"/>
      <c r="AD769" s="3"/>
      <c r="AE769" s="466"/>
      <c r="AF769" s="461"/>
      <c r="AG769" s="461"/>
      <c r="AH769" s="3"/>
    </row>
    <row r="770">
      <c r="A770" s="3"/>
      <c r="B770" s="462"/>
      <c r="C770" s="463"/>
      <c r="D770" s="463"/>
      <c r="E770" s="463"/>
      <c r="F770" s="463"/>
      <c r="G770" s="3"/>
      <c r="H770" s="3"/>
      <c r="I770" s="3"/>
      <c r="J770" s="3"/>
      <c r="K770" s="3"/>
      <c r="L770" s="464"/>
      <c r="M770" s="465"/>
      <c r="N770" s="465"/>
      <c r="O770" s="465"/>
      <c r="P770" s="465"/>
      <c r="Q770" s="464"/>
      <c r="R770" s="464"/>
      <c r="S770" s="464"/>
      <c r="T770" s="464"/>
      <c r="U770" s="464"/>
      <c r="V770" s="464"/>
      <c r="W770" s="62"/>
      <c r="X770" s="62"/>
      <c r="Y770" s="62"/>
      <c r="Z770" s="464"/>
      <c r="AA770" s="466"/>
      <c r="AB770" s="466"/>
      <c r="AC770" s="3"/>
      <c r="AD770" s="3"/>
      <c r="AE770" s="466"/>
      <c r="AF770" s="461"/>
      <c r="AG770" s="461"/>
      <c r="AH770" s="3"/>
    </row>
    <row r="771">
      <c r="A771" s="3"/>
      <c r="B771" s="462"/>
      <c r="C771" s="463"/>
      <c r="D771" s="463"/>
      <c r="E771" s="463"/>
      <c r="F771" s="463"/>
      <c r="G771" s="3"/>
      <c r="H771" s="3"/>
      <c r="I771" s="3"/>
      <c r="J771" s="3"/>
      <c r="K771" s="3"/>
      <c r="L771" s="464"/>
      <c r="M771" s="465"/>
      <c r="N771" s="465"/>
      <c r="O771" s="465"/>
      <c r="P771" s="465"/>
      <c r="Q771" s="464"/>
      <c r="R771" s="464"/>
      <c r="S771" s="464"/>
      <c r="T771" s="464"/>
      <c r="U771" s="464"/>
      <c r="V771" s="464"/>
      <c r="W771" s="62"/>
      <c r="X771" s="62"/>
      <c r="Y771" s="62"/>
      <c r="Z771" s="464"/>
      <c r="AA771" s="466"/>
      <c r="AB771" s="466"/>
      <c r="AC771" s="3"/>
      <c r="AD771" s="3"/>
      <c r="AE771" s="466"/>
      <c r="AF771" s="461"/>
      <c r="AG771" s="461"/>
      <c r="AH771" s="3"/>
    </row>
    <row r="772">
      <c r="A772" s="3"/>
      <c r="B772" s="462"/>
      <c r="C772" s="463"/>
      <c r="D772" s="463"/>
      <c r="E772" s="463"/>
      <c r="F772" s="463"/>
      <c r="G772" s="3"/>
      <c r="H772" s="3"/>
      <c r="I772" s="3"/>
      <c r="J772" s="3"/>
      <c r="K772" s="3"/>
      <c r="L772" s="464"/>
      <c r="M772" s="465"/>
      <c r="N772" s="465"/>
      <c r="O772" s="465"/>
      <c r="P772" s="465"/>
      <c r="Q772" s="464"/>
      <c r="R772" s="464"/>
      <c r="S772" s="464"/>
      <c r="T772" s="464"/>
      <c r="U772" s="464"/>
      <c r="V772" s="464"/>
      <c r="W772" s="62"/>
      <c r="X772" s="62"/>
      <c r="Y772" s="62"/>
      <c r="Z772" s="464"/>
      <c r="AA772" s="466"/>
      <c r="AB772" s="466"/>
      <c r="AC772" s="3"/>
      <c r="AD772" s="3"/>
      <c r="AE772" s="466"/>
      <c r="AF772" s="461"/>
      <c r="AG772" s="461"/>
      <c r="AH772" s="3"/>
    </row>
    <row r="773">
      <c r="A773" s="3"/>
      <c r="B773" s="462"/>
      <c r="C773" s="463"/>
      <c r="D773" s="463"/>
      <c r="E773" s="463"/>
      <c r="F773" s="463"/>
      <c r="G773" s="3"/>
      <c r="H773" s="3"/>
      <c r="I773" s="3"/>
      <c r="J773" s="3"/>
      <c r="K773" s="3"/>
      <c r="L773" s="464"/>
      <c r="M773" s="465"/>
      <c r="N773" s="465"/>
      <c r="O773" s="465"/>
      <c r="P773" s="465"/>
      <c r="Q773" s="464"/>
      <c r="R773" s="464"/>
      <c r="S773" s="464"/>
      <c r="T773" s="464"/>
      <c r="U773" s="464"/>
      <c r="V773" s="464"/>
      <c r="W773" s="62"/>
      <c r="X773" s="62"/>
      <c r="Y773" s="62"/>
      <c r="Z773" s="464"/>
      <c r="AA773" s="466"/>
      <c r="AB773" s="466"/>
      <c r="AC773" s="3"/>
      <c r="AD773" s="3"/>
      <c r="AE773" s="466"/>
      <c r="AF773" s="461"/>
      <c r="AG773" s="461"/>
      <c r="AH773" s="3"/>
    </row>
    <row r="774">
      <c r="A774" s="3"/>
      <c r="B774" s="462"/>
      <c r="C774" s="463"/>
      <c r="D774" s="463"/>
      <c r="E774" s="463"/>
      <c r="F774" s="463"/>
      <c r="G774" s="3"/>
      <c r="H774" s="3"/>
      <c r="I774" s="3"/>
      <c r="J774" s="3"/>
      <c r="K774" s="3"/>
      <c r="L774" s="464"/>
      <c r="M774" s="465"/>
      <c r="N774" s="465"/>
      <c r="O774" s="465"/>
      <c r="P774" s="465"/>
      <c r="Q774" s="464"/>
      <c r="R774" s="464"/>
      <c r="S774" s="464"/>
      <c r="T774" s="464"/>
      <c r="U774" s="464"/>
      <c r="V774" s="464"/>
      <c r="W774" s="62"/>
      <c r="X774" s="62"/>
      <c r="Y774" s="62"/>
      <c r="Z774" s="464"/>
      <c r="AA774" s="466"/>
      <c r="AB774" s="466"/>
      <c r="AC774" s="3"/>
      <c r="AD774" s="3"/>
      <c r="AE774" s="466"/>
      <c r="AF774" s="461"/>
      <c r="AG774" s="461"/>
      <c r="AH774" s="3"/>
    </row>
    <row r="775">
      <c r="A775" s="3"/>
      <c r="B775" s="462"/>
      <c r="C775" s="463"/>
      <c r="D775" s="463"/>
      <c r="E775" s="463"/>
      <c r="F775" s="463"/>
      <c r="G775" s="3"/>
      <c r="H775" s="3"/>
      <c r="I775" s="3"/>
      <c r="J775" s="3"/>
      <c r="K775" s="3"/>
      <c r="L775" s="464"/>
      <c r="M775" s="465"/>
      <c r="N775" s="465"/>
      <c r="O775" s="465"/>
      <c r="P775" s="465"/>
      <c r="Q775" s="464"/>
      <c r="R775" s="464"/>
      <c r="S775" s="464"/>
      <c r="T775" s="464"/>
      <c r="U775" s="464"/>
      <c r="V775" s="464"/>
      <c r="W775" s="62"/>
      <c r="X775" s="62"/>
      <c r="Y775" s="62"/>
      <c r="Z775" s="464"/>
      <c r="AA775" s="466"/>
      <c r="AB775" s="466"/>
      <c r="AC775" s="3"/>
      <c r="AD775" s="3"/>
      <c r="AE775" s="466"/>
      <c r="AF775" s="461"/>
      <c r="AG775" s="461"/>
      <c r="AH775" s="3"/>
    </row>
    <row r="776">
      <c r="A776" s="3"/>
      <c r="B776" s="462"/>
      <c r="C776" s="463"/>
      <c r="D776" s="463"/>
      <c r="E776" s="463"/>
      <c r="F776" s="463"/>
      <c r="G776" s="3"/>
      <c r="H776" s="3"/>
      <c r="I776" s="3"/>
      <c r="J776" s="3"/>
      <c r="K776" s="3"/>
      <c r="L776" s="464"/>
      <c r="M776" s="465"/>
      <c r="N776" s="465"/>
      <c r="O776" s="465"/>
      <c r="P776" s="465"/>
      <c r="Q776" s="464"/>
      <c r="R776" s="464"/>
      <c r="S776" s="464"/>
      <c r="T776" s="464"/>
      <c r="U776" s="464"/>
      <c r="V776" s="464"/>
      <c r="W776" s="62"/>
      <c r="X776" s="62"/>
      <c r="Y776" s="62"/>
      <c r="Z776" s="464"/>
      <c r="AA776" s="466"/>
      <c r="AB776" s="466"/>
      <c r="AC776" s="3"/>
      <c r="AD776" s="3"/>
      <c r="AE776" s="466"/>
      <c r="AF776" s="461"/>
      <c r="AG776" s="461"/>
      <c r="AH776" s="3"/>
    </row>
    <row r="777">
      <c r="A777" s="3"/>
      <c r="B777" s="462"/>
      <c r="C777" s="463"/>
      <c r="D777" s="463"/>
      <c r="E777" s="463"/>
      <c r="F777" s="463"/>
      <c r="G777" s="3"/>
      <c r="H777" s="3"/>
      <c r="I777" s="3"/>
      <c r="J777" s="3"/>
      <c r="K777" s="3"/>
      <c r="L777" s="464"/>
      <c r="M777" s="465"/>
      <c r="N777" s="465"/>
      <c r="O777" s="465"/>
      <c r="P777" s="465"/>
      <c r="Q777" s="464"/>
      <c r="R777" s="464"/>
      <c r="S777" s="464"/>
      <c r="T777" s="464"/>
      <c r="U777" s="464"/>
      <c r="V777" s="464"/>
      <c r="W777" s="62"/>
      <c r="X777" s="62"/>
      <c r="Y777" s="62"/>
      <c r="Z777" s="464"/>
      <c r="AA777" s="466"/>
      <c r="AB777" s="466"/>
      <c r="AC777" s="3"/>
      <c r="AD777" s="3"/>
      <c r="AE777" s="466"/>
      <c r="AF777" s="461"/>
      <c r="AG777" s="461"/>
      <c r="AH777" s="3"/>
    </row>
    <row r="778">
      <c r="A778" s="3"/>
      <c r="B778" s="462"/>
      <c r="C778" s="463"/>
      <c r="D778" s="463"/>
      <c r="E778" s="463"/>
      <c r="F778" s="463"/>
      <c r="G778" s="3"/>
      <c r="H778" s="3"/>
      <c r="I778" s="3"/>
      <c r="J778" s="3"/>
      <c r="K778" s="3"/>
      <c r="L778" s="464"/>
      <c r="M778" s="465"/>
      <c r="N778" s="465"/>
      <c r="O778" s="465"/>
      <c r="P778" s="465"/>
      <c r="Q778" s="464"/>
      <c r="R778" s="464"/>
      <c r="S778" s="464"/>
      <c r="T778" s="464"/>
      <c r="U778" s="464"/>
      <c r="V778" s="464"/>
      <c r="W778" s="62"/>
      <c r="X778" s="62"/>
      <c r="Y778" s="62"/>
      <c r="Z778" s="464"/>
      <c r="AA778" s="466"/>
      <c r="AB778" s="466"/>
      <c r="AC778" s="3"/>
      <c r="AD778" s="3"/>
      <c r="AE778" s="466"/>
      <c r="AF778" s="461"/>
      <c r="AG778" s="461"/>
      <c r="AH778" s="3"/>
    </row>
    <row r="779">
      <c r="A779" s="3"/>
      <c r="B779" s="462"/>
      <c r="C779" s="463"/>
      <c r="D779" s="463"/>
      <c r="E779" s="463"/>
      <c r="F779" s="463"/>
      <c r="G779" s="3"/>
      <c r="H779" s="3"/>
      <c r="I779" s="3"/>
      <c r="J779" s="3"/>
      <c r="K779" s="3"/>
      <c r="L779" s="464"/>
      <c r="M779" s="465"/>
      <c r="N779" s="465"/>
      <c r="O779" s="465"/>
      <c r="P779" s="465"/>
      <c r="Q779" s="464"/>
      <c r="R779" s="464"/>
      <c r="S779" s="464"/>
      <c r="T779" s="464"/>
      <c r="U779" s="464"/>
      <c r="V779" s="464"/>
      <c r="W779" s="62"/>
      <c r="X779" s="62"/>
      <c r="Y779" s="62"/>
      <c r="Z779" s="464"/>
      <c r="AA779" s="466"/>
      <c r="AB779" s="466"/>
      <c r="AC779" s="3"/>
      <c r="AD779" s="3"/>
      <c r="AE779" s="466"/>
      <c r="AF779" s="461"/>
      <c r="AG779" s="461"/>
      <c r="AH779" s="3"/>
    </row>
    <row r="780">
      <c r="A780" s="3"/>
      <c r="B780" s="462"/>
      <c r="C780" s="463"/>
      <c r="D780" s="463"/>
      <c r="E780" s="463"/>
      <c r="F780" s="463"/>
      <c r="G780" s="3"/>
      <c r="H780" s="3"/>
      <c r="I780" s="3"/>
      <c r="J780" s="3"/>
      <c r="K780" s="3"/>
      <c r="L780" s="464"/>
      <c r="M780" s="465"/>
      <c r="N780" s="465"/>
      <c r="O780" s="465"/>
      <c r="P780" s="465"/>
      <c r="Q780" s="464"/>
      <c r="R780" s="464"/>
      <c r="S780" s="464"/>
      <c r="T780" s="464"/>
      <c r="U780" s="464"/>
      <c r="V780" s="464"/>
      <c r="W780" s="62"/>
      <c r="X780" s="62"/>
      <c r="Y780" s="62"/>
      <c r="Z780" s="464"/>
      <c r="AA780" s="466"/>
      <c r="AB780" s="466"/>
      <c r="AC780" s="3"/>
      <c r="AD780" s="3"/>
      <c r="AE780" s="466"/>
      <c r="AF780" s="461"/>
      <c r="AG780" s="461"/>
      <c r="AH780" s="3"/>
    </row>
    <row r="781">
      <c r="A781" s="3"/>
      <c r="B781" s="462"/>
      <c r="C781" s="463"/>
      <c r="D781" s="463"/>
      <c r="E781" s="463"/>
      <c r="F781" s="463"/>
      <c r="G781" s="3"/>
      <c r="H781" s="3"/>
      <c r="I781" s="3"/>
      <c r="J781" s="3"/>
      <c r="K781" s="3"/>
      <c r="L781" s="464"/>
      <c r="M781" s="465"/>
      <c r="N781" s="465"/>
      <c r="O781" s="465"/>
      <c r="P781" s="465"/>
      <c r="Q781" s="464"/>
      <c r="R781" s="464"/>
      <c r="S781" s="464"/>
      <c r="T781" s="464"/>
      <c r="U781" s="464"/>
      <c r="V781" s="464"/>
      <c r="W781" s="62"/>
      <c r="X781" s="62"/>
      <c r="Y781" s="62"/>
      <c r="Z781" s="464"/>
      <c r="AA781" s="466"/>
      <c r="AB781" s="466"/>
      <c r="AC781" s="3"/>
      <c r="AD781" s="3"/>
      <c r="AE781" s="466"/>
      <c r="AF781" s="461"/>
      <c r="AG781" s="461"/>
      <c r="AH781" s="3"/>
    </row>
    <row r="782">
      <c r="A782" s="3"/>
      <c r="B782" s="462"/>
      <c r="C782" s="463"/>
      <c r="D782" s="463"/>
      <c r="E782" s="463"/>
      <c r="F782" s="463"/>
      <c r="G782" s="3"/>
      <c r="H782" s="3"/>
      <c r="I782" s="3"/>
      <c r="J782" s="3"/>
      <c r="K782" s="3"/>
      <c r="L782" s="464"/>
      <c r="M782" s="465"/>
      <c r="N782" s="465"/>
      <c r="O782" s="465"/>
      <c r="P782" s="465"/>
      <c r="Q782" s="464"/>
      <c r="R782" s="464"/>
      <c r="S782" s="464"/>
      <c r="T782" s="464"/>
      <c r="U782" s="464"/>
      <c r="V782" s="464"/>
      <c r="W782" s="62"/>
      <c r="X782" s="62"/>
      <c r="Y782" s="62"/>
      <c r="Z782" s="464"/>
      <c r="AA782" s="466"/>
      <c r="AB782" s="466"/>
      <c r="AC782" s="3"/>
      <c r="AD782" s="3"/>
      <c r="AE782" s="466"/>
      <c r="AF782" s="461"/>
      <c r="AG782" s="461"/>
      <c r="AH782" s="3"/>
    </row>
    <row r="783">
      <c r="A783" s="3"/>
      <c r="B783" s="462"/>
      <c r="C783" s="463"/>
      <c r="D783" s="463"/>
      <c r="E783" s="463"/>
      <c r="F783" s="463"/>
      <c r="G783" s="3"/>
      <c r="H783" s="3"/>
      <c r="I783" s="3"/>
      <c r="J783" s="3"/>
      <c r="K783" s="3"/>
      <c r="L783" s="464"/>
      <c r="M783" s="465"/>
      <c r="N783" s="465"/>
      <c r="O783" s="465"/>
      <c r="P783" s="465"/>
      <c r="Q783" s="464"/>
      <c r="R783" s="464"/>
      <c r="S783" s="464"/>
      <c r="T783" s="464"/>
      <c r="U783" s="464"/>
      <c r="V783" s="464"/>
      <c r="W783" s="62"/>
      <c r="X783" s="62"/>
      <c r="Y783" s="62"/>
      <c r="Z783" s="464"/>
      <c r="AA783" s="466"/>
      <c r="AB783" s="466"/>
      <c r="AC783" s="3"/>
      <c r="AD783" s="3"/>
      <c r="AE783" s="466"/>
      <c r="AF783" s="461"/>
      <c r="AG783" s="461"/>
      <c r="AH783" s="3"/>
    </row>
    <row r="784">
      <c r="A784" s="3"/>
      <c r="B784" s="462"/>
      <c r="C784" s="463"/>
      <c r="D784" s="463"/>
      <c r="E784" s="463"/>
      <c r="F784" s="463"/>
      <c r="G784" s="3"/>
      <c r="H784" s="3"/>
      <c r="I784" s="3"/>
      <c r="J784" s="3"/>
      <c r="K784" s="3"/>
      <c r="L784" s="464"/>
      <c r="M784" s="465"/>
      <c r="N784" s="465"/>
      <c r="O784" s="465"/>
      <c r="P784" s="465"/>
      <c r="Q784" s="464"/>
      <c r="R784" s="464"/>
      <c r="S784" s="464"/>
      <c r="T784" s="464"/>
      <c r="U784" s="464"/>
      <c r="V784" s="464"/>
      <c r="W784" s="62"/>
      <c r="X784" s="62"/>
      <c r="Y784" s="62"/>
      <c r="Z784" s="464"/>
      <c r="AA784" s="466"/>
      <c r="AB784" s="466"/>
      <c r="AC784" s="3"/>
      <c r="AD784" s="3"/>
      <c r="AE784" s="466"/>
      <c r="AF784" s="461"/>
      <c r="AG784" s="461"/>
      <c r="AH784" s="3"/>
    </row>
    <row r="785">
      <c r="A785" s="3"/>
      <c r="B785" s="462"/>
      <c r="C785" s="463"/>
      <c r="D785" s="463"/>
      <c r="E785" s="463"/>
      <c r="F785" s="463"/>
      <c r="G785" s="3"/>
      <c r="H785" s="3"/>
      <c r="I785" s="3"/>
      <c r="J785" s="3"/>
      <c r="K785" s="3"/>
      <c r="L785" s="464"/>
      <c r="M785" s="465"/>
      <c r="N785" s="465"/>
      <c r="O785" s="465"/>
      <c r="P785" s="465"/>
      <c r="Q785" s="464"/>
      <c r="R785" s="464"/>
      <c r="S785" s="464"/>
      <c r="T785" s="464"/>
      <c r="U785" s="464"/>
      <c r="V785" s="464"/>
      <c r="W785" s="62"/>
      <c r="X785" s="62"/>
      <c r="Y785" s="62"/>
      <c r="Z785" s="464"/>
      <c r="AA785" s="466"/>
      <c r="AB785" s="466"/>
      <c r="AC785" s="3"/>
      <c r="AD785" s="3"/>
      <c r="AE785" s="466"/>
      <c r="AF785" s="461"/>
      <c r="AG785" s="461"/>
      <c r="AH785" s="3"/>
    </row>
    <row r="786">
      <c r="A786" s="3"/>
      <c r="B786" s="462"/>
      <c r="C786" s="463"/>
      <c r="D786" s="463"/>
      <c r="E786" s="463"/>
      <c r="F786" s="463"/>
      <c r="G786" s="3"/>
      <c r="H786" s="3"/>
      <c r="I786" s="3"/>
      <c r="J786" s="3"/>
      <c r="K786" s="3"/>
      <c r="L786" s="464"/>
      <c r="M786" s="465"/>
      <c r="N786" s="465"/>
      <c r="O786" s="465"/>
      <c r="P786" s="465"/>
      <c r="Q786" s="464"/>
      <c r="R786" s="464"/>
      <c r="S786" s="464"/>
      <c r="T786" s="464"/>
      <c r="U786" s="464"/>
      <c r="V786" s="464"/>
      <c r="W786" s="62"/>
      <c r="X786" s="62"/>
      <c r="Y786" s="62"/>
      <c r="Z786" s="464"/>
      <c r="AA786" s="466"/>
      <c r="AB786" s="466"/>
      <c r="AC786" s="3"/>
      <c r="AD786" s="3"/>
      <c r="AE786" s="466"/>
      <c r="AF786" s="461"/>
      <c r="AG786" s="461"/>
      <c r="AH786" s="3"/>
    </row>
    <row r="787">
      <c r="A787" s="3"/>
      <c r="B787" s="462"/>
      <c r="C787" s="463"/>
      <c r="D787" s="463"/>
      <c r="E787" s="463"/>
      <c r="F787" s="463"/>
      <c r="G787" s="3"/>
      <c r="H787" s="3"/>
      <c r="I787" s="3"/>
      <c r="J787" s="3"/>
      <c r="K787" s="3"/>
      <c r="L787" s="464"/>
      <c r="M787" s="465"/>
      <c r="N787" s="465"/>
      <c r="O787" s="465"/>
      <c r="P787" s="465"/>
      <c r="Q787" s="464"/>
      <c r="R787" s="464"/>
      <c r="S787" s="464"/>
      <c r="T787" s="464"/>
      <c r="U787" s="464"/>
      <c r="V787" s="464"/>
      <c r="W787" s="62"/>
      <c r="X787" s="62"/>
      <c r="Y787" s="62"/>
      <c r="Z787" s="464"/>
      <c r="AA787" s="466"/>
      <c r="AB787" s="466"/>
      <c r="AC787" s="3"/>
      <c r="AD787" s="3"/>
      <c r="AE787" s="466"/>
      <c r="AF787" s="461"/>
      <c r="AG787" s="461"/>
      <c r="AH787" s="3"/>
    </row>
    <row r="788">
      <c r="A788" s="3"/>
      <c r="B788" s="462"/>
      <c r="C788" s="463"/>
      <c r="D788" s="463"/>
      <c r="E788" s="463"/>
      <c r="F788" s="463"/>
      <c r="G788" s="3"/>
      <c r="H788" s="3"/>
      <c r="I788" s="3"/>
      <c r="J788" s="3"/>
      <c r="K788" s="3"/>
      <c r="L788" s="464"/>
      <c r="M788" s="465"/>
      <c r="N788" s="465"/>
      <c r="O788" s="465"/>
      <c r="P788" s="465"/>
      <c r="Q788" s="464"/>
      <c r="R788" s="464"/>
      <c r="S788" s="464"/>
      <c r="T788" s="464"/>
      <c r="U788" s="464"/>
      <c r="V788" s="464"/>
      <c r="W788" s="62"/>
      <c r="X788" s="62"/>
      <c r="Y788" s="62"/>
      <c r="Z788" s="464"/>
      <c r="AA788" s="466"/>
      <c r="AB788" s="466"/>
      <c r="AC788" s="3"/>
      <c r="AD788" s="3"/>
      <c r="AE788" s="466"/>
      <c r="AF788" s="461"/>
      <c r="AG788" s="461"/>
      <c r="AH788" s="3"/>
    </row>
    <row r="789">
      <c r="A789" s="3"/>
      <c r="B789" s="462"/>
      <c r="C789" s="463"/>
      <c r="D789" s="463"/>
      <c r="E789" s="463"/>
      <c r="F789" s="463"/>
      <c r="G789" s="3"/>
      <c r="H789" s="3"/>
      <c r="I789" s="3"/>
      <c r="J789" s="3"/>
      <c r="K789" s="3"/>
      <c r="L789" s="464"/>
      <c r="M789" s="465"/>
      <c r="N789" s="465"/>
      <c r="O789" s="465"/>
      <c r="P789" s="465"/>
      <c r="Q789" s="464"/>
      <c r="R789" s="464"/>
      <c r="S789" s="464"/>
      <c r="T789" s="464"/>
      <c r="U789" s="464"/>
      <c r="V789" s="464"/>
      <c r="W789" s="62"/>
      <c r="X789" s="62"/>
      <c r="Y789" s="62"/>
      <c r="Z789" s="464"/>
      <c r="AA789" s="466"/>
      <c r="AB789" s="466"/>
      <c r="AC789" s="3"/>
      <c r="AD789" s="3"/>
      <c r="AE789" s="466"/>
      <c r="AF789" s="461"/>
      <c r="AG789" s="461"/>
      <c r="AH789" s="3"/>
    </row>
    <row r="790">
      <c r="A790" s="3"/>
      <c r="B790" s="462"/>
      <c r="C790" s="463"/>
      <c r="D790" s="463"/>
      <c r="E790" s="463"/>
      <c r="F790" s="463"/>
      <c r="G790" s="3"/>
      <c r="H790" s="3"/>
      <c r="I790" s="3"/>
      <c r="J790" s="3"/>
      <c r="K790" s="3"/>
      <c r="L790" s="464"/>
      <c r="M790" s="465"/>
      <c r="N790" s="465"/>
      <c r="O790" s="465"/>
      <c r="P790" s="465"/>
      <c r="Q790" s="464"/>
      <c r="R790" s="464"/>
      <c r="S790" s="464"/>
      <c r="T790" s="464"/>
      <c r="U790" s="464"/>
      <c r="V790" s="464"/>
      <c r="W790" s="62"/>
      <c r="X790" s="62"/>
      <c r="Y790" s="62"/>
      <c r="Z790" s="464"/>
      <c r="AA790" s="466"/>
      <c r="AB790" s="466"/>
      <c r="AC790" s="3"/>
      <c r="AD790" s="3"/>
      <c r="AE790" s="466"/>
      <c r="AF790" s="461"/>
      <c r="AG790" s="461"/>
      <c r="AH790" s="3"/>
    </row>
    <row r="791">
      <c r="A791" s="3"/>
      <c r="B791" s="462"/>
      <c r="C791" s="463"/>
      <c r="D791" s="463"/>
      <c r="E791" s="463"/>
      <c r="F791" s="463"/>
      <c r="G791" s="3"/>
      <c r="H791" s="3"/>
      <c r="I791" s="3"/>
      <c r="J791" s="3"/>
      <c r="K791" s="3"/>
      <c r="L791" s="464"/>
      <c r="M791" s="465"/>
      <c r="N791" s="465"/>
      <c r="O791" s="465"/>
      <c r="P791" s="465"/>
      <c r="Q791" s="464"/>
      <c r="R791" s="464"/>
      <c r="S791" s="464"/>
      <c r="T791" s="464"/>
      <c r="U791" s="464"/>
      <c r="V791" s="464"/>
      <c r="W791" s="62"/>
      <c r="X791" s="62"/>
      <c r="Y791" s="62"/>
      <c r="Z791" s="464"/>
      <c r="AA791" s="466"/>
      <c r="AB791" s="466"/>
      <c r="AC791" s="3"/>
      <c r="AD791" s="3"/>
      <c r="AE791" s="466"/>
      <c r="AF791" s="461"/>
      <c r="AG791" s="461"/>
      <c r="AH791" s="3"/>
    </row>
    <row r="792">
      <c r="A792" s="3"/>
      <c r="B792" s="462"/>
      <c r="C792" s="463"/>
      <c r="D792" s="463"/>
      <c r="E792" s="463"/>
      <c r="F792" s="463"/>
      <c r="G792" s="3"/>
      <c r="H792" s="3"/>
      <c r="I792" s="3"/>
      <c r="J792" s="3"/>
      <c r="K792" s="3"/>
      <c r="L792" s="464"/>
      <c r="M792" s="465"/>
      <c r="N792" s="465"/>
      <c r="O792" s="465"/>
      <c r="P792" s="465"/>
      <c r="Q792" s="464"/>
      <c r="R792" s="464"/>
      <c r="S792" s="464"/>
      <c r="T792" s="464"/>
      <c r="U792" s="464"/>
      <c r="V792" s="464"/>
      <c r="W792" s="62"/>
      <c r="X792" s="62"/>
      <c r="Y792" s="62"/>
      <c r="Z792" s="464"/>
      <c r="AA792" s="466"/>
      <c r="AB792" s="466"/>
      <c r="AC792" s="3"/>
      <c r="AD792" s="3"/>
      <c r="AE792" s="466"/>
      <c r="AF792" s="461"/>
      <c r="AG792" s="461"/>
      <c r="AH792" s="3"/>
    </row>
    <row r="793">
      <c r="A793" s="3"/>
      <c r="B793" s="462"/>
      <c r="C793" s="463"/>
      <c r="D793" s="463"/>
      <c r="E793" s="463"/>
      <c r="F793" s="463"/>
      <c r="G793" s="3"/>
      <c r="H793" s="3"/>
      <c r="I793" s="3"/>
      <c r="J793" s="3"/>
      <c r="K793" s="3"/>
      <c r="L793" s="464"/>
      <c r="M793" s="465"/>
      <c r="N793" s="465"/>
      <c r="O793" s="465"/>
      <c r="P793" s="465"/>
      <c r="Q793" s="464"/>
      <c r="R793" s="464"/>
      <c r="S793" s="464"/>
      <c r="T793" s="464"/>
      <c r="U793" s="464"/>
      <c r="V793" s="464"/>
      <c r="W793" s="62"/>
      <c r="X793" s="62"/>
      <c r="Y793" s="62"/>
      <c r="Z793" s="464"/>
      <c r="AA793" s="466"/>
      <c r="AB793" s="466"/>
      <c r="AC793" s="3"/>
      <c r="AD793" s="3"/>
      <c r="AE793" s="466"/>
      <c r="AF793" s="461"/>
      <c r="AG793" s="461"/>
      <c r="AH793" s="3"/>
    </row>
    <row r="794">
      <c r="A794" s="3"/>
      <c r="B794" s="462"/>
      <c r="C794" s="463"/>
      <c r="D794" s="463"/>
      <c r="E794" s="463"/>
      <c r="F794" s="463"/>
      <c r="G794" s="3"/>
      <c r="H794" s="3"/>
      <c r="I794" s="3"/>
      <c r="J794" s="3"/>
      <c r="K794" s="3"/>
      <c r="L794" s="464"/>
      <c r="M794" s="465"/>
      <c r="N794" s="465"/>
      <c r="O794" s="465"/>
      <c r="P794" s="465"/>
      <c r="Q794" s="464"/>
      <c r="R794" s="464"/>
      <c r="S794" s="464"/>
      <c r="T794" s="464"/>
      <c r="U794" s="464"/>
      <c r="V794" s="464"/>
      <c r="W794" s="62"/>
      <c r="X794" s="62"/>
      <c r="Y794" s="62"/>
      <c r="Z794" s="464"/>
      <c r="AA794" s="466"/>
      <c r="AB794" s="466"/>
      <c r="AC794" s="3"/>
      <c r="AD794" s="3"/>
      <c r="AE794" s="466"/>
      <c r="AF794" s="461"/>
      <c r="AG794" s="461"/>
      <c r="AH794" s="3"/>
    </row>
    <row r="795">
      <c r="A795" s="3"/>
      <c r="B795" s="462"/>
      <c r="C795" s="463"/>
      <c r="D795" s="463"/>
      <c r="E795" s="463"/>
      <c r="F795" s="463"/>
      <c r="G795" s="3"/>
      <c r="H795" s="3"/>
      <c r="I795" s="3"/>
      <c r="J795" s="3"/>
      <c r="K795" s="3"/>
      <c r="L795" s="464"/>
      <c r="M795" s="465"/>
      <c r="N795" s="465"/>
      <c r="O795" s="465"/>
      <c r="P795" s="465"/>
      <c r="Q795" s="464"/>
      <c r="R795" s="464"/>
      <c r="S795" s="464"/>
      <c r="T795" s="464"/>
      <c r="U795" s="464"/>
      <c r="V795" s="464"/>
      <c r="W795" s="62"/>
      <c r="X795" s="62"/>
      <c r="Y795" s="62"/>
      <c r="Z795" s="464"/>
      <c r="AA795" s="466"/>
      <c r="AB795" s="466"/>
      <c r="AC795" s="3"/>
      <c r="AD795" s="3"/>
      <c r="AE795" s="466"/>
      <c r="AF795" s="461"/>
      <c r="AG795" s="461"/>
      <c r="AH795" s="3"/>
    </row>
    <row r="796">
      <c r="A796" s="3"/>
      <c r="B796" s="462"/>
      <c r="C796" s="463"/>
      <c r="D796" s="463"/>
      <c r="E796" s="463"/>
      <c r="F796" s="463"/>
      <c r="G796" s="3"/>
      <c r="H796" s="3"/>
      <c r="I796" s="3"/>
      <c r="J796" s="3"/>
      <c r="K796" s="3"/>
      <c r="L796" s="464"/>
      <c r="M796" s="465"/>
      <c r="N796" s="465"/>
      <c r="O796" s="465"/>
      <c r="P796" s="465"/>
      <c r="Q796" s="464"/>
      <c r="R796" s="464"/>
      <c r="S796" s="464"/>
      <c r="T796" s="464"/>
      <c r="U796" s="464"/>
      <c r="V796" s="464"/>
      <c r="W796" s="62"/>
      <c r="X796" s="62"/>
      <c r="Y796" s="62"/>
      <c r="Z796" s="464"/>
      <c r="AA796" s="466"/>
      <c r="AB796" s="466"/>
      <c r="AC796" s="3"/>
      <c r="AD796" s="3"/>
      <c r="AE796" s="466"/>
      <c r="AF796" s="461"/>
      <c r="AG796" s="461"/>
      <c r="AH796" s="3"/>
    </row>
    <row r="797">
      <c r="A797" s="3"/>
      <c r="B797" s="462"/>
      <c r="C797" s="463"/>
      <c r="D797" s="463"/>
      <c r="E797" s="463"/>
      <c r="F797" s="463"/>
      <c r="G797" s="3"/>
      <c r="H797" s="3"/>
      <c r="I797" s="3"/>
      <c r="J797" s="3"/>
      <c r="K797" s="3"/>
      <c r="L797" s="464"/>
      <c r="M797" s="465"/>
      <c r="N797" s="465"/>
      <c r="O797" s="465"/>
      <c r="P797" s="465"/>
      <c r="Q797" s="464"/>
      <c r="R797" s="464"/>
      <c r="S797" s="464"/>
      <c r="T797" s="464"/>
      <c r="U797" s="464"/>
      <c r="V797" s="464"/>
      <c r="W797" s="62"/>
      <c r="X797" s="62"/>
      <c r="Y797" s="62"/>
      <c r="Z797" s="464"/>
      <c r="AA797" s="466"/>
      <c r="AB797" s="466"/>
      <c r="AC797" s="3"/>
      <c r="AD797" s="3"/>
      <c r="AE797" s="466"/>
      <c r="AF797" s="461"/>
      <c r="AG797" s="461"/>
      <c r="AH797" s="3"/>
    </row>
    <row r="798">
      <c r="A798" s="3"/>
      <c r="B798" s="462"/>
      <c r="C798" s="463"/>
      <c r="D798" s="463"/>
      <c r="E798" s="463"/>
      <c r="F798" s="463"/>
      <c r="G798" s="3"/>
      <c r="H798" s="3"/>
      <c r="I798" s="3"/>
      <c r="J798" s="3"/>
      <c r="K798" s="3"/>
      <c r="L798" s="464"/>
      <c r="M798" s="465"/>
      <c r="N798" s="465"/>
      <c r="O798" s="465"/>
      <c r="P798" s="465"/>
      <c r="Q798" s="464"/>
      <c r="R798" s="464"/>
      <c r="S798" s="464"/>
      <c r="T798" s="464"/>
      <c r="U798" s="464"/>
      <c r="V798" s="464"/>
      <c r="W798" s="62"/>
      <c r="X798" s="62"/>
      <c r="Y798" s="62"/>
      <c r="Z798" s="464"/>
      <c r="AA798" s="466"/>
      <c r="AB798" s="466"/>
      <c r="AC798" s="3"/>
      <c r="AD798" s="3"/>
      <c r="AE798" s="466"/>
      <c r="AF798" s="461"/>
      <c r="AG798" s="461"/>
      <c r="AH798" s="3"/>
    </row>
    <row r="799">
      <c r="A799" s="3"/>
      <c r="B799" s="462"/>
      <c r="C799" s="463"/>
      <c r="D799" s="463"/>
      <c r="E799" s="463"/>
      <c r="F799" s="463"/>
      <c r="G799" s="3"/>
      <c r="H799" s="3"/>
      <c r="I799" s="3"/>
      <c r="J799" s="3"/>
      <c r="K799" s="3"/>
      <c r="L799" s="464"/>
      <c r="M799" s="465"/>
      <c r="N799" s="465"/>
      <c r="O799" s="465"/>
      <c r="P799" s="465"/>
      <c r="Q799" s="464"/>
      <c r="R799" s="464"/>
      <c r="S799" s="464"/>
      <c r="T799" s="464"/>
      <c r="U799" s="464"/>
      <c r="V799" s="464"/>
      <c r="W799" s="62"/>
      <c r="X799" s="62"/>
      <c r="Y799" s="62"/>
      <c r="Z799" s="464"/>
      <c r="AA799" s="466"/>
      <c r="AB799" s="466"/>
      <c r="AC799" s="3"/>
      <c r="AD799" s="3"/>
      <c r="AE799" s="466"/>
      <c r="AF799" s="461"/>
      <c r="AG799" s="461"/>
      <c r="AH799" s="3"/>
    </row>
    <row r="800">
      <c r="A800" s="3"/>
      <c r="B800" s="462"/>
      <c r="C800" s="463"/>
      <c r="D800" s="463"/>
      <c r="E800" s="463"/>
      <c r="F800" s="463"/>
      <c r="G800" s="3"/>
      <c r="H800" s="3"/>
      <c r="I800" s="3"/>
      <c r="J800" s="3"/>
      <c r="K800" s="3"/>
      <c r="L800" s="464"/>
      <c r="M800" s="465"/>
      <c r="N800" s="465"/>
      <c r="O800" s="465"/>
      <c r="P800" s="465"/>
      <c r="Q800" s="464"/>
      <c r="R800" s="464"/>
      <c r="S800" s="464"/>
      <c r="T800" s="464"/>
      <c r="U800" s="464"/>
      <c r="V800" s="464"/>
      <c r="W800" s="62"/>
      <c r="X800" s="62"/>
      <c r="Y800" s="62"/>
      <c r="Z800" s="464"/>
      <c r="AA800" s="466"/>
      <c r="AB800" s="466"/>
      <c r="AC800" s="3"/>
      <c r="AD800" s="3"/>
      <c r="AE800" s="466"/>
      <c r="AF800" s="461"/>
      <c r="AG800" s="461"/>
      <c r="AH800" s="3"/>
    </row>
    <row r="801">
      <c r="A801" s="3"/>
      <c r="B801" s="462"/>
      <c r="C801" s="463"/>
      <c r="D801" s="463"/>
      <c r="E801" s="463"/>
      <c r="F801" s="463"/>
      <c r="G801" s="3"/>
      <c r="H801" s="3"/>
      <c r="I801" s="3"/>
      <c r="J801" s="3"/>
      <c r="K801" s="3"/>
      <c r="L801" s="464"/>
      <c r="M801" s="465"/>
      <c r="N801" s="465"/>
      <c r="O801" s="465"/>
      <c r="P801" s="465"/>
      <c r="Q801" s="464"/>
      <c r="R801" s="464"/>
      <c r="S801" s="464"/>
      <c r="T801" s="464"/>
      <c r="U801" s="464"/>
      <c r="V801" s="464"/>
      <c r="W801" s="62"/>
      <c r="X801" s="62"/>
      <c r="Y801" s="62"/>
      <c r="Z801" s="464"/>
      <c r="AA801" s="466"/>
      <c r="AB801" s="466"/>
      <c r="AC801" s="3"/>
      <c r="AD801" s="3"/>
      <c r="AE801" s="466"/>
      <c r="AF801" s="461"/>
      <c r="AG801" s="461"/>
      <c r="AH801" s="3"/>
    </row>
    <row r="802">
      <c r="A802" s="3"/>
      <c r="B802" s="462"/>
      <c r="C802" s="463"/>
      <c r="D802" s="463"/>
      <c r="E802" s="463"/>
      <c r="F802" s="463"/>
      <c r="G802" s="3"/>
      <c r="H802" s="3"/>
      <c r="I802" s="3"/>
      <c r="J802" s="3"/>
      <c r="K802" s="3"/>
      <c r="L802" s="464"/>
      <c r="M802" s="465"/>
      <c r="N802" s="465"/>
      <c r="O802" s="465"/>
      <c r="P802" s="465"/>
      <c r="Q802" s="464"/>
      <c r="R802" s="464"/>
      <c r="S802" s="464"/>
      <c r="T802" s="464"/>
      <c r="U802" s="464"/>
      <c r="V802" s="464"/>
      <c r="W802" s="62"/>
      <c r="X802" s="62"/>
      <c r="Y802" s="62"/>
      <c r="Z802" s="464"/>
      <c r="AA802" s="466"/>
      <c r="AB802" s="466"/>
      <c r="AC802" s="3"/>
      <c r="AD802" s="3"/>
      <c r="AE802" s="466"/>
      <c r="AF802" s="461"/>
      <c r="AG802" s="461"/>
      <c r="AH802" s="3"/>
    </row>
    <row r="803">
      <c r="A803" s="3"/>
      <c r="B803" s="462"/>
      <c r="C803" s="463"/>
      <c r="D803" s="463"/>
      <c r="E803" s="463"/>
      <c r="F803" s="463"/>
      <c r="G803" s="3"/>
      <c r="H803" s="3"/>
      <c r="I803" s="3"/>
      <c r="J803" s="3"/>
      <c r="K803" s="3"/>
      <c r="L803" s="464"/>
      <c r="M803" s="465"/>
      <c r="N803" s="465"/>
      <c r="O803" s="465"/>
      <c r="P803" s="465"/>
      <c r="Q803" s="464"/>
      <c r="R803" s="464"/>
      <c r="S803" s="464"/>
      <c r="T803" s="464"/>
      <c r="U803" s="464"/>
      <c r="V803" s="464"/>
      <c r="W803" s="62"/>
      <c r="X803" s="62"/>
      <c r="Y803" s="62"/>
      <c r="Z803" s="464"/>
      <c r="AA803" s="466"/>
      <c r="AB803" s="466"/>
      <c r="AC803" s="3"/>
      <c r="AD803" s="3"/>
      <c r="AE803" s="466"/>
      <c r="AF803" s="461"/>
      <c r="AG803" s="461"/>
      <c r="AH803" s="3"/>
    </row>
    <row r="804">
      <c r="A804" s="3"/>
      <c r="B804" s="462"/>
      <c r="C804" s="463"/>
      <c r="D804" s="463"/>
      <c r="E804" s="463"/>
      <c r="F804" s="463"/>
      <c r="G804" s="3"/>
      <c r="H804" s="3"/>
      <c r="I804" s="3"/>
      <c r="J804" s="3"/>
      <c r="K804" s="3"/>
      <c r="L804" s="464"/>
      <c r="M804" s="465"/>
      <c r="N804" s="465"/>
      <c r="O804" s="465"/>
      <c r="P804" s="465"/>
      <c r="Q804" s="464"/>
      <c r="R804" s="464"/>
      <c r="S804" s="464"/>
      <c r="T804" s="464"/>
      <c r="U804" s="464"/>
      <c r="V804" s="464"/>
      <c r="W804" s="62"/>
      <c r="X804" s="62"/>
      <c r="Y804" s="62"/>
      <c r="Z804" s="464"/>
      <c r="AA804" s="466"/>
      <c r="AB804" s="466"/>
      <c r="AC804" s="3"/>
      <c r="AD804" s="3"/>
      <c r="AE804" s="466"/>
      <c r="AF804" s="461"/>
      <c r="AG804" s="461"/>
      <c r="AH804" s="3"/>
    </row>
    <row r="805">
      <c r="A805" s="3"/>
      <c r="B805" s="462"/>
      <c r="C805" s="463"/>
      <c r="D805" s="463"/>
      <c r="E805" s="463"/>
      <c r="F805" s="463"/>
      <c r="G805" s="3"/>
      <c r="H805" s="3"/>
      <c r="I805" s="3"/>
      <c r="J805" s="3"/>
      <c r="K805" s="3"/>
      <c r="L805" s="464"/>
      <c r="M805" s="465"/>
      <c r="N805" s="465"/>
      <c r="O805" s="465"/>
      <c r="P805" s="465"/>
      <c r="Q805" s="464"/>
      <c r="R805" s="464"/>
      <c r="S805" s="464"/>
      <c r="T805" s="464"/>
      <c r="U805" s="464"/>
      <c r="V805" s="464"/>
      <c r="W805" s="62"/>
      <c r="X805" s="62"/>
      <c r="Y805" s="62"/>
      <c r="Z805" s="464"/>
      <c r="AA805" s="466"/>
      <c r="AB805" s="466"/>
      <c r="AC805" s="3"/>
      <c r="AD805" s="3"/>
      <c r="AE805" s="466"/>
      <c r="AF805" s="461"/>
      <c r="AG805" s="461"/>
      <c r="AH805" s="3"/>
    </row>
    <row r="806">
      <c r="A806" s="3"/>
      <c r="B806" s="462"/>
      <c r="C806" s="463"/>
      <c r="D806" s="463"/>
      <c r="E806" s="463"/>
      <c r="F806" s="463"/>
      <c r="G806" s="3"/>
      <c r="H806" s="3"/>
      <c r="I806" s="3"/>
      <c r="J806" s="3"/>
      <c r="K806" s="3"/>
      <c r="L806" s="464"/>
      <c r="M806" s="465"/>
      <c r="N806" s="465"/>
      <c r="O806" s="465"/>
      <c r="P806" s="465"/>
      <c r="Q806" s="464"/>
      <c r="R806" s="464"/>
      <c r="S806" s="464"/>
      <c r="T806" s="464"/>
      <c r="U806" s="464"/>
      <c r="V806" s="464"/>
      <c r="W806" s="62"/>
      <c r="X806" s="62"/>
      <c r="Y806" s="62"/>
      <c r="Z806" s="464"/>
      <c r="AA806" s="466"/>
      <c r="AB806" s="466"/>
      <c r="AC806" s="3"/>
      <c r="AD806" s="3"/>
      <c r="AE806" s="466"/>
      <c r="AF806" s="461"/>
      <c r="AG806" s="461"/>
      <c r="AH806" s="3"/>
    </row>
    <row r="807">
      <c r="A807" s="3"/>
      <c r="B807" s="462"/>
      <c r="C807" s="463"/>
      <c r="D807" s="463"/>
      <c r="E807" s="463"/>
      <c r="F807" s="463"/>
      <c r="G807" s="3"/>
      <c r="H807" s="3"/>
      <c r="I807" s="3"/>
      <c r="J807" s="3"/>
      <c r="K807" s="3"/>
      <c r="L807" s="464"/>
      <c r="M807" s="465"/>
      <c r="N807" s="465"/>
      <c r="O807" s="465"/>
      <c r="P807" s="465"/>
      <c r="Q807" s="464"/>
      <c r="R807" s="464"/>
      <c r="S807" s="464"/>
      <c r="T807" s="464"/>
      <c r="U807" s="464"/>
      <c r="V807" s="464"/>
      <c r="W807" s="62"/>
      <c r="X807" s="62"/>
      <c r="Y807" s="62"/>
      <c r="Z807" s="464"/>
      <c r="AA807" s="466"/>
      <c r="AB807" s="466"/>
      <c r="AC807" s="3"/>
      <c r="AD807" s="3"/>
      <c r="AE807" s="466"/>
      <c r="AF807" s="461"/>
      <c r="AG807" s="461"/>
      <c r="AH807" s="3"/>
    </row>
    <row r="808">
      <c r="A808" s="3"/>
      <c r="B808" s="462"/>
      <c r="C808" s="463"/>
      <c r="D808" s="463"/>
      <c r="E808" s="463"/>
      <c r="F808" s="463"/>
      <c r="G808" s="3"/>
      <c r="H808" s="3"/>
      <c r="I808" s="3"/>
      <c r="J808" s="3"/>
      <c r="K808" s="3"/>
      <c r="L808" s="464"/>
      <c r="M808" s="465"/>
      <c r="N808" s="465"/>
      <c r="O808" s="465"/>
      <c r="P808" s="465"/>
      <c r="Q808" s="464"/>
      <c r="R808" s="464"/>
      <c r="S808" s="464"/>
      <c r="T808" s="464"/>
      <c r="U808" s="464"/>
      <c r="V808" s="464"/>
      <c r="W808" s="62"/>
      <c r="X808" s="62"/>
      <c r="Y808" s="62"/>
      <c r="Z808" s="464"/>
      <c r="AA808" s="466"/>
      <c r="AB808" s="466"/>
      <c r="AC808" s="3"/>
      <c r="AD808" s="3"/>
      <c r="AE808" s="466"/>
      <c r="AF808" s="461"/>
      <c r="AG808" s="461"/>
      <c r="AH808" s="3"/>
    </row>
    <row r="809">
      <c r="A809" s="3"/>
      <c r="B809" s="462"/>
      <c r="C809" s="463"/>
      <c r="D809" s="463"/>
      <c r="E809" s="463"/>
      <c r="F809" s="463"/>
      <c r="G809" s="3"/>
      <c r="H809" s="3"/>
      <c r="I809" s="3"/>
      <c r="J809" s="3"/>
      <c r="K809" s="3"/>
      <c r="L809" s="464"/>
      <c r="M809" s="465"/>
      <c r="N809" s="465"/>
      <c r="O809" s="465"/>
      <c r="P809" s="465"/>
      <c r="Q809" s="464"/>
      <c r="R809" s="464"/>
      <c r="S809" s="464"/>
      <c r="T809" s="464"/>
      <c r="U809" s="464"/>
      <c r="V809" s="464"/>
      <c r="W809" s="62"/>
      <c r="X809" s="62"/>
      <c r="Y809" s="62"/>
      <c r="Z809" s="464"/>
      <c r="AA809" s="466"/>
      <c r="AB809" s="466"/>
      <c r="AC809" s="3"/>
      <c r="AD809" s="3"/>
      <c r="AE809" s="466"/>
      <c r="AF809" s="461"/>
      <c r="AG809" s="461"/>
      <c r="AH809" s="3"/>
    </row>
    <row r="810">
      <c r="A810" s="3"/>
      <c r="B810" s="462"/>
      <c r="C810" s="463"/>
      <c r="D810" s="463"/>
      <c r="E810" s="463"/>
      <c r="F810" s="463"/>
      <c r="G810" s="3"/>
      <c r="H810" s="3"/>
      <c r="I810" s="3"/>
      <c r="J810" s="3"/>
      <c r="K810" s="3"/>
      <c r="L810" s="464"/>
      <c r="M810" s="465"/>
      <c r="N810" s="465"/>
      <c r="O810" s="465"/>
      <c r="P810" s="465"/>
      <c r="Q810" s="464"/>
      <c r="R810" s="464"/>
      <c r="S810" s="464"/>
      <c r="T810" s="464"/>
      <c r="U810" s="464"/>
      <c r="V810" s="464"/>
      <c r="W810" s="62"/>
      <c r="X810" s="62"/>
      <c r="Y810" s="62"/>
      <c r="Z810" s="464"/>
      <c r="AA810" s="466"/>
      <c r="AB810" s="466"/>
      <c r="AC810" s="3"/>
      <c r="AD810" s="3"/>
      <c r="AE810" s="466"/>
      <c r="AF810" s="461"/>
      <c r="AG810" s="461"/>
      <c r="AH810" s="3"/>
    </row>
    <row r="811">
      <c r="A811" s="3"/>
      <c r="B811" s="462"/>
      <c r="C811" s="463"/>
      <c r="D811" s="463"/>
      <c r="E811" s="463"/>
      <c r="F811" s="463"/>
      <c r="G811" s="3"/>
      <c r="H811" s="3"/>
      <c r="I811" s="3"/>
      <c r="J811" s="3"/>
      <c r="K811" s="3"/>
      <c r="L811" s="464"/>
      <c r="M811" s="465"/>
      <c r="N811" s="465"/>
      <c r="O811" s="465"/>
      <c r="P811" s="465"/>
      <c r="Q811" s="464"/>
      <c r="R811" s="464"/>
      <c r="S811" s="464"/>
      <c r="T811" s="464"/>
      <c r="U811" s="464"/>
      <c r="V811" s="464"/>
      <c r="W811" s="62"/>
      <c r="X811" s="62"/>
      <c r="Y811" s="62"/>
      <c r="Z811" s="464"/>
      <c r="AA811" s="466"/>
      <c r="AB811" s="466"/>
      <c r="AC811" s="3"/>
      <c r="AD811" s="3"/>
      <c r="AE811" s="466"/>
      <c r="AF811" s="461"/>
      <c r="AG811" s="461"/>
      <c r="AH811" s="3"/>
    </row>
    <row r="812">
      <c r="A812" s="3"/>
      <c r="B812" s="462"/>
      <c r="C812" s="463"/>
      <c r="D812" s="463"/>
      <c r="E812" s="463"/>
      <c r="F812" s="463"/>
      <c r="G812" s="3"/>
      <c r="H812" s="3"/>
      <c r="I812" s="3"/>
      <c r="J812" s="3"/>
      <c r="K812" s="3"/>
      <c r="L812" s="464"/>
      <c r="M812" s="465"/>
      <c r="N812" s="465"/>
      <c r="O812" s="465"/>
      <c r="P812" s="465"/>
      <c r="Q812" s="464"/>
      <c r="R812" s="464"/>
      <c r="S812" s="464"/>
      <c r="T812" s="464"/>
      <c r="U812" s="464"/>
      <c r="V812" s="464"/>
      <c r="W812" s="62"/>
      <c r="X812" s="62"/>
      <c r="Y812" s="62"/>
      <c r="Z812" s="464"/>
      <c r="AA812" s="466"/>
      <c r="AB812" s="466"/>
      <c r="AC812" s="3"/>
      <c r="AD812" s="3"/>
      <c r="AE812" s="466"/>
      <c r="AF812" s="461"/>
      <c r="AG812" s="461"/>
      <c r="AH812" s="3"/>
    </row>
    <row r="813">
      <c r="A813" s="3"/>
      <c r="B813" s="462"/>
      <c r="C813" s="463"/>
      <c r="D813" s="463"/>
      <c r="E813" s="463"/>
      <c r="F813" s="463"/>
      <c r="G813" s="3"/>
      <c r="H813" s="3"/>
      <c r="I813" s="3"/>
      <c r="J813" s="3"/>
      <c r="K813" s="3"/>
      <c r="L813" s="464"/>
      <c r="M813" s="465"/>
      <c r="N813" s="465"/>
      <c r="O813" s="465"/>
      <c r="P813" s="465"/>
      <c r="Q813" s="464"/>
      <c r="R813" s="464"/>
      <c r="S813" s="464"/>
      <c r="T813" s="464"/>
      <c r="U813" s="464"/>
      <c r="V813" s="464"/>
      <c r="W813" s="62"/>
      <c r="X813" s="62"/>
      <c r="Y813" s="62"/>
      <c r="Z813" s="464"/>
      <c r="AA813" s="466"/>
      <c r="AB813" s="466"/>
      <c r="AC813" s="3"/>
      <c r="AD813" s="3"/>
      <c r="AE813" s="466"/>
      <c r="AF813" s="461"/>
      <c r="AG813" s="461"/>
      <c r="AH813" s="3"/>
    </row>
    <row r="814">
      <c r="A814" s="3"/>
      <c r="B814" s="462"/>
      <c r="C814" s="463"/>
      <c r="D814" s="463"/>
      <c r="E814" s="463"/>
      <c r="F814" s="463"/>
      <c r="G814" s="3"/>
      <c r="H814" s="3"/>
      <c r="I814" s="3"/>
      <c r="J814" s="3"/>
      <c r="K814" s="3"/>
      <c r="L814" s="464"/>
      <c r="M814" s="465"/>
      <c r="N814" s="465"/>
      <c r="O814" s="465"/>
      <c r="P814" s="465"/>
      <c r="Q814" s="464"/>
      <c r="R814" s="464"/>
      <c r="S814" s="464"/>
      <c r="T814" s="464"/>
      <c r="U814" s="464"/>
      <c r="V814" s="464"/>
      <c r="W814" s="62"/>
      <c r="X814" s="62"/>
      <c r="Y814" s="62"/>
      <c r="Z814" s="464"/>
      <c r="AA814" s="466"/>
      <c r="AB814" s="466"/>
      <c r="AC814" s="3"/>
      <c r="AD814" s="3"/>
      <c r="AE814" s="466"/>
      <c r="AF814" s="461"/>
      <c r="AG814" s="461"/>
      <c r="AH814" s="3"/>
    </row>
    <row r="815">
      <c r="A815" s="3"/>
      <c r="B815" s="462"/>
      <c r="C815" s="463"/>
      <c r="D815" s="463"/>
      <c r="E815" s="463"/>
      <c r="F815" s="463"/>
      <c r="G815" s="3"/>
      <c r="H815" s="3"/>
      <c r="I815" s="3"/>
      <c r="J815" s="3"/>
      <c r="K815" s="3"/>
      <c r="L815" s="464"/>
      <c r="M815" s="465"/>
      <c r="N815" s="465"/>
      <c r="O815" s="465"/>
      <c r="P815" s="465"/>
      <c r="Q815" s="464"/>
      <c r="R815" s="464"/>
      <c r="S815" s="464"/>
      <c r="T815" s="464"/>
      <c r="U815" s="464"/>
      <c r="V815" s="464"/>
      <c r="W815" s="62"/>
      <c r="X815" s="62"/>
      <c r="Y815" s="62"/>
      <c r="Z815" s="464"/>
      <c r="AA815" s="466"/>
      <c r="AB815" s="466"/>
      <c r="AC815" s="3"/>
      <c r="AD815" s="3"/>
      <c r="AE815" s="466"/>
      <c r="AF815" s="461"/>
      <c r="AG815" s="461"/>
      <c r="AH815" s="3"/>
    </row>
    <row r="816">
      <c r="A816" s="3"/>
      <c r="B816" s="462"/>
      <c r="C816" s="463"/>
      <c r="D816" s="463"/>
      <c r="E816" s="463"/>
      <c r="F816" s="463"/>
      <c r="G816" s="3"/>
      <c r="H816" s="3"/>
      <c r="I816" s="3"/>
      <c r="J816" s="3"/>
      <c r="K816" s="3"/>
      <c r="L816" s="464"/>
      <c r="M816" s="465"/>
      <c r="N816" s="465"/>
      <c r="O816" s="465"/>
      <c r="P816" s="465"/>
      <c r="Q816" s="464"/>
      <c r="R816" s="464"/>
      <c r="S816" s="464"/>
      <c r="T816" s="464"/>
      <c r="U816" s="464"/>
      <c r="V816" s="464"/>
      <c r="W816" s="62"/>
      <c r="X816" s="62"/>
      <c r="Y816" s="62"/>
      <c r="Z816" s="464"/>
      <c r="AA816" s="466"/>
      <c r="AB816" s="466"/>
      <c r="AC816" s="3"/>
      <c r="AD816" s="3"/>
      <c r="AE816" s="466"/>
      <c r="AF816" s="461"/>
      <c r="AG816" s="461"/>
      <c r="AH816" s="3"/>
    </row>
    <row r="817">
      <c r="A817" s="3"/>
      <c r="B817" s="462"/>
      <c r="C817" s="463"/>
      <c r="D817" s="463"/>
      <c r="E817" s="463"/>
      <c r="F817" s="463"/>
      <c r="G817" s="3"/>
      <c r="H817" s="3"/>
      <c r="I817" s="3"/>
      <c r="J817" s="3"/>
      <c r="K817" s="3"/>
      <c r="L817" s="464"/>
      <c r="M817" s="465"/>
      <c r="N817" s="465"/>
      <c r="O817" s="465"/>
      <c r="P817" s="465"/>
      <c r="Q817" s="464"/>
      <c r="R817" s="464"/>
      <c r="S817" s="464"/>
      <c r="T817" s="464"/>
      <c r="U817" s="464"/>
      <c r="V817" s="464"/>
      <c r="W817" s="62"/>
      <c r="X817" s="62"/>
      <c r="Y817" s="62"/>
      <c r="Z817" s="464"/>
      <c r="AA817" s="466"/>
      <c r="AB817" s="466"/>
      <c r="AC817" s="3"/>
      <c r="AD817" s="3"/>
      <c r="AE817" s="466"/>
      <c r="AF817" s="461"/>
      <c r="AG817" s="461"/>
      <c r="AH817" s="3"/>
    </row>
    <row r="818">
      <c r="A818" s="3"/>
      <c r="B818" s="462"/>
      <c r="C818" s="463"/>
      <c r="D818" s="463"/>
      <c r="E818" s="463"/>
      <c r="F818" s="463"/>
      <c r="G818" s="3"/>
      <c r="H818" s="3"/>
      <c r="I818" s="3"/>
      <c r="J818" s="3"/>
      <c r="K818" s="3"/>
      <c r="L818" s="464"/>
      <c r="M818" s="465"/>
      <c r="N818" s="465"/>
      <c r="O818" s="465"/>
      <c r="P818" s="465"/>
      <c r="Q818" s="464"/>
      <c r="R818" s="464"/>
      <c r="S818" s="464"/>
      <c r="T818" s="464"/>
      <c r="U818" s="464"/>
      <c r="V818" s="464"/>
      <c r="W818" s="62"/>
      <c r="X818" s="62"/>
      <c r="Y818" s="62"/>
      <c r="Z818" s="464"/>
      <c r="AA818" s="466"/>
      <c r="AB818" s="466"/>
      <c r="AC818" s="3"/>
      <c r="AD818" s="3"/>
      <c r="AE818" s="466"/>
      <c r="AF818" s="461"/>
      <c r="AG818" s="461"/>
      <c r="AH818" s="3"/>
    </row>
    <row r="819">
      <c r="A819" s="3"/>
      <c r="B819" s="462"/>
      <c r="C819" s="463"/>
      <c r="D819" s="463"/>
      <c r="E819" s="463"/>
      <c r="F819" s="463"/>
      <c r="G819" s="3"/>
      <c r="H819" s="3"/>
      <c r="I819" s="3"/>
      <c r="J819" s="3"/>
      <c r="K819" s="3"/>
      <c r="L819" s="464"/>
      <c r="M819" s="465"/>
      <c r="N819" s="465"/>
      <c r="O819" s="465"/>
      <c r="P819" s="465"/>
      <c r="Q819" s="464"/>
      <c r="R819" s="464"/>
      <c r="S819" s="464"/>
      <c r="T819" s="464"/>
      <c r="U819" s="464"/>
      <c r="V819" s="464"/>
      <c r="W819" s="62"/>
      <c r="X819" s="62"/>
      <c r="Y819" s="62"/>
      <c r="Z819" s="464"/>
      <c r="AA819" s="466"/>
      <c r="AB819" s="466"/>
      <c r="AC819" s="3"/>
      <c r="AD819" s="3"/>
      <c r="AE819" s="466"/>
      <c r="AF819" s="461"/>
      <c r="AG819" s="461"/>
      <c r="AH819" s="3"/>
    </row>
    <row r="820">
      <c r="A820" s="3"/>
      <c r="B820" s="462"/>
      <c r="C820" s="463"/>
      <c r="D820" s="463"/>
      <c r="E820" s="463"/>
      <c r="F820" s="463"/>
      <c r="G820" s="3"/>
      <c r="H820" s="3"/>
      <c r="I820" s="3"/>
      <c r="J820" s="3"/>
      <c r="K820" s="3"/>
      <c r="L820" s="464"/>
      <c r="M820" s="465"/>
      <c r="N820" s="465"/>
      <c r="O820" s="465"/>
      <c r="P820" s="465"/>
      <c r="Q820" s="464"/>
      <c r="R820" s="464"/>
      <c r="S820" s="464"/>
      <c r="T820" s="464"/>
      <c r="U820" s="464"/>
      <c r="V820" s="464"/>
      <c r="W820" s="62"/>
      <c r="X820" s="62"/>
      <c r="Y820" s="62"/>
      <c r="Z820" s="464"/>
      <c r="AA820" s="466"/>
      <c r="AB820" s="466"/>
      <c r="AC820" s="3"/>
      <c r="AD820" s="3"/>
      <c r="AE820" s="466"/>
      <c r="AF820" s="461"/>
      <c r="AG820" s="461"/>
      <c r="AH820" s="3"/>
    </row>
    <row r="821">
      <c r="A821" s="3"/>
      <c r="B821" s="462"/>
      <c r="C821" s="463"/>
      <c r="D821" s="463"/>
      <c r="E821" s="463"/>
      <c r="F821" s="463"/>
      <c r="G821" s="3"/>
      <c r="H821" s="3"/>
      <c r="I821" s="3"/>
      <c r="J821" s="3"/>
      <c r="K821" s="3"/>
      <c r="L821" s="464"/>
      <c r="M821" s="465"/>
      <c r="N821" s="465"/>
      <c r="O821" s="465"/>
      <c r="P821" s="465"/>
      <c r="Q821" s="464"/>
      <c r="R821" s="464"/>
      <c r="S821" s="464"/>
      <c r="T821" s="464"/>
      <c r="U821" s="464"/>
      <c r="V821" s="464"/>
      <c r="W821" s="62"/>
      <c r="X821" s="62"/>
      <c r="Y821" s="62"/>
      <c r="Z821" s="464"/>
      <c r="AA821" s="466"/>
      <c r="AB821" s="466"/>
      <c r="AC821" s="3"/>
      <c r="AD821" s="3"/>
      <c r="AE821" s="466"/>
      <c r="AF821" s="461"/>
      <c r="AG821" s="461"/>
      <c r="AH821" s="3"/>
    </row>
    <row r="822">
      <c r="A822" s="3"/>
      <c r="B822" s="462"/>
      <c r="C822" s="463"/>
      <c r="D822" s="463"/>
      <c r="E822" s="463"/>
      <c r="F822" s="463"/>
      <c r="G822" s="3"/>
      <c r="H822" s="3"/>
      <c r="I822" s="3"/>
      <c r="J822" s="3"/>
      <c r="K822" s="3"/>
      <c r="L822" s="464"/>
      <c r="M822" s="465"/>
      <c r="N822" s="465"/>
      <c r="O822" s="465"/>
      <c r="P822" s="465"/>
      <c r="Q822" s="464"/>
      <c r="R822" s="464"/>
      <c r="S822" s="464"/>
      <c r="T822" s="464"/>
      <c r="U822" s="464"/>
      <c r="V822" s="464"/>
      <c r="W822" s="62"/>
      <c r="X822" s="62"/>
      <c r="Y822" s="62"/>
      <c r="Z822" s="464"/>
      <c r="AA822" s="466"/>
      <c r="AB822" s="466"/>
      <c r="AC822" s="3"/>
      <c r="AD822" s="3"/>
      <c r="AE822" s="466"/>
      <c r="AF822" s="461"/>
      <c r="AG822" s="461"/>
      <c r="AH822" s="3"/>
    </row>
    <row r="823">
      <c r="A823" s="3"/>
      <c r="B823" s="462"/>
      <c r="C823" s="463"/>
      <c r="D823" s="463"/>
      <c r="E823" s="463"/>
      <c r="F823" s="463"/>
      <c r="G823" s="3"/>
      <c r="H823" s="3"/>
      <c r="I823" s="3"/>
      <c r="J823" s="3"/>
      <c r="K823" s="3"/>
      <c r="L823" s="464"/>
      <c r="M823" s="465"/>
      <c r="N823" s="465"/>
      <c r="O823" s="465"/>
      <c r="P823" s="465"/>
      <c r="Q823" s="464"/>
      <c r="R823" s="464"/>
      <c r="S823" s="464"/>
      <c r="T823" s="464"/>
      <c r="U823" s="464"/>
      <c r="V823" s="464"/>
      <c r="W823" s="62"/>
      <c r="X823" s="62"/>
      <c r="Y823" s="62"/>
      <c r="Z823" s="464"/>
      <c r="AA823" s="466"/>
      <c r="AB823" s="466"/>
      <c r="AC823" s="3"/>
      <c r="AD823" s="3"/>
      <c r="AE823" s="466"/>
      <c r="AF823" s="461"/>
      <c r="AG823" s="461"/>
      <c r="AH823" s="3"/>
    </row>
    <row r="824">
      <c r="A824" s="3"/>
      <c r="B824" s="462"/>
      <c r="C824" s="463"/>
      <c r="D824" s="463"/>
      <c r="E824" s="463"/>
      <c r="F824" s="463"/>
      <c r="G824" s="3"/>
      <c r="H824" s="3"/>
      <c r="I824" s="3"/>
      <c r="J824" s="3"/>
      <c r="K824" s="3"/>
      <c r="L824" s="464"/>
      <c r="M824" s="465"/>
      <c r="N824" s="465"/>
      <c r="O824" s="465"/>
      <c r="P824" s="465"/>
      <c r="Q824" s="464"/>
      <c r="R824" s="464"/>
      <c r="S824" s="464"/>
      <c r="T824" s="464"/>
      <c r="U824" s="464"/>
      <c r="V824" s="464"/>
      <c r="W824" s="62"/>
      <c r="X824" s="62"/>
      <c r="Y824" s="62"/>
      <c r="Z824" s="464"/>
      <c r="AA824" s="466"/>
      <c r="AB824" s="466"/>
      <c r="AC824" s="3"/>
      <c r="AD824" s="3"/>
      <c r="AE824" s="466"/>
      <c r="AF824" s="461"/>
      <c r="AG824" s="461"/>
      <c r="AH824" s="3"/>
    </row>
    <row r="825">
      <c r="A825" s="3"/>
      <c r="B825" s="462"/>
      <c r="C825" s="463"/>
      <c r="D825" s="463"/>
      <c r="E825" s="463"/>
      <c r="F825" s="463"/>
      <c r="G825" s="3"/>
      <c r="H825" s="3"/>
      <c r="I825" s="3"/>
      <c r="J825" s="3"/>
      <c r="K825" s="3"/>
      <c r="L825" s="464"/>
      <c r="M825" s="465"/>
      <c r="N825" s="465"/>
      <c r="O825" s="465"/>
      <c r="P825" s="465"/>
      <c r="Q825" s="464"/>
      <c r="R825" s="464"/>
      <c r="S825" s="464"/>
      <c r="T825" s="464"/>
      <c r="U825" s="464"/>
      <c r="V825" s="464"/>
      <c r="W825" s="62"/>
      <c r="X825" s="62"/>
      <c r="Y825" s="62"/>
      <c r="Z825" s="464"/>
      <c r="AA825" s="466"/>
      <c r="AB825" s="466"/>
      <c r="AC825" s="3"/>
      <c r="AD825" s="3"/>
      <c r="AE825" s="466"/>
      <c r="AF825" s="461"/>
      <c r="AG825" s="461"/>
      <c r="AH825" s="3"/>
    </row>
    <row r="826">
      <c r="A826" s="3"/>
      <c r="B826" s="462"/>
      <c r="C826" s="463"/>
      <c r="D826" s="463"/>
      <c r="E826" s="463"/>
      <c r="F826" s="463"/>
      <c r="G826" s="3"/>
      <c r="H826" s="3"/>
      <c r="I826" s="3"/>
      <c r="J826" s="3"/>
      <c r="K826" s="3"/>
      <c r="L826" s="464"/>
      <c r="M826" s="465"/>
      <c r="N826" s="465"/>
      <c r="O826" s="465"/>
      <c r="P826" s="465"/>
      <c r="Q826" s="464"/>
      <c r="R826" s="464"/>
      <c r="S826" s="464"/>
      <c r="T826" s="464"/>
      <c r="U826" s="464"/>
      <c r="V826" s="464"/>
      <c r="W826" s="62"/>
      <c r="X826" s="62"/>
      <c r="Y826" s="62"/>
      <c r="Z826" s="464"/>
      <c r="AA826" s="466"/>
      <c r="AB826" s="466"/>
      <c r="AC826" s="3"/>
      <c r="AD826" s="3"/>
      <c r="AE826" s="466"/>
      <c r="AF826" s="461"/>
      <c r="AG826" s="461"/>
      <c r="AH826" s="3"/>
    </row>
    <row r="827">
      <c r="A827" s="3"/>
      <c r="B827" s="462"/>
      <c r="C827" s="463"/>
      <c r="D827" s="463"/>
      <c r="E827" s="463"/>
      <c r="F827" s="463"/>
      <c r="G827" s="3"/>
      <c r="H827" s="3"/>
      <c r="I827" s="3"/>
      <c r="J827" s="3"/>
      <c r="K827" s="3"/>
      <c r="L827" s="464"/>
      <c r="M827" s="465"/>
      <c r="N827" s="465"/>
      <c r="O827" s="465"/>
      <c r="P827" s="465"/>
      <c r="Q827" s="464"/>
      <c r="R827" s="464"/>
      <c r="S827" s="464"/>
      <c r="T827" s="464"/>
      <c r="U827" s="464"/>
      <c r="V827" s="464"/>
      <c r="W827" s="62"/>
      <c r="X827" s="62"/>
      <c r="Y827" s="62"/>
      <c r="Z827" s="464"/>
      <c r="AA827" s="466"/>
      <c r="AB827" s="466"/>
      <c r="AC827" s="3"/>
      <c r="AD827" s="3"/>
      <c r="AE827" s="466"/>
      <c r="AF827" s="461"/>
      <c r="AG827" s="461"/>
      <c r="AH827" s="3"/>
    </row>
    <row r="828">
      <c r="A828" s="3"/>
      <c r="B828" s="462"/>
      <c r="C828" s="463"/>
      <c r="D828" s="463"/>
      <c r="E828" s="463"/>
      <c r="F828" s="463"/>
      <c r="G828" s="3"/>
      <c r="H828" s="3"/>
      <c r="I828" s="3"/>
      <c r="J828" s="3"/>
      <c r="K828" s="3"/>
      <c r="L828" s="464"/>
      <c r="M828" s="465"/>
      <c r="N828" s="465"/>
      <c r="O828" s="465"/>
      <c r="P828" s="465"/>
      <c r="Q828" s="464"/>
      <c r="R828" s="464"/>
      <c r="S828" s="464"/>
      <c r="T828" s="464"/>
      <c r="U828" s="464"/>
      <c r="V828" s="464"/>
      <c r="W828" s="62"/>
      <c r="X828" s="62"/>
      <c r="Y828" s="62"/>
      <c r="Z828" s="464"/>
      <c r="AA828" s="466"/>
      <c r="AB828" s="466"/>
      <c r="AC828" s="3"/>
      <c r="AD828" s="3"/>
      <c r="AE828" s="466"/>
      <c r="AF828" s="461"/>
      <c r="AG828" s="461"/>
      <c r="AH828" s="3"/>
    </row>
    <row r="829">
      <c r="A829" s="3"/>
      <c r="B829" s="462"/>
      <c r="C829" s="463"/>
      <c r="D829" s="463"/>
      <c r="E829" s="463"/>
      <c r="F829" s="463"/>
      <c r="G829" s="3"/>
      <c r="H829" s="3"/>
      <c r="I829" s="3"/>
      <c r="J829" s="3"/>
      <c r="K829" s="3"/>
      <c r="L829" s="464"/>
      <c r="M829" s="465"/>
      <c r="N829" s="465"/>
      <c r="O829" s="465"/>
      <c r="P829" s="465"/>
      <c r="Q829" s="464"/>
      <c r="R829" s="464"/>
      <c r="S829" s="464"/>
      <c r="T829" s="464"/>
      <c r="U829" s="464"/>
      <c r="V829" s="464"/>
      <c r="W829" s="62"/>
      <c r="X829" s="62"/>
      <c r="Y829" s="62"/>
      <c r="Z829" s="464"/>
      <c r="AA829" s="466"/>
      <c r="AB829" s="466"/>
      <c r="AC829" s="3"/>
      <c r="AD829" s="3"/>
      <c r="AE829" s="466"/>
      <c r="AF829" s="461"/>
      <c r="AG829" s="461"/>
      <c r="AH829" s="3"/>
    </row>
    <row r="830">
      <c r="A830" s="3"/>
      <c r="B830" s="462"/>
      <c r="C830" s="463"/>
      <c r="D830" s="463"/>
      <c r="E830" s="463"/>
      <c r="F830" s="463"/>
      <c r="G830" s="3"/>
      <c r="H830" s="3"/>
      <c r="I830" s="3"/>
      <c r="J830" s="3"/>
      <c r="K830" s="3"/>
      <c r="L830" s="464"/>
      <c r="M830" s="465"/>
      <c r="N830" s="465"/>
      <c r="O830" s="465"/>
      <c r="P830" s="465"/>
      <c r="Q830" s="464"/>
      <c r="R830" s="464"/>
      <c r="S830" s="464"/>
      <c r="T830" s="464"/>
      <c r="U830" s="464"/>
      <c r="V830" s="464"/>
      <c r="W830" s="62"/>
      <c r="X830" s="62"/>
      <c r="Y830" s="62"/>
      <c r="Z830" s="464"/>
      <c r="AA830" s="466"/>
      <c r="AB830" s="466"/>
      <c r="AC830" s="3"/>
      <c r="AD830" s="3"/>
      <c r="AE830" s="466"/>
      <c r="AF830" s="461"/>
      <c r="AG830" s="461"/>
      <c r="AH830" s="3"/>
    </row>
    <row r="831">
      <c r="A831" s="3"/>
      <c r="B831" s="462"/>
      <c r="C831" s="463"/>
      <c r="D831" s="463"/>
      <c r="E831" s="463"/>
      <c r="F831" s="463"/>
      <c r="G831" s="3"/>
      <c r="H831" s="3"/>
      <c r="I831" s="3"/>
      <c r="J831" s="3"/>
      <c r="K831" s="3"/>
      <c r="L831" s="464"/>
      <c r="M831" s="465"/>
      <c r="N831" s="465"/>
      <c r="O831" s="465"/>
      <c r="P831" s="465"/>
      <c r="Q831" s="464"/>
      <c r="R831" s="464"/>
      <c r="S831" s="464"/>
      <c r="T831" s="464"/>
      <c r="U831" s="464"/>
      <c r="V831" s="464"/>
      <c r="W831" s="62"/>
      <c r="X831" s="62"/>
      <c r="Y831" s="62"/>
      <c r="Z831" s="464"/>
      <c r="AA831" s="466"/>
      <c r="AB831" s="466"/>
      <c r="AC831" s="3"/>
      <c r="AD831" s="3"/>
      <c r="AE831" s="466"/>
      <c r="AF831" s="461"/>
      <c r="AG831" s="461"/>
      <c r="AH831" s="3"/>
    </row>
    <row r="832">
      <c r="A832" s="3"/>
      <c r="B832" s="462"/>
      <c r="C832" s="463"/>
      <c r="D832" s="463"/>
      <c r="E832" s="463"/>
      <c r="F832" s="463"/>
      <c r="G832" s="3"/>
      <c r="H832" s="3"/>
      <c r="I832" s="3"/>
      <c r="J832" s="3"/>
      <c r="K832" s="3"/>
      <c r="L832" s="464"/>
      <c r="M832" s="465"/>
      <c r="N832" s="465"/>
      <c r="O832" s="465"/>
      <c r="P832" s="465"/>
      <c r="Q832" s="464"/>
      <c r="R832" s="464"/>
      <c r="S832" s="464"/>
      <c r="T832" s="464"/>
      <c r="U832" s="464"/>
      <c r="V832" s="464"/>
      <c r="W832" s="62"/>
      <c r="X832" s="62"/>
      <c r="Y832" s="62"/>
      <c r="Z832" s="464"/>
      <c r="AA832" s="466"/>
      <c r="AB832" s="466"/>
      <c r="AC832" s="3"/>
      <c r="AD832" s="3"/>
      <c r="AE832" s="466"/>
      <c r="AF832" s="461"/>
      <c r="AG832" s="461"/>
      <c r="AH832" s="3"/>
    </row>
    <row r="833">
      <c r="A833" s="3"/>
      <c r="B833" s="462"/>
      <c r="C833" s="463"/>
      <c r="D833" s="463"/>
      <c r="E833" s="463"/>
      <c r="F833" s="463"/>
      <c r="G833" s="3"/>
      <c r="H833" s="3"/>
      <c r="I833" s="3"/>
      <c r="J833" s="3"/>
      <c r="K833" s="3"/>
      <c r="L833" s="464"/>
      <c r="M833" s="465"/>
      <c r="N833" s="465"/>
      <c r="O833" s="465"/>
      <c r="P833" s="465"/>
      <c r="Q833" s="464"/>
      <c r="R833" s="464"/>
      <c r="S833" s="464"/>
      <c r="T833" s="464"/>
      <c r="U833" s="464"/>
      <c r="V833" s="464"/>
      <c r="W833" s="62"/>
      <c r="X833" s="62"/>
      <c r="Y833" s="62"/>
      <c r="Z833" s="464"/>
      <c r="AA833" s="466"/>
      <c r="AB833" s="466"/>
      <c r="AC833" s="3"/>
      <c r="AD833" s="3"/>
      <c r="AE833" s="466"/>
      <c r="AF833" s="461"/>
      <c r="AG833" s="461"/>
      <c r="AH833" s="3"/>
    </row>
    <row r="834">
      <c r="A834" s="3"/>
      <c r="B834" s="462"/>
      <c r="C834" s="463"/>
      <c r="D834" s="463"/>
      <c r="E834" s="463"/>
      <c r="F834" s="463"/>
      <c r="G834" s="3"/>
      <c r="H834" s="3"/>
      <c r="I834" s="3"/>
      <c r="J834" s="3"/>
      <c r="K834" s="3"/>
      <c r="L834" s="464"/>
      <c r="M834" s="465"/>
      <c r="N834" s="465"/>
      <c r="O834" s="465"/>
      <c r="P834" s="465"/>
      <c r="Q834" s="464"/>
      <c r="R834" s="464"/>
      <c r="S834" s="464"/>
      <c r="T834" s="464"/>
      <c r="U834" s="464"/>
      <c r="V834" s="464"/>
      <c r="W834" s="62"/>
      <c r="X834" s="62"/>
      <c r="Y834" s="62"/>
      <c r="Z834" s="464"/>
      <c r="AA834" s="466"/>
      <c r="AB834" s="466"/>
      <c r="AC834" s="3"/>
      <c r="AD834" s="3"/>
      <c r="AE834" s="466"/>
      <c r="AF834" s="461"/>
      <c r="AG834" s="461"/>
      <c r="AH834" s="3"/>
    </row>
    <row r="835">
      <c r="A835" s="3"/>
      <c r="B835" s="462"/>
      <c r="C835" s="463"/>
      <c r="D835" s="463"/>
      <c r="E835" s="463"/>
      <c r="F835" s="463"/>
      <c r="G835" s="3"/>
      <c r="H835" s="3"/>
      <c r="I835" s="3"/>
      <c r="J835" s="3"/>
      <c r="K835" s="3"/>
      <c r="L835" s="464"/>
      <c r="M835" s="465"/>
      <c r="N835" s="465"/>
      <c r="O835" s="465"/>
      <c r="P835" s="465"/>
      <c r="Q835" s="464"/>
      <c r="R835" s="464"/>
      <c r="S835" s="464"/>
      <c r="T835" s="464"/>
      <c r="U835" s="464"/>
      <c r="V835" s="464"/>
      <c r="W835" s="62"/>
      <c r="X835" s="62"/>
      <c r="Y835" s="62"/>
      <c r="Z835" s="464"/>
      <c r="AA835" s="466"/>
      <c r="AB835" s="466"/>
      <c r="AC835" s="3"/>
      <c r="AD835" s="3"/>
      <c r="AE835" s="466"/>
      <c r="AF835" s="461"/>
      <c r="AG835" s="461"/>
      <c r="AH835" s="3"/>
    </row>
    <row r="836">
      <c r="A836" s="3"/>
      <c r="B836" s="462"/>
      <c r="C836" s="463"/>
      <c r="D836" s="463"/>
      <c r="E836" s="463"/>
      <c r="F836" s="463"/>
      <c r="G836" s="3"/>
      <c r="H836" s="3"/>
      <c r="I836" s="3"/>
      <c r="J836" s="3"/>
      <c r="K836" s="3"/>
      <c r="L836" s="464"/>
      <c r="M836" s="465"/>
      <c r="N836" s="465"/>
      <c r="O836" s="465"/>
      <c r="P836" s="465"/>
      <c r="Q836" s="464"/>
      <c r="R836" s="464"/>
      <c r="S836" s="464"/>
      <c r="T836" s="464"/>
      <c r="U836" s="464"/>
      <c r="V836" s="464"/>
      <c r="W836" s="62"/>
      <c r="X836" s="62"/>
      <c r="Y836" s="62"/>
      <c r="Z836" s="464"/>
      <c r="AA836" s="466"/>
      <c r="AB836" s="466"/>
      <c r="AC836" s="3"/>
      <c r="AD836" s="3"/>
      <c r="AE836" s="466"/>
      <c r="AF836" s="461"/>
      <c r="AG836" s="461"/>
      <c r="AH836" s="3"/>
    </row>
    <row r="837">
      <c r="A837" s="3"/>
      <c r="B837" s="462"/>
      <c r="C837" s="463"/>
      <c r="D837" s="463"/>
      <c r="E837" s="463"/>
      <c r="F837" s="463"/>
      <c r="G837" s="3"/>
      <c r="H837" s="3"/>
      <c r="I837" s="3"/>
      <c r="J837" s="3"/>
      <c r="K837" s="3"/>
      <c r="L837" s="464"/>
      <c r="M837" s="465"/>
      <c r="N837" s="465"/>
      <c r="O837" s="465"/>
      <c r="P837" s="465"/>
      <c r="Q837" s="464"/>
      <c r="R837" s="464"/>
      <c r="S837" s="464"/>
      <c r="T837" s="464"/>
      <c r="U837" s="464"/>
      <c r="V837" s="464"/>
      <c r="W837" s="62"/>
      <c r="X837" s="62"/>
      <c r="Y837" s="62"/>
      <c r="Z837" s="464"/>
      <c r="AA837" s="466"/>
      <c r="AB837" s="466"/>
      <c r="AC837" s="3"/>
      <c r="AD837" s="3"/>
      <c r="AE837" s="466"/>
      <c r="AF837" s="461"/>
      <c r="AG837" s="461"/>
      <c r="AH837" s="3"/>
    </row>
    <row r="838">
      <c r="A838" s="3"/>
      <c r="B838" s="462"/>
      <c r="C838" s="463"/>
      <c r="D838" s="463"/>
      <c r="E838" s="463"/>
      <c r="F838" s="463"/>
      <c r="G838" s="3"/>
      <c r="H838" s="3"/>
      <c r="I838" s="3"/>
      <c r="J838" s="3"/>
      <c r="K838" s="3"/>
      <c r="L838" s="464"/>
      <c r="M838" s="465"/>
      <c r="N838" s="465"/>
      <c r="O838" s="465"/>
      <c r="P838" s="465"/>
      <c r="Q838" s="464"/>
      <c r="R838" s="464"/>
      <c r="S838" s="464"/>
      <c r="T838" s="464"/>
      <c r="U838" s="464"/>
      <c r="V838" s="464"/>
      <c r="W838" s="62"/>
      <c r="X838" s="62"/>
      <c r="Y838" s="62"/>
      <c r="Z838" s="464"/>
      <c r="AA838" s="466"/>
      <c r="AB838" s="466"/>
      <c r="AC838" s="3"/>
      <c r="AD838" s="3"/>
      <c r="AE838" s="466"/>
      <c r="AF838" s="461"/>
      <c r="AG838" s="461"/>
      <c r="AH838" s="3"/>
    </row>
    <row r="839">
      <c r="A839" s="3"/>
      <c r="B839" s="462"/>
      <c r="C839" s="463"/>
      <c r="D839" s="463"/>
      <c r="E839" s="463"/>
      <c r="F839" s="463"/>
      <c r="G839" s="3"/>
      <c r="H839" s="3"/>
      <c r="I839" s="3"/>
      <c r="J839" s="3"/>
      <c r="K839" s="3"/>
      <c r="L839" s="464"/>
      <c r="M839" s="465"/>
      <c r="N839" s="465"/>
      <c r="O839" s="465"/>
      <c r="P839" s="465"/>
      <c r="Q839" s="464"/>
      <c r="R839" s="464"/>
      <c r="S839" s="464"/>
      <c r="T839" s="464"/>
      <c r="U839" s="464"/>
      <c r="V839" s="464"/>
      <c r="W839" s="62"/>
      <c r="X839" s="62"/>
      <c r="Y839" s="62"/>
      <c r="Z839" s="464"/>
      <c r="AA839" s="466"/>
      <c r="AB839" s="466"/>
      <c r="AC839" s="3"/>
      <c r="AD839" s="3"/>
      <c r="AE839" s="466"/>
      <c r="AF839" s="461"/>
      <c r="AG839" s="461"/>
      <c r="AH839" s="3"/>
    </row>
    <row r="840">
      <c r="A840" s="3"/>
      <c r="B840" s="462"/>
      <c r="C840" s="463"/>
      <c r="D840" s="463"/>
      <c r="E840" s="463"/>
      <c r="F840" s="463"/>
      <c r="G840" s="3"/>
      <c r="H840" s="3"/>
      <c r="I840" s="3"/>
      <c r="J840" s="3"/>
      <c r="K840" s="3"/>
      <c r="L840" s="464"/>
      <c r="M840" s="465"/>
      <c r="N840" s="465"/>
      <c r="O840" s="465"/>
      <c r="P840" s="465"/>
      <c r="Q840" s="464"/>
      <c r="R840" s="464"/>
      <c r="S840" s="464"/>
      <c r="T840" s="464"/>
      <c r="U840" s="464"/>
      <c r="V840" s="464"/>
      <c r="W840" s="62"/>
      <c r="X840" s="62"/>
      <c r="Y840" s="62"/>
      <c r="Z840" s="464"/>
      <c r="AA840" s="466"/>
      <c r="AB840" s="466"/>
      <c r="AC840" s="3"/>
      <c r="AD840" s="3"/>
      <c r="AE840" s="466"/>
      <c r="AF840" s="461"/>
      <c r="AG840" s="461"/>
      <c r="AH840" s="3"/>
    </row>
    <row r="841">
      <c r="A841" s="3"/>
      <c r="B841" s="462"/>
      <c r="C841" s="463"/>
      <c r="D841" s="463"/>
      <c r="E841" s="463"/>
      <c r="F841" s="463"/>
      <c r="G841" s="3"/>
      <c r="H841" s="3"/>
      <c r="I841" s="3"/>
      <c r="J841" s="3"/>
      <c r="K841" s="3"/>
      <c r="L841" s="464"/>
      <c r="M841" s="465"/>
      <c r="N841" s="465"/>
      <c r="O841" s="465"/>
      <c r="P841" s="465"/>
      <c r="Q841" s="464"/>
      <c r="R841" s="464"/>
      <c r="S841" s="464"/>
      <c r="T841" s="464"/>
      <c r="U841" s="464"/>
      <c r="V841" s="464"/>
      <c r="W841" s="62"/>
      <c r="X841" s="62"/>
      <c r="Y841" s="62"/>
      <c r="Z841" s="464"/>
      <c r="AA841" s="466"/>
      <c r="AB841" s="466"/>
      <c r="AC841" s="3"/>
      <c r="AD841" s="3"/>
      <c r="AE841" s="466"/>
      <c r="AF841" s="461"/>
      <c r="AG841" s="461"/>
      <c r="AH841" s="3"/>
    </row>
    <row r="842">
      <c r="A842" s="3"/>
      <c r="B842" s="462"/>
      <c r="C842" s="463"/>
      <c r="D842" s="463"/>
      <c r="E842" s="463"/>
      <c r="F842" s="463"/>
      <c r="G842" s="3"/>
      <c r="H842" s="3"/>
      <c r="I842" s="3"/>
      <c r="J842" s="3"/>
      <c r="K842" s="3"/>
      <c r="L842" s="464"/>
      <c r="M842" s="465"/>
      <c r="N842" s="465"/>
      <c r="O842" s="465"/>
      <c r="P842" s="465"/>
      <c r="Q842" s="464"/>
      <c r="R842" s="464"/>
      <c r="S842" s="464"/>
      <c r="T842" s="464"/>
      <c r="U842" s="464"/>
      <c r="V842" s="464"/>
      <c r="W842" s="62"/>
      <c r="X842" s="62"/>
      <c r="Y842" s="62"/>
      <c r="Z842" s="464"/>
      <c r="AA842" s="466"/>
      <c r="AB842" s="466"/>
      <c r="AC842" s="3"/>
      <c r="AD842" s="3"/>
      <c r="AE842" s="466"/>
      <c r="AF842" s="461"/>
      <c r="AG842" s="461"/>
      <c r="AH842" s="3"/>
    </row>
    <row r="843">
      <c r="A843" s="3"/>
      <c r="B843" s="462"/>
      <c r="C843" s="463"/>
      <c r="D843" s="463"/>
      <c r="E843" s="463"/>
      <c r="F843" s="463"/>
      <c r="G843" s="3"/>
      <c r="H843" s="3"/>
      <c r="I843" s="3"/>
      <c r="J843" s="3"/>
      <c r="K843" s="3"/>
      <c r="L843" s="464"/>
      <c r="M843" s="465"/>
      <c r="N843" s="465"/>
      <c r="O843" s="465"/>
      <c r="P843" s="465"/>
      <c r="Q843" s="464"/>
      <c r="R843" s="464"/>
      <c r="S843" s="464"/>
      <c r="T843" s="464"/>
      <c r="U843" s="464"/>
      <c r="V843" s="464"/>
      <c r="W843" s="62"/>
      <c r="X843" s="62"/>
      <c r="Y843" s="62"/>
      <c r="Z843" s="464"/>
      <c r="AA843" s="466"/>
      <c r="AB843" s="466"/>
      <c r="AC843" s="3"/>
      <c r="AD843" s="3"/>
      <c r="AE843" s="466"/>
      <c r="AF843" s="461"/>
      <c r="AG843" s="461"/>
      <c r="AH843" s="3"/>
    </row>
    <row r="844">
      <c r="A844" s="3"/>
      <c r="B844" s="462"/>
      <c r="C844" s="463"/>
      <c r="D844" s="463"/>
      <c r="E844" s="463"/>
      <c r="F844" s="463"/>
      <c r="G844" s="3"/>
      <c r="H844" s="3"/>
      <c r="I844" s="3"/>
      <c r="J844" s="3"/>
      <c r="K844" s="3"/>
      <c r="L844" s="464"/>
      <c r="M844" s="465"/>
      <c r="N844" s="465"/>
      <c r="O844" s="465"/>
      <c r="P844" s="465"/>
      <c r="Q844" s="464"/>
      <c r="R844" s="464"/>
      <c r="S844" s="464"/>
      <c r="T844" s="464"/>
      <c r="U844" s="464"/>
      <c r="V844" s="464"/>
      <c r="W844" s="62"/>
      <c r="X844" s="62"/>
      <c r="Y844" s="62"/>
      <c r="Z844" s="464"/>
      <c r="AA844" s="466"/>
      <c r="AB844" s="466"/>
      <c r="AC844" s="3"/>
      <c r="AD844" s="3"/>
      <c r="AE844" s="466"/>
      <c r="AF844" s="461"/>
      <c r="AG844" s="461"/>
      <c r="AH844" s="3"/>
    </row>
    <row r="845">
      <c r="A845" s="3"/>
      <c r="B845" s="462"/>
      <c r="C845" s="463"/>
      <c r="D845" s="463"/>
      <c r="E845" s="463"/>
      <c r="F845" s="463"/>
      <c r="G845" s="3"/>
      <c r="H845" s="3"/>
      <c r="I845" s="3"/>
      <c r="J845" s="3"/>
      <c r="K845" s="3"/>
      <c r="L845" s="464"/>
      <c r="M845" s="465"/>
      <c r="N845" s="465"/>
      <c r="O845" s="465"/>
      <c r="P845" s="465"/>
      <c r="Q845" s="464"/>
      <c r="R845" s="464"/>
      <c r="S845" s="464"/>
      <c r="T845" s="464"/>
      <c r="U845" s="464"/>
      <c r="V845" s="464"/>
      <c r="W845" s="62"/>
      <c r="X845" s="62"/>
      <c r="Y845" s="62"/>
      <c r="Z845" s="464"/>
      <c r="AA845" s="466"/>
      <c r="AB845" s="466"/>
      <c r="AC845" s="3"/>
      <c r="AD845" s="3"/>
      <c r="AE845" s="466"/>
      <c r="AF845" s="461"/>
      <c r="AG845" s="461"/>
      <c r="AH845" s="3"/>
    </row>
    <row r="846">
      <c r="A846" s="3"/>
      <c r="B846" s="462"/>
      <c r="C846" s="463"/>
      <c r="D846" s="463"/>
      <c r="E846" s="463"/>
      <c r="F846" s="463"/>
      <c r="G846" s="3"/>
      <c r="H846" s="3"/>
      <c r="I846" s="3"/>
      <c r="J846" s="3"/>
      <c r="K846" s="3"/>
      <c r="L846" s="464"/>
      <c r="M846" s="465"/>
      <c r="N846" s="465"/>
      <c r="O846" s="465"/>
      <c r="P846" s="465"/>
      <c r="Q846" s="464"/>
      <c r="R846" s="464"/>
      <c r="S846" s="464"/>
      <c r="T846" s="464"/>
      <c r="U846" s="464"/>
      <c r="V846" s="464"/>
      <c r="W846" s="62"/>
      <c r="X846" s="62"/>
      <c r="Y846" s="62"/>
      <c r="Z846" s="464"/>
      <c r="AA846" s="466"/>
      <c r="AB846" s="466"/>
      <c r="AC846" s="3"/>
      <c r="AD846" s="3"/>
      <c r="AE846" s="466"/>
      <c r="AF846" s="461"/>
      <c r="AG846" s="461"/>
      <c r="AH846" s="3"/>
    </row>
    <row r="847">
      <c r="A847" s="3"/>
      <c r="B847" s="462"/>
      <c r="C847" s="463"/>
      <c r="D847" s="463"/>
      <c r="E847" s="463"/>
      <c r="F847" s="463"/>
      <c r="G847" s="3"/>
      <c r="H847" s="3"/>
      <c r="I847" s="3"/>
      <c r="J847" s="3"/>
      <c r="K847" s="3"/>
      <c r="L847" s="464"/>
      <c r="M847" s="465"/>
      <c r="N847" s="465"/>
      <c r="O847" s="465"/>
      <c r="P847" s="465"/>
      <c r="Q847" s="464"/>
      <c r="R847" s="464"/>
      <c r="S847" s="464"/>
      <c r="T847" s="464"/>
      <c r="U847" s="464"/>
      <c r="V847" s="464"/>
      <c r="W847" s="62"/>
      <c r="X847" s="62"/>
      <c r="Y847" s="62"/>
      <c r="Z847" s="464"/>
      <c r="AA847" s="466"/>
      <c r="AB847" s="466"/>
      <c r="AC847" s="3"/>
      <c r="AD847" s="3"/>
      <c r="AE847" s="466"/>
      <c r="AF847" s="461"/>
      <c r="AG847" s="461"/>
      <c r="AH847" s="3"/>
    </row>
    <row r="848">
      <c r="A848" s="3"/>
      <c r="B848" s="462"/>
      <c r="C848" s="463"/>
      <c r="D848" s="463"/>
      <c r="E848" s="463"/>
      <c r="F848" s="463"/>
      <c r="G848" s="3"/>
      <c r="H848" s="3"/>
      <c r="I848" s="3"/>
      <c r="J848" s="3"/>
      <c r="K848" s="3"/>
      <c r="L848" s="464"/>
      <c r="M848" s="465"/>
      <c r="N848" s="465"/>
      <c r="O848" s="465"/>
      <c r="P848" s="465"/>
      <c r="Q848" s="464"/>
      <c r="R848" s="464"/>
      <c r="S848" s="464"/>
      <c r="T848" s="464"/>
      <c r="U848" s="464"/>
      <c r="V848" s="464"/>
      <c r="W848" s="62"/>
      <c r="X848" s="62"/>
      <c r="Y848" s="62"/>
      <c r="Z848" s="464"/>
      <c r="AA848" s="466"/>
      <c r="AB848" s="466"/>
      <c r="AC848" s="3"/>
      <c r="AD848" s="3"/>
      <c r="AE848" s="466"/>
      <c r="AF848" s="461"/>
      <c r="AG848" s="461"/>
      <c r="AH848" s="3"/>
    </row>
    <row r="849">
      <c r="A849" s="3"/>
      <c r="B849" s="462"/>
      <c r="C849" s="463"/>
      <c r="D849" s="463"/>
      <c r="E849" s="463"/>
      <c r="F849" s="463"/>
      <c r="G849" s="3"/>
      <c r="H849" s="3"/>
      <c r="I849" s="3"/>
      <c r="J849" s="3"/>
      <c r="K849" s="3"/>
      <c r="L849" s="464"/>
      <c r="M849" s="465"/>
      <c r="N849" s="465"/>
      <c r="O849" s="465"/>
      <c r="P849" s="465"/>
      <c r="Q849" s="464"/>
      <c r="R849" s="464"/>
      <c r="S849" s="464"/>
      <c r="T849" s="464"/>
      <c r="U849" s="464"/>
      <c r="V849" s="464"/>
      <c r="W849" s="62"/>
      <c r="X849" s="62"/>
      <c r="Y849" s="62"/>
      <c r="Z849" s="464"/>
      <c r="AA849" s="466"/>
      <c r="AB849" s="466"/>
      <c r="AC849" s="3"/>
      <c r="AD849" s="3"/>
      <c r="AE849" s="466"/>
      <c r="AF849" s="461"/>
      <c r="AG849" s="461"/>
      <c r="AH849" s="3"/>
    </row>
    <row r="850">
      <c r="A850" s="3"/>
      <c r="B850" s="462"/>
      <c r="C850" s="463"/>
      <c r="D850" s="463"/>
      <c r="E850" s="463"/>
      <c r="F850" s="463"/>
      <c r="G850" s="3"/>
      <c r="H850" s="3"/>
      <c r="I850" s="3"/>
      <c r="J850" s="3"/>
      <c r="K850" s="3"/>
      <c r="L850" s="464"/>
      <c r="M850" s="465"/>
      <c r="N850" s="465"/>
      <c r="O850" s="465"/>
      <c r="P850" s="465"/>
      <c r="Q850" s="464"/>
      <c r="R850" s="464"/>
      <c r="S850" s="464"/>
      <c r="T850" s="464"/>
      <c r="U850" s="464"/>
      <c r="V850" s="464"/>
      <c r="W850" s="62"/>
      <c r="X850" s="62"/>
      <c r="Y850" s="62"/>
      <c r="Z850" s="464"/>
      <c r="AA850" s="466"/>
      <c r="AB850" s="466"/>
      <c r="AC850" s="3"/>
      <c r="AD850" s="3"/>
      <c r="AE850" s="466"/>
      <c r="AF850" s="461"/>
      <c r="AG850" s="461"/>
      <c r="AH850" s="3"/>
    </row>
    <row r="851">
      <c r="A851" s="3"/>
      <c r="B851" s="462"/>
      <c r="C851" s="463"/>
      <c r="D851" s="463"/>
      <c r="E851" s="463"/>
      <c r="F851" s="463"/>
      <c r="G851" s="3"/>
      <c r="H851" s="3"/>
      <c r="I851" s="3"/>
      <c r="J851" s="3"/>
      <c r="K851" s="3"/>
      <c r="L851" s="464"/>
      <c r="M851" s="465"/>
      <c r="N851" s="465"/>
      <c r="O851" s="465"/>
      <c r="P851" s="465"/>
      <c r="Q851" s="464"/>
      <c r="R851" s="464"/>
      <c r="S851" s="464"/>
      <c r="T851" s="464"/>
      <c r="U851" s="464"/>
      <c r="V851" s="464"/>
      <c r="W851" s="62"/>
      <c r="X851" s="62"/>
      <c r="Y851" s="62"/>
      <c r="Z851" s="464"/>
      <c r="AA851" s="466"/>
      <c r="AB851" s="466"/>
      <c r="AC851" s="3"/>
      <c r="AD851" s="3"/>
      <c r="AE851" s="466"/>
      <c r="AF851" s="461"/>
      <c r="AG851" s="461"/>
      <c r="AH851" s="3"/>
    </row>
    <row r="852">
      <c r="A852" s="3"/>
      <c r="B852" s="462"/>
      <c r="C852" s="463"/>
      <c r="D852" s="463"/>
      <c r="E852" s="463"/>
      <c r="F852" s="463"/>
      <c r="G852" s="3"/>
      <c r="H852" s="3"/>
      <c r="I852" s="3"/>
      <c r="J852" s="3"/>
      <c r="K852" s="3"/>
      <c r="L852" s="464"/>
      <c r="M852" s="465"/>
      <c r="N852" s="465"/>
      <c r="O852" s="465"/>
      <c r="P852" s="465"/>
      <c r="Q852" s="464"/>
      <c r="R852" s="464"/>
      <c r="S852" s="464"/>
      <c r="T852" s="464"/>
      <c r="U852" s="464"/>
      <c r="V852" s="464"/>
      <c r="W852" s="62"/>
      <c r="X852" s="62"/>
      <c r="Y852" s="62"/>
      <c r="Z852" s="464"/>
      <c r="AA852" s="466"/>
      <c r="AB852" s="466"/>
      <c r="AC852" s="3"/>
      <c r="AD852" s="3"/>
      <c r="AE852" s="466"/>
      <c r="AF852" s="461"/>
      <c r="AG852" s="461"/>
      <c r="AH852" s="3"/>
    </row>
    <row r="853">
      <c r="A853" s="3"/>
      <c r="B853" s="462"/>
      <c r="C853" s="463"/>
      <c r="D853" s="463"/>
      <c r="E853" s="463"/>
      <c r="F853" s="463"/>
      <c r="G853" s="3"/>
      <c r="H853" s="3"/>
      <c r="I853" s="3"/>
      <c r="J853" s="3"/>
      <c r="K853" s="3"/>
      <c r="L853" s="464"/>
      <c r="M853" s="465"/>
      <c r="N853" s="465"/>
      <c r="O853" s="465"/>
      <c r="P853" s="465"/>
      <c r="Q853" s="464"/>
      <c r="R853" s="464"/>
      <c r="S853" s="464"/>
      <c r="T853" s="464"/>
      <c r="U853" s="464"/>
      <c r="V853" s="464"/>
      <c r="W853" s="62"/>
      <c r="X853" s="62"/>
      <c r="Y853" s="62"/>
      <c r="Z853" s="464"/>
      <c r="AA853" s="466"/>
      <c r="AB853" s="466"/>
      <c r="AC853" s="3"/>
      <c r="AD853" s="3"/>
      <c r="AE853" s="466"/>
      <c r="AF853" s="461"/>
      <c r="AG853" s="461"/>
      <c r="AH853" s="3"/>
    </row>
    <row r="854">
      <c r="A854" s="3"/>
      <c r="B854" s="462"/>
      <c r="C854" s="463"/>
      <c r="D854" s="463"/>
      <c r="E854" s="463"/>
      <c r="F854" s="463"/>
      <c r="G854" s="3"/>
      <c r="H854" s="3"/>
      <c r="I854" s="3"/>
      <c r="J854" s="3"/>
      <c r="K854" s="3"/>
      <c r="L854" s="464"/>
      <c r="M854" s="465"/>
      <c r="N854" s="465"/>
      <c r="O854" s="465"/>
      <c r="P854" s="465"/>
      <c r="Q854" s="464"/>
      <c r="R854" s="464"/>
      <c r="S854" s="464"/>
      <c r="T854" s="464"/>
      <c r="U854" s="464"/>
      <c r="V854" s="464"/>
      <c r="W854" s="62"/>
      <c r="X854" s="62"/>
      <c r="Y854" s="62"/>
      <c r="Z854" s="464"/>
      <c r="AA854" s="466"/>
      <c r="AB854" s="466"/>
      <c r="AC854" s="3"/>
      <c r="AD854" s="3"/>
      <c r="AE854" s="466"/>
      <c r="AF854" s="461"/>
      <c r="AG854" s="461"/>
      <c r="AH854" s="3"/>
    </row>
    <row r="855">
      <c r="A855" s="3"/>
      <c r="B855" s="462"/>
      <c r="C855" s="463"/>
      <c r="D855" s="463"/>
      <c r="E855" s="463"/>
      <c r="F855" s="463"/>
      <c r="G855" s="3"/>
      <c r="H855" s="3"/>
      <c r="I855" s="3"/>
      <c r="J855" s="3"/>
      <c r="K855" s="3"/>
      <c r="L855" s="464"/>
      <c r="M855" s="465"/>
      <c r="N855" s="465"/>
      <c r="O855" s="465"/>
      <c r="P855" s="465"/>
      <c r="Q855" s="464"/>
      <c r="R855" s="464"/>
      <c r="S855" s="464"/>
      <c r="T855" s="464"/>
      <c r="U855" s="464"/>
      <c r="V855" s="464"/>
      <c r="W855" s="62"/>
      <c r="X855" s="62"/>
      <c r="Y855" s="62"/>
      <c r="Z855" s="464"/>
      <c r="AA855" s="466"/>
      <c r="AB855" s="466"/>
      <c r="AC855" s="3"/>
      <c r="AD855" s="3"/>
      <c r="AE855" s="466"/>
      <c r="AF855" s="461"/>
      <c r="AG855" s="461"/>
      <c r="AH855" s="3"/>
    </row>
    <row r="856">
      <c r="A856" s="3"/>
      <c r="B856" s="462"/>
      <c r="C856" s="463"/>
      <c r="D856" s="463"/>
      <c r="E856" s="463"/>
      <c r="F856" s="463"/>
      <c r="G856" s="3"/>
      <c r="H856" s="3"/>
      <c r="I856" s="3"/>
      <c r="J856" s="3"/>
      <c r="K856" s="3"/>
      <c r="L856" s="464"/>
      <c r="M856" s="465"/>
      <c r="N856" s="465"/>
      <c r="O856" s="465"/>
      <c r="P856" s="465"/>
      <c r="Q856" s="464"/>
      <c r="R856" s="464"/>
      <c r="S856" s="464"/>
      <c r="T856" s="464"/>
      <c r="U856" s="464"/>
      <c r="V856" s="464"/>
      <c r="W856" s="62"/>
      <c r="X856" s="62"/>
      <c r="Y856" s="62"/>
      <c r="Z856" s="464"/>
      <c r="AA856" s="466"/>
      <c r="AB856" s="466"/>
      <c r="AC856" s="3"/>
      <c r="AD856" s="3"/>
      <c r="AE856" s="466"/>
      <c r="AF856" s="461"/>
      <c r="AG856" s="461"/>
      <c r="AH856" s="3"/>
    </row>
    <row r="857">
      <c r="A857" s="3"/>
      <c r="B857" s="462"/>
      <c r="C857" s="463"/>
      <c r="D857" s="463"/>
      <c r="E857" s="463"/>
      <c r="F857" s="463"/>
      <c r="G857" s="3"/>
      <c r="H857" s="3"/>
      <c r="I857" s="3"/>
      <c r="J857" s="3"/>
      <c r="K857" s="3"/>
      <c r="L857" s="464"/>
      <c r="M857" s="465"/>
      <c r="N857" s="465"/>
      <c r="O857" s="465"/>
      <c r="P857" s="465"/>
      <c r="Q857" s="464"/>
      <c r="R857" s="464"/>
      <c r="S857" s="464"/>
      <c r="T857" s="464"/>
      <c r="U857" s="464"/>
      <c r="V857" s="464"/>
      <c r="W857" s="62"/>
      <c r="X857" s="62"/>
      <c r="Y857" s="62"/>
      <c r="Z857" s="464"/>
      <c r="AA857" s="466"/>
      <c r="AB857" s="466"/>
      <c r="AC857" s="3"/>
      <c r="AD857" s="3"/>
      <c r="AE857" s="466"/>
      <c r="AF857" s="461"/>
      <c r="AG857" s="461"/>
      <c r="AH857" s="3"/>
    </row>
    <row r="858">
      <c r="A858" s="3"/>
      <c r="B858" s="462"/>
      <c r="C858" s="463"/>
      <c r="D858" s="463"/>
      <c r="E858" s="463"/>
      <c r="F858" s="463"/>
      <c r="G858" s="3"/>
      <c r="H858" s="3"/>
      <c r="I858" s="3"/>
      <c r="J858" s="3"/>
      <c r="K858" s="3"/>
      <c r="L858" s="464"/>
      <c r="M858" s="465"/>
      <c r="N858" s="465"/>
      <c r="O858" s="465"/>
      <c r="P858" s="465"/>
      <c r="Q858" s="464"/>
      <c r="R858" s="464"/>
      <c r="S858" s="464"/>
      <c r="T858" s="464"/>
      <c r="U858" s="464"/>
      <c r="V858" s="464"/>
      <c r="W858" s="62"/>
      <c r="X858" s="62"/>
      <c r="Y858" s="62"/>
      <c r="Z858" s="464"/>
      <c r="AA858" s="466"/>
      <c r="AB858" s="466"/>
      <c r="AC858" s="3"/>
      <c r="AD858" s="3"/>
      <c r="AE858" s="466"/>
      <c r="AF858" s="461"/>
      <c r="AG858" s="461"/>
      <c r="AH858" s="3"/>
    </row>
    <row r="859">
      <c r="A859" s="3"/>
      <c r="B859" s="462"/>
      <c r="C859" s="463"/>
      <c r="D859" s="463"/>
      <c r="E859" s="463"/>
      <c r="F859" s="463"/>
      <c r="G859" s="3"/>
      <c r="H859" s="3"/>
      <c r="I859" s="3"/>
      <c r="J859" s="3"/>
      <c r="K859" s="3"/>
      <c r="L859" s="464"/>
      <c r="M859" s="465"/>
      <c r="N859" s="465"/>
      <c r="O859" s="465"/>
      <c r="P859" s="465"/>
      <c r="Q859" s="464"/>
      <c r="R859" s="464"/>
      <c r="S859" s="464"/>
      <c r="T859" s="464"/>
      <c r="U859" s="464"/>
      <c r="V859" s="464"/>
      <c r="W859" s="62"/>
      <c r="X859" s="62"/>
      <c r="Y859" s="62"/>
      <c r="Z859" s="464"/>
      <c r="AA859" s="466"/>
      <c r="AB859" s="466"/>
      <c r="AC859" s="3"/>
      <c r="AD859" s="3"/>
      <c r="AE859" s="466"/>
      <c r="AF859" s="461"/>
      <c r="AG859" s="461"/>
      <c r="AH859" s="3"/>
    </row>
    <row r="860">
      <c r="A860" s="3"/>
      <c r="B860" s="462"/>
      <c r="C860" s="463"/>
      <c r="D860" s="463"/>
      <c r="E860" s="463"/>
      <c r="F860" s="463"/>
      <c r="G860" s="3"/>
      <c r="H860" s="3"/>
      <c r="I860" s="3"/>
      <c r="J860" s="3"/>
      <c r="K860" s="3"/>
      <c r="L860" s="464"/>
      <c r="M860" s="465"/>
      <c r="N860" s="465"/>
      <c r="O860" s="465"/>
      <c r="P860" s="465"/>
      <c r="Q860" s="464"/>
      <c r="R860" s="464"/>
      <c r="S860" s="464"/>
      <c r="T860" s="464"/>
      <c r="U860" s="464"/>
      <c r="V860" s="464"/>
      <c r="W860" s="62"/>
      <c r="X860" s="62"/>
      <c r="Y860" s="62"/>
      <c r="Z860" s="464"/>
      <c r="AA860" s="466"/>
      <c r="AB860" s="466"/>
      <c r="AC860" s="3"/>
      <c r="AD860" s="3"/>
      <c r="AE860" s="466"/>
      <c r="AF860" s="461"/>
      <c r="AG860" s="461"/>
      <c r="AH860" s="3"/>
    </row>
    <row r="861">
      <c r="A861" s="3"/>
      <c r="B861" s="462"/>
      <c r="C861" s="463"/>
      <c r="D861" s="463"/>
      <c r="E861" s="463"/>
      <c r="F861" s="463"/>
      <c r="G861" s="3"/>
      <c r="H861" s="3"/>
      <c r="I861" s="3"/>
      <c r="J861" s="3"/>
      <c r="K861" s="3"/>
      <c r="L861" s="464"/>
      <c r="M861" s="465"/>
      <c r="N861" s="465"/>
      <c r="O861" s="465"/>
      <c r="P861" s="465"/>
      <c r="Q861" s="464"/>
      <c r="R861" s="464"/>
      <c r="S861" s="464"/>
      <c r="T861" s="464"/>
      <c r="U861" s="464"/>
      <c r="V861" s="464"/>
      <c r="W861" s="62"/>
      <c r="X861" s="62"/>
      <c r="Y861" s="62"/>
      <c r="Z861" s="464"/>
      <c r="AA861" s="466"/>
      <c r="AB861" s="466"/>
      <c r="AC861" s="3"/>
      <c r="AD861" s="3"/>
      <c r="AE861" s="466"/>
      <c r="AF861" s="461"/>
      <c r="AG861" s="461"/>
      <c r="AH861" s="3"/>
    </row>
    <row r="862">
      <c r="A862" s="3"/>
      <c r="B862" s="462"/>
      <c r="C862" s="463"/>
      <c r="D862" s="463"/>
      <c r="E862" s="463"/>
      <c r="F862" s="463"/>
      <c r="G862" s="3"/>
      <c r="H862" s="3"/>
      <c r="I862" s="3"/>
      <c r="J862" s="3"/>
      <c r="K862" s="3"/>
      <c r="L862" s="464"/>
      <c r="M862" s="465"/>
      <c r="N862" s="465"/>
      <c r="O862" s="465"/>
      <c r="P862" s="465"/>
      <c r="Q862" s="464"/>
      <c r="R862" s="464"/>
      <c r="S862" s="464"/>
      <c r="T862" s="464"/>
      <c r="U862" s="464"/>
      <c r="V862" s="464"/>
      <c r="W862" s="62"/>
      <c r="X862" s="62"/>
      <c r="Y862" s="62"/>
      <c r="Z862" s="464"/>
      <c r="AA862" s="466"/>
      <c r="AB862" s="466"/>
      <c r="AC862" s="3"/>
      <c r="AD862" s="3"/>
      <c r="AE862" s="466"/>
      <c r="AF862" s="461"/>
      <c r="AG862" s="461"/>
      <c r="AH862" s="3"/>
    </row>
    <row r="863">
      <c r="A863" s="3"/>
      <c r="B863" s="462"/>
      <c r="C863" s="463"/>
      <c r="D863" s="463"/>
      <c r="E863" s="463"/>
      <c r="F863" s="463"/>
      <c r="G863" s="3"/>
      <c r="H863" s="3"/>
      <c r="I863" s="3"/>
      <c r="J863" s="3"/>
      <c r="K863" s="3"/>
      <c r="L863" s="464"/>
      <c r="M863" s="465"/>
      <c r="N863" s="465"/>
      <c r="O863" s="465"/>
      <c r="P863" s="465"/>
      <c r="Q863" s="464"/>
      <c r="R863" s="464"/>
      <c r="S863" s="464"/>
      <c r="T863" s="464"/>
      <c r="U863" s="464"/>
      <c r="V863" s="464"/>
      <c r="W863" s="62"/>
      <c r="X863" s="62"/>
      <c r="Y863" s="62"/>
      <c r="Z863" s="464"/>
      <c r="AA863" s="466"/>
      <c r="AB863" s="466"/>
      <c r="AC863" s="3"/>
      <c r="AD863" s="3"/>
      <c r="AE863" s="466"/>
      <c r="AF863" s="461"/>
      <c r="AG863" s="461"/>
      <c r="AH863" s="3"/>
    </row>
    <row r="864">
      <c r="A864" s="3"/>
      <c r="B864" s="462"/>
      <c r="C864" s="463"/>
      <c r="D864" s="463"/>
      <c r="E864" s="463"/>
      <c r="F864" s="463"/>
      <c r="G864" s="3"/>
      <c r="H864" s="3"/>
      <c r="I864" s="3"/>
      <c r="J864" s="3"/>
      <c r="K864" s="3"/>
      <c r="L864" s="464"/>
      <c r="M864" s="465"/>
      <c r="N864" s="465"/>
      <c r="O864" s="465"/>
      <c r="P864" s="465"/>
      <c r="Q864" s="464"/>
      <c r="R864" s="464"/>
      <c r="S864" s="464"/>
      <c r="T864" s="464"/>
      <c r="U864" s="464"/>
      <c r="V864" s="464"/>
      <c r="W864" s="62"/>
      <c r="X864" s="62"/>
      <c r="Y864" s="62"/>
      <c r="Z864" s="464"/>
      <c r="AA864" s="466"/>
      <c r="AB864" s="466"/>
      <c r="AC864" s="3"/>
      <c r="AD864" s="3"/>
      <c r="AE864" s="466"/>
      <c r="AF864" s="461"/>
      <c r="AG864" s="461"/>
      <c r="AH864" s="3"/>
    </row>
    <row r="865">
      <c r="A865" s="3"/>
      <c r="B865" s="462"/>
      <c r="C865" s="463"/>
      <c r="D865" s="463"/>
      <c r="E865" s="463"/>
      <c r="F865" s="463"/>
      <c r="G865" s="3"/>
      <c r="H865" s="3"/>
      <c r="I865" s="3"/>
      <c r="J865" s="3"/>
      <c r="K865" s="3"/>
      <c r="L865" s="464"/>
      <c r="M865" s="465"/>
      <c r="N865" s="465"/>
      <c r="O865" s="465"/>
      <c r="P865" s="465"/>
      <c r="Q865" s="464"/>
      <c r="R865" s="464"/>
      <c r="S865" s="464"/>
      <c r="T865" s="464"/>
      <c r="U865" s="464"/>
      <c r="V865" s="464"/>
      <c r="W865" s="62"/>
      <c r="X865" s="62"/>
      <c r="Y865" s="62"/>
      <c r="Z865" s="464"/>
      <c r="AA865" s="466"/>
      <c r="AB865" s="466"/>
      <c r="AC865" s="3"/>
      <c r="AD865" s="3"/>
      <c r="AE865" s="466"/>
      <c r="AF865" s="461"/>
      <c r="AG865" s="461"/>
      <c r="AH865" s="3"/>
    </row>
    <row r="866">
      <c r="A866" s="3"/>
      <c r="B866" s="462"/>
      <c r="C866" s="463"/>
      <c r="D866" s="463"/>
      <c r="E866" s="463"/>
      <c r="F866" s="463"/>
      <c r="G866" s="3"/>
      <c r="H866" s="3"/>
      <c r="I866" s="3"/>
      <c r="J866" s="3"/>
      <c r="K866" s="3"/>
      <c r="L866" s="464"/>
      <c r="M866" s="465"/>
      <c r="N866" s="465"/>
      <c r="O866" s="465"/>
      <c r="P866" s="465"/>
      <c r="Q866" s="464"/>
      <c r="R866" s="464"/>
      <c r="S866" s="464"/>
      <c r="T866" s="464"/>
      <c r="U866" s="464"/>
      <c r="V866" s="464"/>
      <c r="W866" s="62"/>
      <c r="X866" s="62"/>
      <c r="Y866" s="62"/>
      <c r="Z866" s="464"/>
      <c r="AA866" s="466"/>
      <c r="AB866" s="466"/>
      <c r="AC866" s="3"/>
      <c r="AD866" s="3"/>
      <c r="AE866" s="466"/>
      <c r="AF866" s="461"/>
      <c r="AG866" s="461"/>
      <c r="AH866" s="3"/>
    </row>
    <row r="867">
      <c r="A867" s="3"/>
      <c r="B867" s="462"/>
      <c r="C867" s="463"/>
      <c r="D867" s="463"/>
      <c r="E867" s="463"/>
      <c r="F867" s="463"/>
      <c r="G867" s="3"/>
      <c r="H867" s="3"/>
      <c r="I867" s="3"/>
      <c r="J867" s="3"/>
      <c r="K867" s="3"/>
      <c r="L867" s="464"/>
      <c r="M867" s="465"/>
      <c r="N867" s="465"/>
      <c r="O867" s="465"/>
      <c r="P867" s="465"/>
      <c r="Q867" s="464"/>
      <c r="R867" s="464"/>
      <c r="S867" s="464"/>
      <c r="T867" s="464"/>
      <c r="U867" s="464"/>
      <c r="V867" s="464"/>
      <c r="W867" s="62"/>
      <c r="X867" s="62"/>
      <c r="Y867" s="62"/>
      <c r="Z867" s="464"/>
      <c r="AA867" s="466"/>
      <c r="AB867" s="466"/>
      <c r="AC867" s="3"/>
      <c r="AD867" s="3"/>
      <c r="AE867" s="466"/>
      <c r="AF867" s="461"/>
      <c r="AG867" s="461"/>
      <c r="AH867" s="3"/>
    </row>
    <row r="868">
      <c r="A868" s="3"/>
      <c r="B868" s="462"/>
      <c r="C868" s="463"/>
      <c r="D868" s="463"/>
      <c r="E868" s="463"/>
      <c r="F868" s="463"/>
      <c r="G868" s="3"/>
      <c r="H868" s="3"/>
      <c r="I868" s="3"/>
      <c r="J868" s="3"/>
      <c r="K868" s="3"/>
      <c r="L868" s="464"/>
      <c r="M868" s="465"/>
      <c r="N868" s="465"/>
      <c r="O868" s="465"/>
      <c r="P868" s="465"/>
      <c r="Q868" s="464"/>
      <c r="R868" s="464"/>
      <c r="S868" s="464"/>
      <c r="T868" s="464"/>
      <c r="U868" s="464"/>
      <c r="V868" s="464"/>
      <c r="W868" s="62"/>
      <c r="X868" s="62"/>
      <c r="Y868" s="62"/>
      <c r="Z868" s="464"/>
      <c r="AA868" s="466"/>
      <c r="AB868" s="466"/>
      <c r="AC868" s="3"/>
      <c r="AD868" s="3"/>
      <c r="AE868" s="466"/>
      <c r="AF868" s="461"/>
      <c r="AG868" s="461"/>
      <c r="AH868" s="3"/>
    </row>
    <row r="869">
      <c r="A869" s="3"/>
      <c r="B869" s="462"/>
      <c r="C869" s="463"/>
      <c r="D869" s="463"/>
      <c r="E869" s="463"/>
      <c r="F869" s="463"/>
      <c r="G869" s="3"/>
      <c r="H869" s="3"/>
      <c r="I869" s="3"/>
      <c r="J869" s="3"/>
      <c r="K869" s="3"/>
      <c r="L869" s="464"/>
      <c r="M869" s="465"/>
      <c r="N869" s="465"/>
      <c r="O869" s="465"/>
      <c r="P869" s="465"/>
      <c r="Q869" s="464"/>
      <c r="R869" s="464"/>
      <c r="S869" s="464"/>
      <c r="T869" s="464"/>
      <c r="U869" s="464"/>
      <c r="V869" s="464"/>
      <c r="W869" s="62"/>
      <c r="X869" s="62"/>
      <c r="Y869" s="62"/>
      <c r="Z869" s="464"/>
      <c r="AA869" s="466"/>
      <c r="AB869" s="466"/>
      <c r="AC869" s="3"/>
      <c r="AD869" s="3"/>
      <c r="AE869" s="466"/>
      <c r="AF869" s="461"/>
      <c r="AG869" s="461"/>
      <c r="AH869" s="3"/>
    </row>
    <row r="870">
      <c r="A870" s="3"/>
      <c r="B870" s="462"/>
      <c r="C870" s="463"/>
      <c r="D870" s="463"/>
      <c r="E870" s="463"/>
      <c r="F870" s="463"/>
      <c r="G870" s="3"/>
      <c r="H870" s="3"/>
      <c r="I870" s="3"/>
      <c r="J870" s="3"/>
      <c r="K870" s="3"/>
      <c r="L870" s="464"/>
      <c r="M870" s="465"/>
      <c r="N870" s="465"/>
      <c r="O870" s="465"/>
      <c r="P870" s="465"/>
      <c r="Q870" s="464"/>
      <c r="R870" s="464"/>
      <c r="S870" s="464"/>
      <c r="T870" s="464"/>
      <c r="U870" s="464"/>
      <c r="V870" s="464"/>
      <c r="W870" s="62"/>
      <c r="X870" s="62"/>
      <c r="Y870" s="62"/>
      <c r="Z870" s="464"/>
      <c r="AA870" s="466"/>
      <c r="AB870" s="466"/>
      <c r="AC870" s="3"/>
      <c r="AD870" s="3"/>
      <c r="AE870" s="466"/>
      <c r="AF870" s="461"/>
      <c r="AG870" s="461"/>
      <c r="AH870" s="3"/>
    </row>
    <row r="871">
      <c r="A871" s="3"/>
      <c r="B871" s="462"/>
      <c r="C871" s="463"/>
      <c r="D871" s="463"/>
      <c r="E871" s="463"/>
      <c r="F871" s="463"/>
      <c r="G871" s="3"/>
      <c r="H871" s="3"/>
      <c r="I871" s="3"/>
      <c r="J871" s="3"/>
      <c r="K871" s="3"/>
      <c r="L871" s="464"/>
      <c r="M871" s="465"/>
      <c r="N871" s="465"/>
      <c r="O871" s="465"/>
      <c r="P871" s="465"/>
      <c r="Q871" s="464"/>
      <c r="R871" s="464"/>
      <c r="S871" s="464"/>
      <c r="T871" s="464"/>
      <c r="U871" s="464"/>
      <c r="V871" s="464"/>
      <c r="W871" s="62"/>
      <c r="X871" s="62"/>
      <c r="Y871" s="62"/>
      <c r="Z871" s="464"/>
      <c r="AA871" s="466"/>
      <c r="AB871" s="466"/>
      <c r="AC871" s="3"/>
      <c r="AD871" s="3"/>
      <c r="AE871" s="466"/>
      <c r="AF871" s="461"/>
      <c r="AG871" s="461"/>
      <c r="AH871" s="3"/>
    </row>
    <row r="872">
      <c r="A872" s="3"/>
      <c r="B872" s="462"/>
      <c r="C872" s="463"/>
      <c r="D872" s="463"/>
      <c r="E872" s="463"/>
      <c r="F872" s="463"/>
      <c r="G872" s="3"/>
      <c r="H872" s="3"/>
      <c r="I872" s="3"/>
      <c r="J872" s="3"/>
      <c r="K872" s="3"/>
      <c r="L872" s="464"/>
      <c r="M872" s="465"/>
      <c r="N872" s="465"/>
      <c r="O872" s="465"/>
      <c r="P872" s="465"/>
      <c r="Q872" s="464"/>
      <c r="R872" s="464"/>
      <c r="S872" s="464"/>
      <c r="T872" s="464"/>
      <c r="U872" s="464"/>
      <c r="V872" s="464"/>
      <c r="W872" s="62"/>
      <c r="X872" s="62"/>
      <c r="Y872" s="62"/>
      <c r="Z872" s="464"/>
      <c r="AA872" s="466"/>
      <c r="AB872" s="466"/>
      <c r="AC872" s="3"/>
      <c r="AD872" s="3"/>
      <c r="AE872" s="466"/>
      <c r="AF872" s="461"/>
      <c r="AG872" s="461"/>
      <c r="AH872" s="3"/>
    </row>
    <row r="873">
      <c r="A873" s="3"/>
      <c r="B873" s="462"/>
      <c r="C873" s="463"/>
      <c r="D873" s="463"/>
      <c r="E873" s="463"/>
      <c r="F873" s="463"/>
      <c r="G873" s="3"/>
      <c r="H873" s="3"/>
      <c r="I873" s="3"/>
      <c r="J873" s="3"/>
      <c r="K873" s="3"/>
      <c r="L873" s="464"/>
      <c r="M873" s="465"/>
      <c r="N873" s="465"/>
      <c r="O873" s="465"/>
      <c r="P873" s="465"/>
      <c r="Q873" s="464"/>
      <c r="R873" s="464"/>
      <c r="S873" s="464"/>
      <c r="T873" s="464"/>
      <c r="U873" s="464"/>
      <c r="V873" s="464"/>
      <c r="W873" s="62"/>
      <c r="X873" s="62"/>
      <c r="Y873" s="62"/>
      <c r="Z873" s="464"/>
      <c r="AA873" s="466"/>
      <c r="AB873" s="466"/>
      <c r="AC873" s="3"/>
      <c r="AD873" s="3"/>
      <c r="AE873" s="466"/>
      <c r="AF873" s="461"/>
      <c r="AG873" s="461"/>
      <c r="AH873" s="3"/>
    </row>
    <row r="874">
      <c r="A874" s="3"/>
      <c r="B874" s="462"/>
      <c r="C874" s="463"/>
      <c r="D874" s="463"/>
      <c r="E874" s="463"/>
      <c r="F874" s="463"/>
      <c r="G874" s="3"/>
      <c r="H874" s="3"/>
      <c r="I874" s="3"/>
      <c r="J874" s="3"/>
      <c r="K874" s="3"/>
      <c r="L874" s="464"/>
      <c r="M874" s="465"/>
      <c r="N874" s="465"/>
      <c r="O874" s="465"/>
      <c r="P874" s="465"/>
      <c r="Q874" s="464"/>
      <c r="R874" s="464"/>
      <c r="S874" s="464"/>
      <c r="T874" s="464"/>
      <c r="U874" s="464"/>
      <c r="V874" s="464"/>
      <c r="W874" s="62"/>
      <c r="X874" s="62"/>
      <c r="Y874" s="62"/>
      <c r="Z874" s="464"/>
      <c r="AA874" s="466"/>
      <c r="AB874" s="466"/>
      <c r="AC874" s="3"/>
      <c r="AD874" s="3"/>
      <c r="AE874" s="466"/>
      <c r="AF874" s="461"/>
      <c r="AG874" s="461"/>
      <c r="AH874" s="3"/>
    </row>
    <row r="875">
      <c r="A875" s="3"/>
      <c r="B875" s="462"/>
      <c r="C875" s="463"/>
      <c r="D875" s="463"/>
      <c r="E875" s="463"/>
      <c r="F875" s="463"/>
      <c r="G875" s="3"/>
      <c r="H875" s="3"/>
      <c r="I875" s="3"/>
      <c r="J875" s="3"/>
      <c r="K875" s="3"/>
      <c r="L875" s="464"/>
      <c r="M875" s="465"/>
      <c r="N875" s="465"/>
      <c r="O875" s="465"/>
      <c r="P875" s="465"/>
      <c r="Q875" s="464"/>
      <c r="R875" s="464"/>
      <c r="S875" s="464"/>
      <c r="T875" s="464"/>
      <c r="U875" s="464"/>
      <c r="V875" s="464"/>
      <c r="W875" s="62"/>
      <c r="X875" s="62"/>
      <c r="Y875" s="62"/>
      <c r="Z875" s="464"/>
      <c r="AA875" s="466"/>
      <c r="AB875" s="466"/>
      <c r="AC875" s="3"/>
      <c r="AD875" s="3"/>
      <c r="AE875" s="466"/>
      <c r="AF875" s="461"/>
      <c r="AG875" s="461"/>
      <c r="AH875" s="3"/>
    </row>
    <row r="876">
      <c r="A876" s="3"/>
      <c r="B876" s="462"/>
      <c r="C876" s="463"/>
      <c r="D876" s="463"/>
      <c r="E876" s="463"/>
      <c r="F876" s="463"/>
      <c r="G876" s="3"/>
      <c r="H876" s="3"/>
      <c r="I876" s="3"/>
      <c r="J876" s="3"/>
      <c r="K876" s="3"/>
      <c r="L876" s="464"/>
      <c r="M876" s="465"/>
      <c r="N876" s="465"/>
      <c r="O876" s="465"/>
      <c r="P876" s="465"/>
      <c r="Q876" s="464"/>
      <c r="R876" s="464"/>
      <c r="S876" s="464"/>
      <c r="T876" s="464"/>
      <c r="U876" s="464"/>
      <c r="V876" s="464"/>
      <c r="W876" s="62"/>
      <c r="X876" s="62"/>
      <c r="Y876" s="62"/>
      <c r="Z876" s="464"/>
      <c r="AA876" s="466"/>
      <c r="AB876" s="466"/>
      <c r="AC876" s="3"/>
      <c r="AD876" s="3"/>
      <c r="AE876" s="466"/>
      <c r="AF876" s="461"/>
      <c r="AG876" s="461"/>
      <c r="AH876" s="3"/>
    </row>
    <row r="877">
      <c r="A877" s="3"/>
      <c r="B877" s="462"/>
      <c r="C877" s="463"/>
      <c r="D877" s="463"/>
      <c r="E877" s="463"/>
      <c r="F877" s="463"/>
      <c r="G877" s="3"/>
      <c r="H877" s="3"/>
      <c r="I877" s="3"/>
      <c r="J877" s="3"/>
      <c r="K877" s="3"/>
      <c r="L877" s="464"/>
      <c r="M877" s="465"/>
      <c r="N877" s="465"/>
      <c r="O877" s="465"/>
      <c r="P877" s="465"/>
      <c r="Q877" s="464"/>
      <c r="R877" s="464"/>
      <c r="S877" s="464"/>
      <c r="T877" s="464"/>
      <c r="U877" s="464"/>
      <c r="V877" s="464"/>
      <c r="W877" s="62"/>
      <c r="X877" s="62"/>
      <c r="Y877" s="62"/>
      <c r="Z877" s="464"/>
      <c r="AA877" s="466"/>
      <c r="AB877" s="466"/>
      <c r="AC877" s="3"/>
      <c r="AD877" s="3"/>
      <c r="AE877" s="466"/>
      <c r="AF877" s="461"/>
      <c r="AG877" s="461"/>
      <c r="AH877" s="3"/>
    </row>
    <row r="878">
      <c r="A878" s="3"/>
      <c r="B878" s="462"/>
      <c r="C878" s="463"/>
      <c r="D878" s="463"/>
      <c r="E878" s="463"/>
      <c r="F878" s="463"/>
      <c r="G878" s="3"/>
      <c r="H878" s="3"/>
      <c r="I878" s="3"/>
      <c r="J878" s="3"/>
      <c r="K878" s="3"/>
      <c r="L878" s="464"/>
      <c r="M878" s="465"/>
      <c r="N878" s="465"/>
      <c r="O878" s="465"/>
      <c r="P878" s="465"/>
      <c r="Q878" s="464"/>
      <c r="R878" s="464"/>
      <c r="S878" s="464"/>
      <c r="T878" s="464"/>
      <c r="U878" s="464"/>
      <c r="V878" s="464"/>
      <c r="W878" s="62"/>
      <c r="X878" s="62"/>
      <c r="Y878" s="62"/>
      <c r="Z878" s="464"/>
      <c r="AA878" s="466"/>
      <c r="AB878" s="466"/>
      <c r="AC878" s="3"/>
      <c r="AD878" s="3"/>
      <c r="AE878" s="466"/>
      <c r="AF878" s="461"/>
      <c r="AG878" s="461"/>
      <c r="AH878" s="3"/>
    </row>
    <row r="879">
      <c r="A879" s="3"/>
      <c r="B879" s="462"/>
      <c r="C879" s="463"/>
      <c r="D879" s="463"/>
      <c r="E879" s="463"/>
      <c r="F879" s="463"/>
      <c r="G879" s="3"/>
      <c r="H879" s="3"/>
      <c r="I879" s="3"/>
      <c r="J879" s="3"/>
      <c r="K879" s="3"/>
      <c r="L879" s="464"/>
      <c r="M879" s="465"/>
      <c r="N879" s="465"/>
      <c r="O879" s="465"/>
      <c r="P879" s="465"/>
      <c r="Q879" s="464"/>
      <c r="R879" s="464"/>
      <c r="S879" s="464"/>
      <c r="T879" s="464"/>
      <c r="U879" s="464"/>
      <c r="V879" s="464"/>
      <c r="W879" s="62"/>
      <c r="X879" s="62"/>
      <c r="Y879" s="62"/>
      <c r="Z879" s="464"/>
      <c r="AA879" s="466"/>
      <c r="AB879" s="466"/>
      <c r="AC879" s="3"/>
      <c r="AD879" s="3"/>
      <c r="AE879" s="466"/>
      <c r="AF879" s="461"/>
      <c r="AG879" s="461"/>
      <c r="AH879" s="3"/>
    </row>
    <row r="880">
      <c r="A880" s="3"/>
      <c r="B880" s="462"/>
      <c r="C880" s="463"/>
      <c r="D880" s="463"/>
      <c r="E880" s="463"/>
      <c r="F880" s="463"/>
      <c r="G880" s="3"/>
      <c r="H880" s="3"/>
      <c r="I880" s="3"/>
      <c r="J880" s="3"/>
      <c r="K880" s="3"/>
      <c r="L880" s="464"/>
      <c r="M880" s="465"/>
      <c r="N880" s="465"/>
      <c r="O880" s="465"/>
      <c r="P880" s="465"/>
      <c r="Q880" s="464"/>
      <c r="R880" s="464"/>
      <c r="S880" s="464"/>
      <c r="T880" s="464"/>
      <c r="U880" s="464"/>
      <c r="V880" s="464"/>
      <c r="W880" s="62"/>
      <c r="X880" s="62"/>
      <c r="Y880" s="62"/>
      <c r="Z880" s="464"/>
      <c r="AA880" s="466"/>
      <c r="AB880" s="466"/>
      <c r="AC880" s="3"/>
      <c r="AD880" s="3"/>
      <c r="AE880" s="466"/>
      <c r="AF880" s="461"/>
      <c r="AG880" s="461"/>
      <c r="AH880" s="3"/>
    </row>
    <row r="881">
      <c r="A881" s="3"/>
      <c r="B881" s="462"/>
      <c r="C881" s="463"/>
      <c r="D881" s="463"/>
      <c r="E881" s="463"/>
      <c r="F881" s="463"/>
      <c r="G881" s="3"/>
      <c r="H881" s="3"/>
      <c r="I881" s="3"/>
      <c r="J881" s="3"/>
      <c r="K881" s="3"/>
      <c r="L881" s="464"/>
      <c r="M881" s="465"/>
      <c r="N881" s="465"/>
      <c r="O881" s="465"/>
      <c r="P881" s="465"/>
      <c r="Q881" s="464"/>
      <c r="R881" s="464"/>
      <c r="S881" s="464"/>
      <c r="T881" s="464"/>
      <c r="U881" s="464"/>
      <c r="V881" s="464"/>
      <c r="W881" s="62"/>
      <c r="X881" s="62"/>
      <c r="Y881" s="62"/>
      <c r="Z881" s="464"/>
      <c r="AA881" s="466"/>
      <c r="AB881" s="466"/>
      <c r="AC881" s="3"/>
      <c r="AD881" s="3"/>
      <c r="AE881" s="466"/>
      <c r="AF881" s="461"/>
      <c r="AG881" s="461"/>
      <c r="AH881" s="3"/>
    </row>
    <row r="882">
      <c r="A882" s="3"/>
      <c r="B882" s="462"/>
      <c r="C882" s="463"/>
      <c r="D882" s="463"/>
      <c r="E882" s="463"/>
      <c r="F882" s="463"/>
      <c r="G882" s="3"/>
      <c r="H882" s="3"/>
      <c r="I882" s="3"/>
      <c r="J882" s="3"/>
      <c r="K882" s="3"/>
      <c r="L882" s="464"/>
      <c r="M882" s="465"/>
      <c r="N882" s="465"/>
      <c r="O882" s="465"/>
      <c r="P882" s="465"/>
      <c r="Q882" s="464"/>
      <c r="R882" s="464"/>
      <c r="S882" s="464"/>
      <c r="T882" s="464"/>
      <c r="U882" s="464"/>
      <c r="V882" s="464"/>
      <c r="W882" s="62"/>
      <c r="X882" s="62"/>
      <c r="Y882" s="62"/>
      <c r="Z882" s="464"/>
      <c r="AA882" s="466"/>
      <c r="AB882" s="466"/>
      <c r="AC882" s="3"/>
      <c r="AD882" s="3"/>
      <c r="AE882" s="466"/>
      <c r="AF882" s="461"/>
      <c r="AG882" s="461"/>
      <c r="AH882" s="3"/>
    </row>
    <row r="883">
      <c r="A883" s="3"/>
      <c r="B883" s="462"/>
      <c r="C883" s="463"/>
      <c r="D883" s="463"/>
      <c r="E883" s="463"/>
      <c r="F883" s="463"/>
      <c r="G883" s="3"/>
      <c r="H883" s="3"/>
      <c r="I883" s="3"/>
      <c r="J883" s="3"/>
      <c r="K883" s="3"/>
      <c r="L883" s="464"/>
      <c r="M883" s="465"/>
      <c r="N883" s="465"/>
      <c r="O883" s="465"/>
      <c r="P883" s="465"/>
      <c r="Q883" s="464"/>
      <c r="R883" s="464"/>
      <c r="S883" s="464"/>
      <c r="T883" s="464"/>
      <c r="U883" s="464"/>
      <c r="V883" s="464"/>
      <c r="W883" s="62"/>
      <c r="X883" s="62"/>
      <c r="Y883" s="62"/>
      <c r="Z883" s="464"/>
      <c r="AA883" s="466"/>
      <c r="AB883" s="466"/>
      <c r="AC883" s="3"/>
      <c r="AD883" s="3"/>
      <c r="AE883" s="466"/>
      <c r="AF883" s="461"/>
      <c r="AG883" s="461"/>
      <c r="AH883" s="3"/>
    </row>
    <row r="884">
      <c r="A884" s="3"/>
      <c r="B884" s="462"/>
      <c r="C884" s="463"/>
      <c r="D884" s="463"/>
      <c r="E884" s="463"/>
      <c r="F884" s="463"/>
      <c r="G884" s="3"/>
      <c r="H884" s="3"/>
      <c r="I884" s="3"/>
      <c r="J884" s="3"/>
      <c r="K884" s="3"/>
      <c r="L884" s="464"/>
      <c r="M884" s="465"/>
      <c r="N884" s="465"/>
      <c r="O884" s="465"/>
      <c r="P884" s="465"/>
      <c r="Q884" s="464"/>
      <c r="R884" s="464"/>
      <c r="S884" s="464"/>
      <c r="T884" s="464"/>
      <c r="U884" s="464"/>
      <c r="V884" s="464"/>
      <c r="W884" s="62"/>
      <c r="X884" s="62"/>
      <c r="Y884" s="62"/>
      <c r="Z884" s="464"/>
      <c r="AA884" s="466"/>
      <c r="AB884" s="466"/>
      <c r="AC884" s="3"/>
      <c r="AD884" s="3"/>
      <c r="AE884" s="466"/>
      <c r="AF884" s="461"/>
      <c r="AG884" s="461"/>
      <c r="AH884" s="3"/>
    </row>
    <row r="885">
      <c r="A885" s="3"/>
      <c r="B885" s="462"/>
      <c r="C885" s="463"/>
      <c r="D885" s="463"/>
      <c r="E885" s="463"/>
      <c r="F885" s="463"/>
      <c r="G885" s="3"/>
      <c r="H885" s="3"/>
      <c r="I885" s="3"/>
      <c r="J885" s="3"/>
      <c r="K885" s="3"/>
      <c r="L885" s="464"/>
      <c r="M885" s="465"/>
      <c r="N885" s="465"/>
      <c r="O885" s="465"/>
      <c r="P885" s="465"/>
      <c r="Q885" s="464"/>
      <c r="R885" s="464"/>
      <c r="S885" s="464"/>
      <c r="T885" s="464"/>
      <c r="U885" s="464"/>
      <c r="V885" s="464"/>
      <c r="W885" s="62"/>
      <c r="X885" s="62"/>
      <c r="Y885" s="62"/>
      <c r="Z885" s="464"/>
      <c r="AA885" s="466"/>
      <c r="AB885" s="466"/>
      <c r="AC885" s="3"/>
      <c r="AD885" s="3"/>
      <c r="AE885" s="466"/>
      <c r="AF885" s="461"/>
      <c r="AG885" s="461"/>
      <c r="AH885" s="3"/>
    </row>
    <row r="886">
      <c r="A886" s="3"/>
      <c r="B886" s="462"/>
      <c r="C886" s="463"/>
      <c r="D886" s="463"/>
      <c r="E886" s="463"/>
      <c r="F886" s="463"/>
      <c r="G886" s="3"/>
      <c r="H886" s="3"/>
      <c r="I886" s="3"/>
      <c r="J886" s="3"/>
      <c r="K886" s="3"/>
      <c r="L886" s="464"/>
      <c r="M886" s="465"/>
      <c r="N886" s="465"/>
      <c r="O886" s="465"/>
      <c r="P886" s="465"/>
      <c r="Q886" s="464"/>
      <c r="R886" s="464"/>
      <c r="S886" s="464"/>
      <c r="T886" s="464"/>
      <c r="U886" s="464"/>
      <c r="V886" s="464"/>
      <c r="W886" s="62"/>
      <c r="X886" s="62"/>
      <c r="Y886" s="62"/>
      <c r="Z886" s="464"/>
      <c r="AA886" s="466"/>
      <c r="AB886" s="466"/>
      <c r="AC886" s="3"/>
      <c r="AD886" s="3"/>
      <c r="AE886" s="466"/>
      <c r="AF886" s="461"/>
      <c r="AG886" s="461"/>
      <c r="AH886" s="3"/>
    </row>
    <row r="887">
      <c r="A887" s="3"/>
      <c r="B887" s="462"/>
      <c r="C887" s="463"/>
      <c r="D887" s="463"/>
      <c r="E887" s="463"/>
      <c r="F887" s="463"/>
      <c r="G887" s="3"/>
      <c r="H887" s="3"/>
      <c r="I887" s="3"/>
      <c r="J887" s="3"/>
      <c r="K887" s="3"/>
      <c r="L887" s="464"/>
      <c r="M887" s="465"/>
      <c r="N887" s="465"/>
      <c r="O887" s="465"/>
      <c r="P887" s="465"/>
      <c r="Q887" s="464"/>
      <c r="R887" s="464"/>
      <c r="S887" s="464"/>
      <c r="T887" s="464"/>
      <c r="U887" s="464"/>
      <c r="V887" s="464"/>
      <c r="W887" s="62"/>
      <c r="X887" s="62"/>
      <c r="Y887" s="62"/>
      <c r="Z887" s="464"/>
      <c r="AA887" s="466"/>
      <c r="AB887" s="466"/>
      <c r="AC887" s="3"/>
      <c r="AD887" s="3"/>
      <c r="AE887" s="466"/>
      <c r="AF887" s="461"/>
      <c r="AG887" s="461"/>
      <c r="AH887" s="3"/>
    </row>
    <row r="888">
      <c r="A888" s="3"/>
      <c r="B888" s="462"/>
      <c r="C888" s="463"/>
      <c r="D888" s="463"/>
      <c r="E888" s="463"/>
      <c r="F888" s="463"/>
      <c r="G888" s="3"/>
      <c r="H888" s="3"/>
      <c r="I888" s="3"/>
      <c r="J888" s="3"/>
      <c r="K888" s="3"/>
      <c r="L888" s="464"/>
      <c r="M888" s="465"/>
      <c r="N888" s="465"/>
      <c r="O888" s="465"/>
      <c r="P888" s="465"/>
      <c r="Q888" s="464"/>
      <c r="R888" s="464"/>
      <c r="S888" s="464"/>
      <c r="T888" s="464"/>
      <c r="U888" s="464"/>
      <c r="V888" s="464"/>
      <c r="W888" s="62"/>
      <c r="X888" s="62"/>
      <c r="Y888" s="62"/>
      <c r="Z888" s="464"/>
      <c r="AA888" s="466"/>
      <c r="AB888" s="466"/>
      <c r="AC888" s="3"/>
      <c r="AD888" s="3"/>
      <c r="AE888" s="466"/>
      <c r="AF888" s="461"/>
      <c r="AG888" s="461"/>
      <c r="AH888" s="3"/>
    </row>
    <row r="889">
      <c r="A889" s="3"/>
      <c r="B889" s="462"/>
      <c r="C889" s="463"/>
      <c r="D889" s="463"/>
      <c r="E889" s="463"/>
      <c r="F889" s="463"/>
      <c r="G889" s="3"/>
      <c r="H889" s="3"/>
      <c r="I889" s="3"/>
      <c r="J889" s="3"/>
      <c r="K889" s="3"/>
      <c r="L889" s="464"/>
      <c r="M889" s="465"/>
      <c r="N889" s="465"/>
      <c r="O889" s="465"/>
      <c r="P889" s="465"/>
      <c r="Q889" s="464"/>
      <c r="R889" s="464"/>
      <c r="S889" s="464"/>
      <c r="T889" s="464"/>
      <c r="U889" s="464"/>
      <c r="V889" s="464"/>
      <c r="W889" s="62"/>
      <c r="X889" s="62"/>
      <c r="Y889" s="62"/>
      <c r="Z889" s="464"/>
      <c r="AA889" s="466"/>
      <c r="AB889" s="466"/>
      <c r="AC889" s="3"/>
      <c r="AD889" s="3"/>
      <c r="AE889" s="466"/>
      <c r="AF889" s="461"/>
      <c r="AG889" s="461"/>
      <c r="AH889" s="3"/>
    </row>
    <row r="890">
      <c r="A890" s="3"/>
      <c r="B890" s="462"/>
      <c r="C890" s="463"/>
      <c r="D890" s="463"/>
      <c r="E890" s="463"/>
      <c r="F890" s="463"/>
      <c r="G890" s="3"/>
      <c r="H890" s="3"/>
      <c r="I890" s="3"/>
      <c r="J890" s="3"/>
      <c r="K890" s="3"/>
      <c r="L890" s="464"/>
      <c r="M890" s="465"/>
      <c r="N890" s="465"/>
      <c r="O890" s="465"/>
      <c r="P890" s="465"/>
      <c r="Q890" s="464"/>
      <c r="R890" s="464"/>
      <c r="S890" s="464"/>
      <c r="T890" s="464"/>
      <c r="U890" s="464"/>
      <c r="V890" s="464"/>
      <c r="W890" s="62"/>
      <c r="X890" s="62"/>
      <c r="Y890" s="62"/>
      <c r="Z890" s="464"/>
      <c r="AA890" s="466"/>
      <c r="AB890" s="466"/>
      <c r="AC890" s="3"/>
      <c r="AD890" s="3"/>
      <c r="AE890" s="466"/>
      <c r="AF890" s="461"/>
      <c r="AG890" s="461"/>
      <c r="AH890" s="3"/>
    </row>
    <row r="891">
      <c r="A891" s="3"/>
      <c r="B891" s="462"/>
      <c r="C891" s="463"/>
      <c r="D891" s="463"/>
      <c r="E891" s="463"/>
      <c r="F891" s="463"/>
      <c r="G891" s="3"/>
      <c r="H891" s="3"/>
      <c r="I891" s="3"/>
      <c r="J891" s="3"/>
      <c r="K891" s="3"/>
      <c r="L891" s="464"/>
      <c r="M891" s="465"/>
      <c r="N891" s="465"/>
      <c r="O891" s="465"/>
      <c r="P891" s="465"/>
      <c r="Q891" s="464"/>
      <c r="R891" s="464"/>
      <c r="S891" s="464"/>
      <c r="T891" s="464"/>
      <c r="U891" s="464"/>
      <c r="V891" s="464"/>
      <c r="W891" s="62"/>
      <c r="X891" s="62"/>
      <c r="Y891" s="62"/>
      <c r="Z891" s="464"/>
      <c r="AA891" s="466"/>
      <c r="AB891" s="466"/>
      <c r="AC891" s="3"/>
      <c r="AD891" s="3"/>
      <c r="AE891" s="466"/>
      <c r="AF891" s="461"/>
      <c r="AG891" s="461"/>
      <c r="AH891" s="3"/>
    </row>
    <row r="892">
      <c r="A892" s="3"/>
      <c r="B892" s="462"/>
      <c r="C892" s="463"/>
      <c r="D892" s="463"/>
      <c r="E892" s="463"/>
      <c r="F892" s="463"/>
      <c r="G892" s="3"/>
      <c r="H892" s="3"/>
      <c r="I892" s="3"/>
      <c r="J892" s="3"/>
      <c r="K892" s="3"/>
      <c r="L892" s="464"/>
      <c r="M892" s="465"/>
      <c r="N892" s="465"/>
      <c r="O892" s="465"/>
      <c r="P892" s="465"/>
      <c r="Q892" s="464"/>
      <c r="R892" s="464"/>
      <c r="S892" s="464"/>
      <c r="T892" s="464"/>
      <c r="U892" s="464"/>
      <c r="V892" s="464"/>
      <c r="W892" s="62"/>
      <c r="X892" s="62"/>
      <c r="Y892" s="62"/>
      <c r="Z892" s="464"/>
      <c r="AA892" s="466"/>
      <c r="AB892" s="466"/>
      <c r="AC892" s="3"/>
      <c r="AD892" s="3"/>
      <c r="AE892" s="466"/>
      <c r="AF892" s="461"/>
      <c r="AG892" s="461"/>
      <c r="AH892" s="3"/>
    </row>
    <row r="893">
      <c r="A893" s="3"/>
      <c r="B893" s="462"/>
      <c r="C893" s="463"/>
      <c r="D893" s="463"/>
      <c r="E893" s="463"/>
      <c r="F893" s="463"/>
      <c r="G893" s="3"/>
      <c r="H893" s="3"/>
      <c r="I893" s="3"/>
      <c r="J893" s="3"/>
      <c r="K893" s="3"/>
      <c r="L893" s="464"/>
      <c r="M893" s="465"/>
      <c r="N893" s="465"/>
      <c r="O893" s="465"/>
      <c r="P893" s="465"/>
      <c r="Q893" s="464"/>
      <c r="R893" s="464"/>
      <c r="S893" s="464"/>
      <c r="T893" s="464"/>
      <c r="U893" s="464"/>
      <c r="V893" s="464"/>
      <c r="W893" s="62"/>
      <c r="X893" s="62"/>
      <c r="Y893" s="62"/>
      <c r="Z893" s="464"/>
      <c r="AA893" s="466"/>
      <c r="AB893" s="466"/>
      <c r="AC893" s="3"/>
      <c r="AD893" s="3"/>
      <c r="AE893" s="466"/>
      <c r="AF893" s="461"/>
      <c r="AG893" s="461"/>
      <c r="AH893" s="3"/>
    </row>
    <row r="894">
      <c r="A894" s="3"/>
      <c r="B894" s="462"/>
      <c r="C894" s="463"/>
      <c r="D894" s="463"/>
      <c r="E894" s="463"/>
      <c r="F894" s="463"/>
      <c r="G894" s="3"/>
      <c r="H894" s="3"/>
      <c r="I894" s="3"/>
      <c r="J894" s="3"/>
      <c r="K894" s="3"/>
      <c r="L894" s="464"/>
      <c r="M894" s="465"/>
      <c r="N894" s="465"/>
      <c r="O894" s="465"/>
      <c r="P894" s="465"/>
      <c r="Q894" s="464"/>
      <c r="R894" s="464"/>
      <c r="S894" s="464"/>
      <c r="T894" s="464"/>
      <c r="U894" s="464"/>
      <c r="V894" s="464"/>
      <c r="W894" s="62"/>
      <c r="X894" s="62"/>
      <c r="Y894" s="62"/>
      <c r="Z894" s="464"/>
      <c r="AA894" s="466"/>
      <c r="AB894" s="466"/>
      <c r="AC894" s="3"/>
      <c r="AD894" s="3"/>
      <c r="AE894" s="466"/>
      <c r="AF894" s="461"/>
      <c r="AG894" s="461"/>
      <c r="AH894" s="3"/>
    </row>
    <row r="895">
      <c r="A895" s="3"/>
      <c r="B895" s="462"/>
      <c r="C895" s="463"/>
      <c r="D895" s="463"/>
      <c r="E895" s="463"/>
      <c r="F895" s="463"/>
      <c r="G895" s="3"/>
      <c r="H895" s="3"/>
      <c r="I895" s="3"/>
      <c r="J895" s="3"/>
      <c r="K895" s="3"/>
      <c r="L895" s="464"/>
      <c r="M895" s="465"/>
      <c r="N895" s="465"/>
      <c r="O895" s="465"/>
      <c r="P895" s="465"/>
      <c r="Q895" s="464"/>
      <c r="R895" s="464"/>
      <c r="S895" s="464"/>
      <c r="T895" s="464"/>
      <c r="U895" s="464"/>
      <c r="V895" s="464"/>
      <c r="W895" s="62"/>
      <c r="X895" s="62"/>
      <c r="Y895" s="62"/>
      <c r="Z895" s="464"/>
      <c r="AA895" s="466"/>
      <c r="AB895" s="466"/>
      <c r="AC895" s="3"/>
      <c r="AD895" s="3"/>
      <c r="AE895" s="466"/>
      <c r="AF895" s="461"/>
      <c r="AG895" s="461"/>
      <c r="AH895" s="3"/>
    </row>
  </sheetData>
  <mergeCells count="6">
    <mergeCell ref="A1:F1"/>
    <mergeCell ref="G1:K1"/>
    <mergeCell ref="V1:AA1"/>
    <mergeCell ref="A2:AG2"/>
    <mergeCell ref="A3:P3"/>
    <mergeCell ref="V3:AA3"/>
  </mergeCells>
  <conditionalFormatting sqref="G5:G52 H5:K85 Q5:U52">
    <cfRule type="notContainsBlanks" dxfId="21" priority="1">
      <formula>LEN(TRIM(G5))&gt;0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38"/>
    <col customWidth="1" min="2" max="2" width="14.0"/>
    <col customWidth="1" min="3" max="3" width="5.5"/>
    <col customWidth="1" hidden="1" min="4" max="5" width="6.25"/>
    <col customWidth="1" hidden="1" min="6" max="6" width="14.0"/>
    <col customWidth="1" hidden="1" min="7" max="7" width="5.63"/>
    <col customWidth="1" hidden="1" min="8" max="9" width="6.5"/>
    <col customWidth="1" min="10" max="10" width="22.13"/>
    <col customWidth="1" min="11" max="11" width="12.5"/>
    <col customWidth="1" min="12" max="12" width="14.5"/>
    <col customWidth="1" min="13" max="13" width="6.13"/>
    <col customWidth="1" min="14" max="15" width="7.88"/>
    <col customWidth="1" min="16" max="16" width="12.38"/>
    <col customWidth="1" min="18" max="18" width="4.38"/>
  </cols>
  <sheetData>
    <row r="1" ht="26.25" customHeight="1">
      <c r="A1" s="467" t="s">
        <v>1542</v>
      </c>
      <c r="B1" s="327"/>
      <c r="C1" s="327"/>
      <c r="D1" s="468" t="s">
        <v>1543</v>
      </c>
      <c r="E1" s="272"/>
      <c r="F1" s="469" t="s">
        <v>1544</v>
      </c>
      <c r="G1" s="272"/>
      <c r="H1" s="470" t="s">
        <v>1543</v>
      </c>
      <c r="I1" s="471"/>
      <c r="J1" s="472"/>
      <c r="K1" s="272"/>
      <c r="L1" s="272"/>
      <c r="M1" s="272"/>
      <c r="N1" s="272"/>
      <c r="O1" s="272"/>
      <c r="P1" s="272"/>
      <c r="Q1" s="373"/>
      <c r="R1" s="473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</row>
    <row r="2">
      <c r="A2" s="474" t="s">
        <v>1545</v>
      </c>
      <c r="B2" s="272"/>
      <c r="C2" s="273"/>
      <c r="D2" s="378" t="s">
        <v>1546</v>
      </c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</row>
    <row r="3">
      <c r="A3" s="475" t="s">
        <v>1521</v>
      </c>
      <c r="B3" s="272"/>
      <c r="C3" s="272"/>
      <c r="D3" s="272"/>
      <c r="E3" s="272"/>
      <c r="F3" s="272"/>
      <c r="G3" s="273"/>
      <c r="H3" s="476" t="s">
        <v>1547</v>
      </c>
      <c r="I3" s="476" t="s">
        <v>1548</v>
      </c>
      <c r="J3" s="477"/>
      <c r="K3" s="272"/>
      <c r="L3" s="272"/>
      <c r="M3" s="272"/>
      <c r="N3" s="272"/>
      <c r="O3" s="272"/>
      <c r="P3" s="272"/>
      <c r="Q3" s="478"/>
      <c r="R3" s="473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</row>
    <row r="4">
      <c r="A4" s="458" t="s">
        <v>16</v>
      </c>
      <c r="B4" s="390" t="s">
        <v>1522</v>
      </c>
      <c r="C4" s="458" t="s">
        <v>1549</v>
      </c>
      <c r="D4" s="458" t="s">
        <v>1550</v>
      </c>
      <c r="E4" s="458" t="s">
        <v>1550</v>
      </c>
      <c r="F4" s="390" t="s">
        <v>4</v>
      </c>
      <c r="G4" s="458" t="s">
        <v>1551</v>
      </c>
      <c r="H4" s="480" t="s">
        <v>1550</v>
      </c>
      <c r="I4" s="480" t="s">
        <v>1550</v>
      </c>
      <c r="J4" s="481" t="s">
        <v>17</v>
      </c>
      <c r="K4" s="482" t="s">
        <v>11</v>
      </c>
      <c r="L4" s="482" t="s">
        <v>1516</v>
      </c>
      <c r="M4" s="483" t="s">
        <v>5</v>
      </c>
      <c r="N4" s="484" t="s">
        <v>1522</v>
      </c>
      <c r="O4" s="484" t="s">
        <v>4</v>
      </c>
      <c r="P4" s="485" t="s">
        <v>1552</v>
      </c>
      <c r="Q4" s="486"/>
      <c r="R4" s="473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</row>
    <row r="5">
      <c r="A5" s="487">
        <v>120.0</v>
      </c>
      <c r="B5" s="488">
        <v>18.0</v>
      </c>
      <c r="C5" s="489">
        <v>0.0</v>
      </c>
      <c r="D5" s="490">
        <v>2.0</v>
      </c>
      <c r="E5" s="490">
        <f t="shared" ref="E5:E37" si="1">C5*D5</f>
        <v>0</v>
      </c>
      <c r="F5" s="488">
        <v>0.0</v>
      </c>
      <c r="G5" s="489">
        <v>0.0</v>
      </c>
      <c r="H5" s="491">
        <v>2.0</v>
      </c>
      <c r="I5" s="491">
        <f t="shared" ref="I5:I37" si="2">G5*H5</f>
        <v>0</v>
      </c>
      <c r="J5" s="492" t="str">
        <f>VLOOKUP(A5,Registrace!$A$2:$B$321,2,FALSE)</f>
        <v>danko radim</v>
      </c>
      <c r="K5" s="493" t="str">
        <f>VLOOKUP(A5,Registrace!$A$2:$C$321,3,FALSE)</f>
        <v>trady</v>
      </c>
      <c r="L5" s="494">
        <f>VLOOKUP(A5,Registrace!$A$2:$E$321,5,FALSE)</f>
        <v>120</v>
      </c>
      <c r="M5" s="495" t="str">
        <f>VLOOKUP(A5,Registrace!$A$2:$H$321,8,FALSE)</f>
        <v>A1</v>
      </c>
      <c r="N5" s="496">
        <f t="shared" ref="N5:N70" si="3">IF(B5=0,"",B5+E5)</f>
        <v>18</v>
      </c>
      <c r="O5" s="484" t="str">
        <f t="shared" ref="O5:O90" si="4">IF(F5=0,"",F5+I5)</f>
        <v/>
      </c>
      <c r="P5" s="497">
        <f t="shared" ref="P5:P92" si="5">MIN(N5,O5)</f>
        <v>18</v>
      </c>
      <c r="Q5" s="498"/>
      <c r="R5" s="499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</row>
    <row r="6">
      <c r="A6" s="487">
        <v>76.0</v>
      </c>
      <c r="B6" s="488">
        <v>18.09</v>
      </c>
      <c r="C6" s="489">
        <v>0.0</v>
      </c>
      <c r="D6" s="490">
        <v>2.0</v>
      </c>
      <c r="E6" s="490">
        <f t="shared" si="1"/>
        <v>0</v>
      </c>
      <c r="F6" s="488">
        <v>0.0</v>
      </c>
      <c r="G6" s="489">
        <v>0.0</v>
      </c>
      <c r="H6" s="491">
        <v>2.0</v>
      </c>
      <c r="I6" s="491">
        <f t="shared" si="2"/>
        <v>0</v>
      </c>
      <c r="J6" s="492" t="str">
        <f>VLOOKUP(A6,Registrace!$A$2:$B$321,2,FALSE)</f>
        <v>Lukáš Kryštof</v>
      </c>
      <c r="K6" s="493" t="str">
        <f>VLOOKUP(A6,Registrace!$A$2:$C$321,3,FALSE)</f>
        <v>František Koudelka</v>
      </c>
      <c r="L6" s="494" t="str">
        <f>VLOOKUP(A6,Registrace!$A$2:$E$321,5,FALSE)</f>
        <v>Škoda 120L</v>
      </c>
      <c r="M6" s="495" t="str">
        <f>VLOOKUP(A6,Registrace!$A$2:$H$321,8,FALSE)</f>
        <v>A1</v>
      </c>
      <c r="N6" s="496">
        <f t="shared" si="3"/>
        <v>18.09</v>
      </c>
      <c r="O6" s="484" t="str">
        <f t="shared" si="4"/>
        <v/>
      </c>
      <c r="P6" s="497">
        <f t="shared" si="5"/>
        <v>18.09</v>
      </c>
      <c r="Q6" s="498"/>
      <c r="R6" s="499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</row>
    <row r="7">
      <c r="A7" s="487">
        <v>21.0</v>
      </c>
      <c r="B7" s="488">
        <v>18.64</v>
      </c>
      <c r="C7" s="489">
        <v>0.0</v>
      </c>
      <c r="D7" s="490">
        <v>2.0</v>
      </c>
      <c r="E7" s="490">
        <f t="shared" si="1"/>
        <v>0</v>
      </c>
      <c r="F7" s="488">
        <v>0.0</v>
      </c>
      <c r="G7" s="489">
        <v>0.0</v>
      </c>
      <c r="H7" s="491">
        <v>2.0</v>
      </c>
      <c r="I7" s="491">
        <f t="shared" si="2"/>
        <v>0</v>
      </c>
      <c r="J7" s="492" t="str">
        <f>VLOOKUP(A7,Registrace!$A$2:$B$321,2,FALSE)</f>
        <v>Jirka Mendl</v>
      </c>
      <c r="K7" s="493" t="str">
        <f>VLOOKUP(A7,Registrace!$A$2:$C$321,3,FALSE)</f>
        <v>Enggik</v>
      </c>
      <c r="L7" s="494" t="str">
        <f>VLOOKUP(A7,Registrace!$A$2:$E$321,5,FALSE)</f>
        <v>Škoda 105</v>
      </c>
      <c r="M7" s="495" t="str">
        <f>VLOOKUP(A7,Registrace!$A$2:$H$321,8,FALSE)</f>
        <v>A1</v>
      </c>
      <c r="N7" s="496">
        <f t="shared" si="3"/>
        <v>18.64</v>
      </c>
      <c r="O7" s="484" t="str">
        <f t="shared" si="4"/>
        <v/>
      </c>
      <c r="P7" s="497">
        <f t="shared" si="5"/>
        <v>18.64</v>
      </c>
      <c r="Q7" s="498"/>
      <c r="R7" s="499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</row>
    <row r="8">
      <c r="A8" s="281">
        <v>38.0</v>
      </c>
      <c r="B8" s="500">
        <v>18.88</v>
      </c>
      <c r="C8" s="501">
        <v>0.0</v>
      </c>
      <c r="D8" s="502">
        <v>2.0</v>
      </c>
      <c r="E8" s="502">
        <f t="shared" si="1"/>
        <v>0</v>
      </c>
      <c r="F8" s="500">
        <v>0.0</v>
      </c>
      <c r="G8" s="501">
        <v>0.0</v>
      </c>
      <c r="H8" s="396">
        <v>2.0</v>
      </c>
      <c r="I8" s="396">
        <f t="shared" si="2"/>
        <v>0</v>
      </c>
      <c r="J8" s="503" t="str">
        <f>VLOOKUP(A8,Registrace!$A$2:$B$321,2,FALSE)</f>
        <v>Ladislav Štěpán</v>
      </c>
      <c r="K8" s="504" t="str">
        <f>VLOOKUP(A8,Registrace!$A$2:$C$321,3,FALSE)</f>
        <v>Láďa k</v>
      </c>
      <c r="L8" s="505" t="str">
        <f>VLOOKUP(A8,Registrace!$A$2:$E$321,5,FALSE)</f>
        <v>Škoda 125l</v>
      </c>
      <c r="M8" s="506" t="str">
        <f>VLOOKUP(A8,Registrace!$A$2:$H$321,8,FALSE)</f>
        <v>A1</v>
      </c>
      <c r="N8" s="497">
        <f t="shared" si="3"/>
        <v>18.88</v>
      </c>
      <c r="O8" s="484" t="str">
        <f t="shared" si="4"/>
        <v/>
      </c>
      <c r="P8" s="497">
        <f t="shared" si="5"/>
        <v>18.88</v>
      </c>
      <c r="Q8" s="486"/>
      <c r="R8" s="499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</row>
    <row r="9">
      <c r="A9" s="281">
        <v>102.0</v>
      </c>
      <c r="B9" s="500">
        <v>18.97</v>
      </c>
      <c r="C9" s="501">
        <v>0.0</v>
      </c>
      <c r="D9" s="502">
        <v>2.0</v>
      </c>
      <c r="E9" s="502">
        <f t="shared" si="1"/>
        <v>0</v>
      </c>
      <c r="F9" s="500">
        <v>0.0</v>
      </c>
      <c r="G9" s="501">
        <v>0.0</v>
      </c>
      <c r="H9" s="396">
        <v>2.0</v>
      </c>
      <c r="I9" s="396">
        <f t="shared" si="2"/>
        <v>0</v>
      </c>
      <c r="J9" s="503" t="str">
        <f>VLOOKUP(A9,Registrace!$A$2:$B$321,2,FALSE)</f>
        <v>Tomáš Kučera</v>
      </c>
      <c r="K9" s="504" t="str">
        <f>VLOOKUP(A9,Registrace!$A$2:$C$321,3,FALSE)</f>
        <v>Jim</v>
      </c>
      <c r="L9" s="505" t="str">
        <f>VLOOKUP(A9,Registrace!$A$2:$E$321,5,FALSE)</f>
        <v>Škoda 120l</v>
      </c>
      <c r="M9" s="506" t="str">
        <f>VLOOKUP(A9,Registrace!$A$2:$H$321,8,FALSE)</f>
        <v>A1</v>
      </c>
      <c r="N9" s="497">
        <f t="shared" si="3"/>
        <v>18.97</v>
      </c>
      <c r="O9" s="484" t="str">
        <f t="shared" si="4"/>
        <v/>
      </c>
      <c r="P9" s="497">
        <f t="shared" si="5"/>
        <v>18.97</v>
      </c>
      <c r="Q9" s="486"/>
      <c r="R9" s="499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</row>
    <row r="10">
      <c r="A10" s="281">
        <v>51.0</v>
      </c>
      <c r="B10" s="500">
        <v>19.49</v>
      </c>
      <c r="C10" s="501">
        <v>0.0</v>
      </c>
      <c r="D10" s="502">
        <v>2.0</v>
      </c>
      <c r="E10" s="502">
        <f t="shared" si="1"/>
        <v>0</v>
      </c>
      <c r="F10" s="500">
        <v>0.0</v>
      </c>
      <c r="G10" s="501">
        <v>0.0</v>
      </c>
      <c r="H10" s="396">
        <v>2.0</v>
      </c>
      <c r="I10" s="396">
        <f t="shared" si="2"/>
        <v>0</v>
      </c>
      <c r="J10" s="503" t="str">
        <f>VLOOKUP(A10,Registrace!$A$2:$B$321,2,FALSE)</f>
        <v>Martin Šenkýř</v>
      </c>
      <c r="K10" s="504" t="str">
        <f>VLOOKUP(A10,Registrace!$A$2:$C$321,3,FALSE)</f>
        <v>mini</v>
      </c>
      <c r="L10" s="505" t="str">
        <f>VLOOKUP(A10,Registrace!$A$2:$E$321,5,FALSE)</f>
        <v>kaipan</v>
      </c>
      <c r="M10" s="506" t="str">
        <f>VLOOKUP(A10,Registrace!$A$2:$H$321,8,FALSE)</f>
        <v>A1</v>
      </c>
      <c r="N10" s="497">
        <f t="shared" si="3"/>
        <v>19.49</v>
      </c>
      <c r="O10" s="484" t="str">
        <f t="shared" si="4"/>
        <v/>
      </c>
      <c r="P10" s="497">
        <f t="shared" si="5"/>
        <v>19.49</v>
      </c>
      <c r="Q10" s="486"/>
      <c r="R10" s="499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</row>
    <row r="11">
      <c r="A11" s="281">
        <v>13.0</v>
      </c>
      <c r="B11" s="500">
        <v>19.82</v>
      </c>
      <c r="C11" s="501">
        <v>0.0</v>
      </c>
      <c r="D11" s="502">
        <v>2.0</v>
      </c>
      <c r="E11" s="502">
        <f t="shared" si="1"/>
        <v>0</v>
      </c>
      <c r="F11" s="500">
        <v>0.0</v>
      </c>
      <c r="G11" s="501">
        <v>0.0</v>
      </c>
      <c r="H11" s="396">
        <v>2.0</v>
      </c>
      <c r="I11" s="396">
        <f t="shared" si="2"/>
        <v>0</v>
      </c>
      <c r="J11" s="503" t="str">
        <f>VLOOKUP(A11,Registrace!$A$2:$B$321,2,FALSE)</f>
        <v>Vojta Šlor</v>
      </c>
      <c r="K11" s="504" t="str">
        <f>VLOOKUP(A11,Registrace!$A$2:$C$321,3,FALSE)</f>
        <v>Ikebara</v>
      </c>
      <c r="L11" s="505" t="str">
        <f>VLOOKUP(A11,Registrace!$A$2:$E$321,5,FALSE)</f>
        <v>skoda 120</v>
      </c>
      <c r="M11" s="506" t="str">
        <f>VLOOKUP(A11,Registrace!$A$2:$H$321,8,FALSE)</f>
        <v>A1</v>
      </c>
      <c r="N11" s="497">
        <f t="shared" si="3"/>
        <v>19.82</v>
      </c>
      <c r="O11" s="484" t="str">
        <f t="shared" si="4"/>
        <v/>
      </c>
      <c r="P11" s="497">
        <f t="shared" si="5"/>
        <v>19.82</v>
      </c>
      <c r="Q11" s="486"/>
      <c r="R11" s="499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</row>
    <row r="12">
      <c r="A12" s="281">
        <v>39.0</v>
      </c>
      <c r="B12" s="500">
        <v>20.38</v>
      </c>
      <c r="C12" s="501">
        <v>0.0</v>
      </c>
      <c r="D12" s="502">
        <v>2.0</v>
      </c>
      <c r="E12" s="502">
        <f t="shared" si="1"/>
        <v>0</v>
      </c>
      <c r="F12" s="500">
        <v>0.0</v>
      </c>
      <c r="G12" s="501">
        <v>0.0</v>
      </c>
      <c r="H12" s="396">
        <v>2.0</v>
      </c>
      <c r="I12" s="396">
        <f t="shared" si="2"/>
        <v>0</v>
      </c>
      <c r="J12" s="503" t="str">
        <f>VLOOKUP(A12,Registrace!$A$2:$B$321,2,FALSE)</f>
        <v>Ladislav Štěpán</v>
      </c>
      <c r="K12" s="504" t="str">
        <f>VLOOKUP(A12,Registrace!$A$2:$C$321,3,FALSE)</f>
        <v>Láďa - taťka</v>
      </c>
      <c r="L12" s="505" t="str">
        <f>VLOOKUP(A12,Registrace!$A$2:$E$321,5,FALSE)</f>
        <v>Škoda 120</v>
      </c>
      <c r="M12" s="506" t="str">
        <f>VLOOKUP(A12,Registrace!$A$2:$H$321,8,FALSE)</f>
        <v>A1</v>
      </c>
      <c r="N12" s="497">
        <f t="shared" si="3"/>
        <v>20.38</v>
      </c>
      <c r="O12" s="484" t="str">
        <f t="shared" si="4"/>
        <v/>
      </c>
      <c r="P12" s="497">
        <f t="shared" si="5"/>
        <v>20.38</v>
      </c>
      <c r="Q12" s="486"/>
      <c r="R12" s="499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</row>
    <row r="13">
      <c r="A13" s="281">
        <v>49.0</v>
      </c>
      <c r="B13" s="500">
        <v>20.74</v>
      </c>
      <c r="C13" s="501">
        <v>0.0</v>
      </c>
      <c r="D13" s="502">
        <v>2.0</v>
      </c>
      <c r="E13" s="502">
        <f t="shared" si="1"/>
        <v>0</v>
      </c>
      <c r="F13" s="500">
        <v>0.0</v>
      </c>
      <c r="G13" s="501">
        <v>0.0</v>
      </c>
      <c r="H13" s="396">
        <v>2.0</v>
      </c>
      <c r="I13" s="396">
        <f t="shared" si="2"/>
        <v>0</v>
      </c>
      <c r="J13" s="503" t="str">
        <f>VLOOKUP(A13,Registrace!$A$2:$B$321,2,FALSE)</f>
        <v>Pavel David</v>
      </c>
      <c r="K13" s="504" t="str">
        <f>VLOOKUP(A13,Registrace!$A$2:$C$321,3,FALSE)</f>
        <v>Pafka</v>
      </c>
      <c r="L13" s="505" t="str">
        <f>VLOOKUP(A13,Registrace!$A$2:$E$321,5,FALSE)</f>
        <v>Škoda 105</v>
      </c>
      <c r="M13" s="506" t="str">
        <f>VLOOKUP(A13,Registrace!$A$2:$H$321,8,FALSE)</f>
        <v>A1</v>
      </c>
      <c r="N13" s="497">
        <f t="shared" si="3"/>
        <v>20.74</v>
      </c>
      <c r="O13" s="484" t="str">
        <f t="shared" si="4"/>
        <v/>
      </c>
      <c r="P13" s="497">
        <f t="shared" si="5"/>
        <v>20.74</v>
      </c>
      <c r="Q13" s="486"/>
      <c r="R13" s="499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</row>
    <row r="14">
      <c r="A14" s="281">
        <v>183.0</v>
      </c>
      <c r="B14" s="500">
        <v>21.08</v>
      </c>
      <c r="C14" s="501">
        <v>0.0</v>
      </c>
      <c r="D14" s="502">
        <v>2.0</v>
      </c>
      <c r="E14" s="502">
        <f t="shared" si="1"/>
        <v>0</v>
      </c>
      <c r="F14" s="500">
        <v>0.0</v>
      </c>
      <c r="G14" s="501">
        <v>0.0</v>
      </c>
      <c r="H14" s="396">
        <v>2.0</v>
      </c>
      <c r="I14" s="396">
        <f t="shared" si="2"/>
        <v>0</v>
      </c>
      <c r="J14" s="503" t="str">
        <f>VLOOKUP(A14,Registrace!$A$2:$B$321,2,FALSE)</f>
        <v>Václav Kršek</v>
      </c>
      <c r="K14" s="504" t="str">
        <f>VLOOKUP(A14,Registrace!$A$2:$C$321,3,FALSE)</f>
        <v>Skodovak71</v>
      </c>
      <c r="L14" s="505" t="str">
        <f>VLOOKUP(A14,Registrace!$A$2:$E$321,5,FALSE)</f>
        <v>Škoda 125L</v>
      </c>
      <c r="M14" s="506" t="str">
        <f>VLOOKUP(A14,Registrace!$A$2:$H$321,8,FALSE)</f>
        <v>A1</v>
      </c>
      <c r="N14" s="497">
        <f t="shared" si="3"/>
        <v>21.08</v>
      </c>
      <c r="O14" s="484" t="str">
        <f t="shared" si="4"/>
        <v/>
      </c>
      <c r="P14" s="497">
        <f t="shared" si="5"/>
        <v>21.08</v>
      </c>
      <c r="Q14" s="486"/>
      <c r="R14" s="499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</row>
    <row r="15">
      <c r="A15" s="281">
        <v>121.0</v>
      </c>
      <c r="B15" s="500">
        <v>21.14</v>
      </c>
      <c r="C15" s="501">
        <v>0.0</v>
      </c>
      <c r="D15" s="502">
        <v>2.0</v>
      </c>
      <c r="E15" s="502">
        <f t="shared" si="1"/>
        <v>0</v>
      </c>
      <c r="F15" s="500">
        <v>0.0</v>
      </c>
      <c r="G15" s="501">
        <v>0.0</v>
      </c>
      <c r="H15" s="396">
        <v>2.0</v>
      </c>
      <c r="I15" s="396">
        <f t="shared" si="2"/>
        <v>0</v>
      </c>
      <c r="J15" s="503" t="str">
        <f>VLOOKUP(A15,Registrace!$A$2:$B$321,2,FALSE)</f>
        <v>petr liďák</v>
      </c>
      <c r="K15" s="504" t="str">
        <f>VLOOKUP(A15,Registrace!$A$2:$C$321,3,FALSE)</f>
        <v>Laděný</v>
      </c>
      <c r="L15" s="505">
        <f>VLOOKUP(A15,Registrace!$A$2:$E$321,5,FALSE)</f>
        <v>105</v>
      </c>
      <c r="M15" s="506" t="str">
        <f>VLOOKUP(A15,Registrace!$A$2:$H$321,8,FALSE)</f>
        <v>A1</v>
      </c>
      <c r="N15" s="497">
        <f t="shared" si="3"/>
        <v>21.14</v>
      </c>
      <c r="O15" s="484" t="str">
        <f t="shared" si="4"/>
        <v/>
      </c>
      <c r="P15" s="497">
        <f t="shared" si="5"/>
        <v>21.14</v>
      </c>
      <c r="Q15" s="486"/>
      <c r="R15" s="499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</row>
    <row r="16">
      <c r="A16" s="281">
        <v>190.0</v>
      </c>
      <c r="B16" s="500">
        <v>21.22</v>
      </c>
      <c r="C16" s="501">
        <v>0.0</v>
      </c>
      <c r="D16" s="502">
        <v>2.0</v>
      </c>
      <c r="E16" s="502">
        <f t="shared" si="1"/>
        <v>0</v>
      </c>
      <c r="F16" s="500">
        <v>0.0</v>
      </c>
      <c r="G16" s="501">
        <v>0.0</v>
      </c>
      <c r="H16" s="396">
        <v>2.0</v>
      </c>
      <c r="I16" s="396">
        <f t="shared" si="2"/>
        <v>0</v>
      </c>
      <c r="J16" s="503" t="str">
        <f>VLOOKUP(A16,Registrace!$A$2:$B$321,2,FALSE)</f>
        <v>pavel kopřiva</v>
      </c>
      <c r="K16" s="504" t="str">
        <f>VLOOKUP(A16,Registrace!$A$2:$C$321,3,FALSE)</f>
        <v>kopr</v>
      </c>
      <c r="L16" s="505" t="str">
        <f>VLOOKUP(A16,Registrace!$A$2:$E$321,5,FALSE)</f>
        <v>110R</v>
      </c>
      <c r="M16" s="506" t="str">
        <f>VLOOKUP(A16,Registrace!$A$2:$H$321,8,FALSE)</f>
        <v>A1</v>
      </c>
      <c r="N16" s="497">
        <f t="shared" si="3"/>
        <v>21.22</v>
      </c>
      <c r="O16" s="484" t="str">
        <f t="shared" si="4"/>
        <v/>
      </c>
      <c r="P16" s="497">
        <f t="shared" si="5"/>
        <v>21.22</v>
      </c>
      <c r="Q16" s="486"/>
      <c r="R16" s="499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</row>
    <row r="17">
      <c r="A17" s="281">
        <v>153.0</v>
      </c>
      <c r="B17" s="500">
        <v>21.31</v>
      </c>
      <c r="C17" s="501">
        <v>0.0</v>
      </c>
      <c r="D17" s="502">
        <v>2.0</v>
      </c>
      <c r="E17" s="502">
        <f t="shared" si="1"/>
        <v>0</v>
      </c>
      <c r="F17" s="500">
        <v>0.0</v>
      </c>
      <c r="G17" s="501">
        <v>0.0</v>
      </c>
      <c r="H17" s="396">
        <v>2.0</v>
      </c>
      <c r="I17" s="396">
        <f t="shared" si="2"/>
        <v>0</v>
      </c>
      <c r="J17" s="503" t="str">
        <f>VLOOKUP(A17,Registrace!$A$2:$B$321,2,FALSE)</f>
        <v>Tomáš Troller</v>
      </c>
      <c r="K17" s="504" t="str">
        <f>VLOOKUP(A17,Registrace!$A$2:$C$321,3,FALSE)</f>
        <v>Atomix</v>
      </c>
      <c r="L17" s="505" t="str">
        <f>VLOOKUP(A17,Registrace!$A$2:$E$321,5,FALSE)</f>
        <v>742 (anebo možná usa pickup)</v>
      </c>
      <c r="M17" s="506" t="str">
        <f>VLOOKUP(A17,Registrace!$A$2:$H$321,8,FALSE)</f>
        <v>A1</v>
      </c>
      <c r="N17" s="497">
        <f t="shared" si="3"/>
        <v>21.31</v>
      </c>
      <c r="O17" s="484" t="str">
        <f t="shared" si="4"/>
        <v/>
      </c>
      <c r="P17" s="497">
        <f t="shared" si="5"/>
        <v>21.31</v>
      </c>
      <c r="Q17" s="486"/>
      <c r="R17" s="499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</row>
    <row r="18">
      <c r="A18" s="281">
        <v>1.0</v>
      </c>
      <c r="B18" s="500">
        <v>21.89</v>
      </c>
      <c r="C18" s="501">
        <v>0.0</v>
      </c>
      <c r="D18" s="502">
        <v>2.0</v>
      </c>
      <c r="E18" s="502">
        <f t="shared" si="1"/>
        <v>0</v>
      </c>
      <c r="F18" s="500">
        <v>0.0</v>
      </c>
      <c r="G18" s="501">
        <v>0.0</v>
      </c>
      <c r="H18" s="396">
        <v>2.0</v>
      </c>
      <c r="I18" s="396">
        <f t="shared" si="2"/>
        <v>0</v>
      </c>
      <c r="J18" s="503" t="str">
        <f>VLOOKUP(A18,Registrace!$A$2:$B$321,2,FALSE)</f>
        <v>Tomáš Pacholík</v>
      </c>
      <c r="K18" s="504" t="str">
        <f>VLOOKUP(A18,Registrace!$A$2:$C$321,3,FALSE)</f>
        <v>Pachto</v>
      </c>
      <c r="L18" s="505" t="str">
        <f>VLOOKUP(A18,Registrace!$A$2:$E$321,5,FALSE)</f>
        <v>Škoda 105L</v>
      </c>
      <c r="M18" s="506" t="str">
        <f>VLOOKUP(A18,Registrace!$A$2:$H$321,8,FALSE)</f>
        <v>A1</v>
      </c>
      <c r="N18" s="497">
        <f t="shared" si="3"/>
        <v>21.89</v>
      </c>
      <c r="O18" s="484" t="str">
        <f t="shared" si="4"/>
        <v/>
      </c>
      <c r="P18" s="497">
        <f t="shared" si="5"/>
        <v>21.89</v>
      </c>
      <c r="Q18" s="486"/>
      <c r="R18" s="499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</row>
    <row r="19">
      <c r="A19" s="281">
        <v>49.0</v>
      </c>
      <c r="B19" s="500">
        <v>21.9</v>
      </c>
      <c r="C19" s="501">
        <v>0.0</v>
      </c>
      <c r="D19" s="502">
        <v>2.0</v>
      </c>
      <c r="E19" s="502">
        <f t="shared" si="1"/>
        <v>0</v>
      </c>
      <c r="F19" s="500">
        <v>0.0</v>
      </c>
      <c r="G19" s="501">
        <v>0.0</v>
      </c>
      <c r="H19" s="396">
        <v>2.0</v>
      </c>
      <c r="I19" s="396">
        <f t="shared" si="2"/>
        <v>0</v>
      </c>
      <c r="J19" s="503" t="str">
        <f>VLOOKUP(A19,Registrace!$A$2:$B$321,2,FALSE)</f>
        <v>Pavel David</v>
      </c>
      <c r="K19" s="504" t="str">
        <f>VLOOKUP(A19,Registrace!$A$2:$C$321,3,FALSE)</f>
        <v>Pafka</v>
      </c>
      <c r="L19" s="505" t="str">
        <f>VLOOKUP(A19,Registrace!$A$2:$E$321,5,FALSE)</f>
        <v>Škoda 105</v>
      </c>
      <c r="M19" s="506" t="str">
        <f>VLOOKUP(A19,Registrace!$A$2:$H$321,8,FALSE)</f>
        <v>A1</v>
      </c>
      <c r="N19" s="497">
        <f t="shared" si="3"/>
        <v>21.9</v>
      </c>
      <c r="O19" s="484" t="str">
        <f t="shared" si="4"/>
        <v/>
      </c>
      <c r="P19" s="497">
        <f t="shared" si="5"/>
        <v>21.9</v>
      </c>
      <c r="Q19" s="486"/>
      <c r="R19" s="499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</row>
    <row r="20">
      <c r="A20" s="281">
        <v>178.0</v>
      </c>
      <c r="B20" s="500">
        <v>21.94</v>
      </c>
      <c r="C20" s="501">
        <v>0.0</v>
      </c>
      <c r="D20" s="502">
        <v>2.0</v>
      </c>
      <c r="E20" s="502">
        <f t="shared" si="1"/>
        <v>0</v>
      </c>
      <c r="F20" s="500">
        <v>0.0</v>
      </c>
      <c r="G20" s="501">
        <v>0.0</v>
      </c>
      <c r="H20" s="396">
        <v>2.0</v>
      </c>
      <c r="I20" s="396">
        <f t="shared" si="2"/>
        <v>0</v>
      </c>
      <c r="J20" s="503" t="str">
        <f>VLOOKUP(A20,Registrace!$A$2:$B$321,2,FALSE)</f>
        <v>František Basetlik</v>
      </c>
      <c r="K20" s="504" t="str">
        <f>VLOOKUP(A20,Registrace!$A$2:$C$321,3,FALSE)</f>
        <v>Baset</v>
      </c>
      <c r="L20" s="505" t="str">
        <f>VLOOKUP(A20,Registrace!$A$2:$E$321,5,FALSE)</f>
        <v>110 R</v>
      </c>
      <c r="M20" s="506" t="str">
        <f>VLOOKUP(A20,Registrace!$A$2:$H$321,8,FALSE)</f>
        <v>A1</v>
      </c>
      <c r="N20" s="497">
        <f t="shared" si="3"/>
        <v>21.94</v>
      </c>
      <c r="O20" s="484" t="str">
        <f t="shared" si="4"/>
        <v/>
      </c>
      <c r="P20" s="497">
        <f t="shared" si="5"/>
        <v>21.94</v>
      </c>
      <c r="Q20" s="486"/>
      <c r="R20" s="499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</row>
    <row r="21">
      <c r="A21" s="281">
        <v>129.0</v>
      </c>
      <c r="B21" s="500">
        <v>22.09</v>
      </c>
      <c r="C21" s="501">
        <v>0.0</v>
      </c>
      <c r="D21" s="502">
        <v>2.0</v>
      </c>
      <c r="E21" s="502">
        <f t="shared" si="1"/>
        <v>0</v>
      </c>
      <c r="F21" s="500">
        <v>0.0</v>
      </c>
      <c r="G21" s="501">
        <v>0.0</v>
      </c>
      <c r="H21" s="396">
        <v>2.0</v>
      </c>
      <c r="I21" s="396">
        <f t="shared" si="2"/>
        <v>0</v>
      </c>
      <c r="J21" s="503" t="str">
        <f>VLOOKUP(A21,Registrace!$A$2:$B$321,2,FALSE)</f>
        <v>Vladimír Němec</v>
      </c>
      <c r="K21" s="504" t="str">
        <f>VLOOKUP(A21,Registrace!$A$2:$C$321,3,FALSE)</f>
        <v>vladaGLS</v>
      </c>
      <c r="L21" s="505" t="str">
        <f>VLOOKUP(A21,Registrace!$A$2:$E$321,5,FALSE)</f>
        <v>škoda Felicia 1960</v>
      </c>
      <c r="M21" s="506" t="str">
        <f>VLOOKUP(A21,Registrace!$A$2:$H$321,8,FALSE)</f>
        <v>A1</v>
      </c>
      <c r="N21" s="497">
        <f t="shared" si="3"/>
        <v>22.09</v>
      </c>
      <c r="O21" s="484" t="str">
        <f t="shared" si="4"/>
        <v/>
      </c>
      <c r="P21" s="497">
        <f t="shared" si="5"/>
        <v>22.09</v>
      </c>
      <c r="Q21" s="486"/>
      <c r="R21" s="499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</row>
    <row r="22">
      <c r="A22" s="281">
        <v>189.0</v>
      </c>
      <c r="B22" s="500">
        <v>23.12</v>
      </c>
      <c r="C22" s="501">
        <v>0.0</v>
      </c>
      <c r="D22" s="502">
        <v>2.0</v>
      </c>
      <c r="E22" s="502">
        <f t="shared" si="1"/>
        <v>0</v>
      </c>
      <c r="F22" s="500">
        <v>0.0</v>
      </c>
      <c r="G22" s="501">
        <v>0.0</v>
      </c>
      <c r="H22" s="396">
        <v>2.0</v>
      </c>
      <c r="I22" s="396">
        <f t="shared" si="2"/>
        <v>0</v>
      </c>
      <c r="J22" s="503" t="str">
        <f>VLOOKUP(A22,Registrace!$A$2:$B$321,2,FALSE)</f>
        <v>Ondřej Novák</v>
      </c>
      <c r="K22" s="504" t="str">
        <f>VLOOKUP(A22,Registrace!$A$2:$C$321,3,FALSE)</f>
        <v>NOVÁČCI</v>
      </c>
      <c r="L22" s="505" t="str">
        <f>VLOOKUP(A22,Registrace!$A$2:$E$321,5,FALSE)</f>
        <v>Škoda 125L</v>
      </c>
      <c r="M22" s="506" t="str">
        <f>VLOOKUP(A22,Registrace!$A$2:$H$321,8,FALSE)</f>
        <v>A1</v>
      </c>
      <c r="N22" s="497">
        <f t="shared" si="3"/>
        <v>23.12</v>
      </c>
      <c r="O22" s="484" t="str">
        <f t="shared" si="4"/>
        <v/>
      </c>
      <c r="P22" s="497">
        <f t="shared" si="5"/>
        <v>23.12</v>
      </c>
      <c r="Q22" s="486"/>
      <c r="R22" s="499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</row>
    <row r="23">
      <c r="A23" s="281">
        <v>84.0</v>
      </c>
      <c r="B23" s="500">
        <v>24.71</v>
      </c>
      <c r="C23" s="501">
        <v>0.0</v>
      </c>
      <c r="D23" s="502">
        <v>2.0</v>
      </c>
      <c r="E23" s="502">
        <f t="shared" si="1"/>
        <v>0</v>
      </c>
      <c r="F23" s="500">
        <v>0.0</v>
      </c>
      <c r="G23" s="501">
        <v>0.0</v>
      </c>
      <c r="H23" s="396">
        <v>2.0</v>
      </c>
      <c r="I23" s="396">
        <f t="shared" si="2"/>
        <v>0</v>
      </c>
      <c r="J23" s="503" t="str">
        <f>VLOOKUP(A23,Registrace!$A$2:$B$321,2,FALSE)</f>
        <v>Nikola Pokorná</v>
      </c>
      <c r="K23" s="504" t="str">
        <f>VLOOKUP(A23,Registrace!$A$2:$C$321,3,FALSE)</f>
        <v>Brko</v>
      </c>
      <c r="L23" s="505" t="str">
        <f>VLOOKUP(A23,Registrace!$A$2:$E$321,5,FALSE)</f>
        <v>Škoda 110r coupé</v>
      </c>
      <c r="M23" s="506" t="str">
        <f>VLOOKUP(A23,Registrace!$A$2:$H$321,8,FALSE)</f>
        <v>A1</v>
      </c>
      <c r="N23" s="497">
        <f t="shared" si="3"/>
        <v>24.71</v>
      </c>
      <c r="O23" s="484" t="str">
        <f t="shared" si="4"/>
        <v/>
      </c>
      <c r="P23" s="497">
        <f t="shared" si="5"/>
        <v>24.71</v>
      </c>
      <c r="Q23" s="486"/>
      <c r="R23" s="499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</row>
    <row r="24">
      <c r="A24" s="281">
        <v>223.0</v>
      </c>
      <c r="B24" s="500">
        <v>24.9</v>
      </c>
      <c r="C24" s="501">
        <v>0.0</v>
      </c>
      <c r="D24" s="502">
        <v>2.0</v>
      </c>
      <c r="E24" s="502">
        <f t="shared" si="1"/>
        <v>0</v>
      </c>
      <c r="F24" s="500">
        <v>0.0</v>
      </c>
      <c r="G24" s="501">
        <v>0.0</v>
      </c>
      <c r="H24" s="396">
        <v>2.0</v>
      </c>
      <c r="I24" s="396">
        <f t="shared" si="2"/>
        <v>0</v>
      </c>
      <c r="J24" s="503" t="str">
        <f>VLOOKUP(A24,Registrace!$A$2:$B$321,2,FALSE)</f>
        <v>Milan Mareš</v>
      </c>
      <c r="K24" s="504" t="str">
        <f>VLOOKUP(A24,Registrace!$A$2:$C$321,3,FALSE)</f>
        <v>Milmar</v>
      </c>
      <c r="L24" s="505" t="str">
        <f>VLOOKUP(A24,Registrace!$A$2:$E$321,5,FALSE)</f>
        <v>Škoda 120</v>
      </c>
      <c r="M24" s="506" t="str">
        <f>VLOOKUP(A24,Registrace!$A$2:$H$321,8,FALSE)</f>
        <v>A1</v>
      </c>
      <c r="N24" s="497">
        <f t="shared" si="3"/>
        <v>24.9</v>
      </c>
      <c r="O24" s="484" t="str">
        <f t="shared" si="4"/>
        <v/>
      </c>
      <c r="P24" s="497">
        <f t="shared" si="5"/>
        <v>24.9</v>
      </c>
      <c r="Q24" s="486"/>
      <c r="R24" s="499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</row>
    <row r="25">
      <c r="A25" s="281">
        <v>58.0</v>
      </c>
      <c r="B25" s="500">
        <v>25.04</v>
      </c>
      <c r="C25" s="501">
        <v>0.0</v>
      </c>
      <c r="D25" s="502">
        <v>2.0</v>
      </c>
      <c r="E25" s="502">
        <f t="shared" si="1"/>
        <v>0</v>
      </c>
      <c r="F25" s="500">
        <v>0.0</v>
      </c>
      <c r="G25" s="501">
        <v>0.0</v>
      </c>
      <c r="H25" s="396">
        <v>2.0</v>
      </c>
      <c r="I25" s="396">
        <f t="shared" si="2"/>
        <v>0</v>
      </c>
      <c r="J25" s="503" t="str">
        <f>VLOOKUP(A25,Registrace!$A$2:$B$321,2,FALSE)</f>
        <v>Jan Dopita</v>
      </c>
      <c r="K25" s="504" t="str">
        <f>VLOOKUP(A25,Registrace!$A$2:$C$321,3,FALSE)</f>
        <v>Autobusák</v>
      </c>
      <c r="L25" s="505" t="str">
        <f>VLOOKUP(A25,Registrace!$A$2:$E$321,5,FALSE)</f>
        <v>Škoda 105 S</v>
      </c>
      <c r="M25" s="506" t="str">
        <f>VLOOKUP(A25,Registrace!$A$2:$H$321,8,FALSE)</f>
        <v>A1</v>
      </c>
      <c r="N25" s="497">
        <f t="shared" si="3"/>
        <v>25.04</v>
      </c>
      <c r="O25" s="484" t="str">
        <f t="shared" si="4"/>
        <v/>
      </c>
      <c r="P25" s="497">
        <f t="shared" si="5"/>
        <v>25.04</v>
      </c>
      <c r="Q25" s="486"/>
      <c r="R25" s="499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</row>
    <row r="26">
      <c r="A26" s="281">
        <v>196.0</v>
      </c>
      <c r="B26" s="500">
        <v>26.12</v>
      </c>
      <c r="C26" s="501">
        <v>0.0</v>
      </c>
      <c r="D26" s="502">
        <v>2.0</v>
      </c>
      <c r="E26" s="502">
        <f t="shared" si="1"/>
        <v>0</v>
      </c>
      <c r="F26" s="500">
        <v>0.0</v>
      </c>
      <c r="G26" s="501">
        <v>0.0</v>
      </c>
      <c r="H26" s="396">
        <v>2.0</v>
      </c>
      <c r="I26" s="396">
        <f t="shared" si="2"/>
        <v>0</v>
      </c>
      <c r="J26" s="503" t="str">
        <f>VLOOKUP(A26,Registrace!$A$2:$B$321,2,FALSE)</f>
        <v>Vladimír Šmíd</v>
      </c>
      <c r="K26" s="504" t="str">
        <f>VLOOKUP(A26,Registrace!$A$2:$C$321,3,FALSE)</f>
        <v>Laďa</v>
      </c>
      <c r="L26" s="505" t="str">
        <f>VLOOKUP(A26,Registrace!$A$2:$E$321,5,FALSE)</f>
        <v>Škoda Octavia 985</v>
      </c>
      <c r="M26" s="506" t="str">
        <f>VLOOKUP(A26,Registrace!$A$2:$H$321,8,FALSE)</f>
        <v>A1</v>
      </c>
      <c r="N26" s="497">
        <f t="shared" si="3"/>
        <v>26.12</v>
      </c>
      <c r="O26" s="484" t="str">
        <f t="shared" si="4"/>
        <v/>
      </c>
      <c r="P26" s="497">
        <f t="shared" si="5"/>
        <v>26.12</v>
      </c>
      <c r="Q26" s="486"/>
      <c r="R26" s="499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</row>
    <row r="27">
      <c r="A27" s="281">
        <v>85.0</v>
      </c>
      <c r="B27" s="500">
        <v>26.33</v>
      </c>
      <c r="C27" s="501">
        <v>0.0</v>
      </c>
      <c r="D27" s="502">
        <v>2.0</v>
      </c>
      <c r="E27" s="502">
        <f t="shared" si="1"/>
        <v>0</v>
      </c>
      <c r="F27" s="500">
        <v>0.0</v>
      </c>
      <c r="G27" s="501">
        <v>0.0</v>
      </c>
      <c r="H27" s="396">
        <v>2.0</v>
      </c>
      <c r="I27" s="396">
        <f t="shared" si="2"/>
        <v>0</v>
      </c>
      <c r="J27" s="503" t="str">
        <f>VLOOKUP(A27,Registrace!$A$2:$B$321,2,FALSE)</f>
        <v>Miloš Pokorný</v>
      </c>
      <c r="K27" s="504" t="str">
        <f>VLOOKUP(A27,Registrace!$A$2:$C$321,3,FALSE)</f>
        <v>Jůlinka</v>
      </c>
      <c r="L27" s="505" t="str">
        <f>VLOOKUP(A27,Registrace!$A$2:$E$321,5,FALSE)</f>
        <v>Škoda 120</v>
      </c>
      <c r="M27" s="506" t="str">
        <f>VLOOKUP(A27,Registrace!$A$2:$H$321,8,FALSE)</f>
        <v>A1</v>
      </c>
      <c r="N27" s="497">
        <f t="shared" si="3"/>
        <v>26.33</v>
      </c>
      <c r="O27" s="484" t="str">
        <f t="shared" si="4"/>
        <v/>
      </c>
      <c r="P27" s="497">
        <f t="shared" si="5"/>
        <v>26.33</v>
      </c>
      <c r="Q27" s="486"/>
      <c r="R27" s="499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</row>
    <row r="28">
      <c r="A28" s="281">
        <v>47.0</v>
      </c>
      <c r="B28" s="500">
        <v>31.12</v>
      </c>
      <c r="C28" s="501">
        <v>0.0</v>
      </c>
      <c r="D28" s="502">
        <v>2.0</v>
      </c>
      <c r="E28" s="502">
        <f t="shared" si="1"/>
        <v>0</v>
      </c>
      <c r="F28" s="500">
        <v>0.0</v>
      </c>
      <c r="G28" s="501">
        <v>0.0</v>
      </c>
      <c r="H28" s="396">
        <v>2.0</v>
      </c>
      <c r="I28" s="396">
        <f t="shared" si="2"/>
        <v>0</v>
      </c>
      <c r="J28" s="503" t="str">
        <f>VLOOKUP(A28,Registrace!$A$2:$B$321,2,FALSE)</f>
        <v>Klára Pelikánova</v>
      </c>
      <c r="K28" s="504" t="str">
        <f>VLOOKUP(A28,Registrace!$A$2:$C$321,3,FALSE)</f>
        <v>Ptáková</v>
      </c>
      <c r="L28" s="505" t="str">
        <f>VLOOKUP(A28,Registrace!$A$2:$E$321,5,FALSE)</f>
        <v>Škoda 105 S</v>
      </c>
      <c r="M28" s="506" t="str">
        <f>VLOOKUP(A28,Registrace!$A$2:$H$321,8,FALSE)</f>
        <v>A1</v>
      </c>
      <c r="N28" s="497">
        <f t="shared" si="3"/>
        <v>31.12</v>
      </c>
      <c r="O28" s="484" t="str">
        <f t="shared" si="4"/>
        <v/>
      </c>
      <c r="P28" s="497">
        <f t="shared" si="5"/>
        <v>31.12</v>
      </c>
      <c r="Q28" s="486"/>
      <c r="R28" s="499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</row>
    <row r="29">
      <c r="A29" s="487">
        <v>116.0</v>
      </c>
      <c r="B29" s="488">
        <v>15.99</v>
      </c>
      <c r="C29" s="489">
        <v>0.0</v>
      </c>
      <c r="D29" s="490">
        <v>2.0</v>
      </c>
      <c r="E29" s="490">
        <f t="shared" si="1"/>
        <v>0</v>
      </c>
      <c r="F29" s="488">
        <v>0.0</v>
      </c>
      <c r="G29" s="489">
        <v>0.0</v>
      </c>
      <c r="H29" s="491">
        <v>2.0</v>
      </c>
      <c r="I29" s="491">
        <f t="shared" si="2"/>
        <v>0</v>
      </c>
      <c r="J29" s="492" t="str">
        <f>VLOOKUP(A29,Registrace!$A$2:$B$321,2,FALSE)</f>
        <v>ondřej klimeš</v>
      </c>
      <c r="K29" s="493" t="str">
        <f>VLOOKUP(A29,Registrace!$A$2:$C$321,3,FALSE)</f>
        <v>klíma</v>
      </c>
      <c r="L29" s="494">
        <f>VLOOKUP(A29,Registrace!$A$2:$E$321,5,FALSE)</f>
        <v>130</v>
      </c>
      <c r="M29" s="495" t="str">
        <f>VLOOKUP(A29,Registrace!$A$2:$H$321,8,FALSE)</f>
        <v>A2</v>
      </c>
      <c r="N29" s="496">
        <f t="shared" si="3"/>
        <v>15.99</v>
      </c>
      <c r="O29" s="484" t="str">
        <f t="shared" si="4"/>
        <v/>
      </c>
      <c r="P29" s="497">
        <f t="shared" si="5"/>
        <v>15.99</v>
      </c>
      <c r="Q29" s="286"/>
      <c r="R29" s="499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</row>
    <row r="30">
      <c r="A30" s="487">
        <v>46.0</v>
      </c>
      <c r="B30" s="488">
        <v>16.17</v>
      </c>
      <c r="C30" s="489">
        <v>0.0</v>
      </c>
      <c r="D30" s="490">
        <v>2.0</v>
      </c>
      <c r="E30" s="490">
        <f t="shared" si="1"/>
        <v>0</v>
      </c>
      <c r="F30" s="488">
        <v>0.0</v>
      </c>
      <c r="G30" s="489">
        <v>0.0</v>
      </c>
      <c r="H30" s="491">
        <v>2.0</v>
      </c>
      <c r="I30" s="491">
        <f t="shared" si="2"/>
        <v>0</v>
      </c>
      <c r="J30" s="492" t="str">
        <f>VLOOKUP(A30,Registrace!$A$2:$B$321,2,FALSE)</f>
        <v>Tomáš Pelikán</v>
      </c>
      <c r="K30" s="493" t="str">
        <f>VLOOKUP(A30,Registrace!$A$2:$C$321,3,FALSE)</f>
        <v>Tom</v>
      </c>
      <c r="L30" s="494" t="str">
        <f>VLOOKUP(A30,Registrace!$A$2:$E$321,5,FALSE)</f>
        <v>Škoda 130</v>
      </c>
      <c r="M30" s="495" t="str">
        <f>VLOOKUP(A30,Registrace!$A$2:$H$321,8,FALSE)</f>
        <v>A2</v>
      </c>
      <c r="N30" s="496">
        <f t="shared" si="3"/>
        <v>16.17</v>
      </c>
      <c r="O30" s="484" t="str">
        <f t="shared" si="4"/>
        <v/>
      </c>
      <c r="P30" s="497">
        <f t="shared" si="5"/>
        <v>16.17</v>
      </c>
      <c r="Q30" s="286"/>
      <c r="R30" s="499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</row>
    <row r="31">
      <c r="A31" s="487">
        <v>28.0</v>
      </c>
      <c r="B31" s="488">
        <v>16.2</v>
      </c>
      <c r="C31" s="489">
        <v>0.0</v>
      </c>
      <c r="D31" s="490">
        <v>2.0</v>
      </c>
      <c r="E31" s="490">
        <f t="shared" si="1"/>
        <v>0</v>
      </c>
      <c r="F31" s="488">
        <v>0.0</v>
      </c>
      <c r="G31" s="489">
        <v>0.0</v>
      </c>
      <c r="H31" s="491">
        <v>2.0</v>
      </c>
      <c r="I31" s="491">
        <f t="shared" si="2"/>
        <v>0</v>
      </c>
      <c r="J31" s="492" t="str">
        <f>VLOOKUP(A31,Registrace!$A$2:$B$321,2,FALSE)</f>
        <v>Roman Hájek</v>
      </c>
      <c r="K31" s="493" t="str">
        <f>VLOOKUP(A31,Registrace!$A$2:$C$321,3,FALSE)</f>
        <v>Hája</v>
      </c>
      <c r="L31" s="494" t="str">
        <f>VLOOKUP(A31,Registrace!$A$2:$E$321,5,FALSE)</f>
        <v>Škoda 100</v>
      </c>
      <c r="M31" s="495" t="str">
        <f>VLOOKUP(A31,Registrace!$A$2:$H$321,8,FALSE)</f>
        <v>A2</v>
      </c>
      <c r="N31" s="496">
        <f t="shared" si="3"/>
        <v>16.2</v>
      </c>
      <c r="O31" s="484" t="str">
        <f t="shared" si="4"/>
        <v/>
      </c>
      <c r="P31" s="497">
        <f t="shared" si="5"/>
        <v>16.2</v>
      </c>
      <c r="Q31" s="486"/>
      <c r="R31" s="499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</row>
    <row r="32">
      <c r="A32" s="281" t="s">
        <v>94</v>
      </c>
      <c r="B32" s="500">
        <v>16.57</v>
      </c>
      <c r="C32" s="501">
        <v>0.0</v>
      </c>
      <c r="D32" s="502">
        <v>2.0</v>
      </c>
      <c r="E32" s="502">
        <f t="shared" si="1"/>
        <v>0</v>
      </c>
      <c r="F32" s="500">
        <v>0.0</v>
      </c>
      <c r="G32" s="501">
        <v>0.0</v>
      </c>
      <c r="H32" s="396">
        <v>2.0</v>
      </c>
      <c r="I32" s="396">
        <f t="shared" si="2"/>
        <v>0</v>
      </c>
      <c r="J32" s="503" t="str">
        <f>VLOOKUP(A32,Registrace!$A$2:$B$321,2,FALSE)</f>
        <v>ALeš Jedlička</v>
      </c>
      <c r="K32" s="504" t="str">
        <f>VLOOKUP(A32,Registrace!$A$2:$C$321,3,FALSE)</f>
        <v>Yelimán</v>
      </c>
      <c r="L32" s="505" t="str">
        <f>VLOOKUP(A32,Registrace!$A$2:$E$321,5,FALSE)</f>
        <v>š136</v>
      </c>
      <c r="M32" s="506" t="str">
        <f>VLOOKUP(A32,Registrace!$A$2:$H$321,8,FALSE)</f>
        <v>A2</v>
      </c>
      <c r="N32" s="497">
        <f t="shared" si="3"/>
        <v>16.57</v>
      </c>
      <c r="O32" s="484" t="str">
        <f t="shared" si="4"/>
        <v/>
      </c>
      <c r="P32" s="497">
        <f t="shared" si="5"/>
        <v>16.57</v>
      </c>
      <c r="Q32" s="486"/>
      <c r="R32" s="499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</row>
    <row r="33">
      <c r="A33" s="281">
        <v>14.0</v>
      </c>
      <c r="B33" s="500">
        <v>16.82</v>
      </c>
      <c r="C33" s="501">
        <v>0.0</v>
      </c>
      <c r="D33" s="502">
        <v>2.0</v>
      </c>
      <c r="E33" s="502">
        <f t="shared" si="1"/>
        <v>0</v>
      </c>
      <c r="F33" s="500">
        <v>0.0</v>
      </c>
      <c r="G33" s="501">
        <v>0.0</v>
      </c>
      <c r="H33" s="396">
        <v>2.0</v>
      </c>
      <c r="I33" s="396">
        <f t="shared" si="2"/>
        <v>0</v>
      </c>
      <c r="J33" s="503" t="str">
        <f>VLOOKUP(A33,Registrace!$A$2:$B$321,2,FALSE)</f>
        <v>Jan Holan</v>
      </c>
      <c r="K33" s="504" t="str">
        <f>VLOOKUP(A33,Registrace!$A$2:$C$321,3,FALSE)</f>
        <v>Honny</v>
      </c>
      <c r="L33" s="505" t="str">
        <f>VLOOKUP(A33,Registrace!$A$2:$E$321,5,FALSE)</f>
        <v>Škoda 120L</v>
      </c>
      <c r="M33" s="506" t="str">
        <f>VLOOKUP(A33,Registrace!$A$2:$H$321,8,FALSE)</f>
        <v>A2</v>
      </c>
      <c r="N33" s="497">
        <f t="shared" si="3"/>
        <v>16.82</v>
      </c>
      <c r="O33" s="484" t="str">
        <f t="shared" si="4"/>
        <v/>
      </c>
      <c r="P33" s="497">
        <f t="shared" si="5"/>
        <v>16.82</v>
      </c>
      <c r="Q33" s="486"/>
      <c r="R33" s="499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</row>
    <row r="34">
      <c r="A34" s="281">
        <v>160.0</v>
      </c>
      <c r="B34" s="500">
        <v>17.1</v>
      </c>
      <c r="C34" s="501">
        <v>0.0</v>
      </c>
      <c r="D34" s="502">
        <v>2.0</v>
      </c>
      <c r="E34" s="502">
        <f t="shared" si="1"/>
        <v>0</v>
      </c>
      <c r="F34" s="500">
        <v>0.0</v>
      </c>
      <c r="G34" s="501">
        <v>0.0</v>
      </c>
      <c r="H34" s="396">
        <v>2.0</v>
      </c>
      <c r="I34" s="396">
        <f t="shared" si="2"/>
        <v>0</v>
      </c>
      <c r="J34" s="503" t="str">
        <f>VLOOKUP(A34,Registrace!$A$2:$B$321,2,FALSE)</f>
        <v>Daniel Macháň</v>
      </c>
      <c r="K34" s="504" t="str">
        <f>VLOOKUP(A34,Registrace!$A$2:$C$321,3,FALSE)</f>
        <v>edozone</v>
      </c>
      <c r="L34" s="505" t="str">
        <f>VLOOKUP(A34,Registrace!$A$2:$E$321,5,FALSE)</f>
        <v>Škoda 120 LS</v>
      </c>
      <c r="M34" s="506" t="str">
        <f>VLOOKUP(A34,Registrace!$A$2:$H$321,8,FALSE)</f>
        <v>A2</v>
      </c>
      <c r="N34" s="497">
        <f t="shared" si="3"/>
        <v>17.1</v>
      </c>
      <c r="O34" s="484" t="str">
        <f t="shared" si="4"/>
        <v/>
      </c>
      <c r="P34" s="497">
        <f t="shared" si="5"/>
        <v>17.1</v>
      </c>
      <c r="Q34" s="486"/>
      <c r="R34" s="499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</row>
    <row r="35">
      <c r="A35" s="281">
        <v>122.0</v>
      </c>
      <c r="B35" s="500">
        <v>17.26</v>
      </c>
      <c r="C35" s="501">
        <v>0.0</v>
      </c>
      <c r="D35" s="502">
        <v>2.0</v>
      </c>
      <c r="E35" s="502">
        <f t="shared" si="1"/>
        <v>0</v>
      </c>
      <c r="F35" s="500">
        <v>0.0</v>
      </c>
      <c r="G35" s="501">
        <v>0.0</v>
      </c>
      <c r="H35" s="396">
        <v>2.0</v>
      </c>
      <c r="I35" s="396">
        <f t="shared" si="2"/>
        <v>0</v>
      </c>
      <c r="J35" s="503" t="str">
        <f>VLOOKUP(A35,Registrace!$A$2:$B$321,2,FALSE)</f>
        <v>jiří stránský</v>
      </c>
      <c r="K35" s="504" t="str">
        <f>VLOOKUP(A35,Registrace!$A$2:$C$321,3,FALSE)</f>
        <v>zagy</v>
      </c>
      <c r="L35" s="505" t="str">
        <f>VLOOKUP(A35,Registrace!$A$2:$E$321,5,FALSE)</f>
        <v>rapid</v>
      </c>
      <c r="M35" s="506" t="str">
        <f>VLOOKUP(A35,Registrace!$A$2:$H$321,8,FALSE)</f>
        <v>a2</v>
      </c>
      <c r="N35" s="497">
        <f t="shared" si="3"/>
        <v>17.26</v>
      </c>
      <c r="O35" s="484" t="str">
        <f t="shared" si="4"/>
        <v/>
      </c>
      <c r="P35" s="497">
        <f t="shared" si="5"/>
        <v>17.26</v>
      </c>
      <c r="Q35" s="486"/>
      <c r="R35" s="499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</row>
    <row r="36">
      <c r="A36" s="281">
        <v>50.0</v>
      </c>
      <c r="B36" s="500">
        <v>18.52</v>
      </c>
      <c r="C36" s="501">
        <v>0.0</v>
      </c>
      <c r="D36" s="502">
        <v>2.0</v>
      </c>
      <c r="E36" s="502">
        <f t="shared" si="1"/>
        <v>0</v>
      </c>
      <c r="F36" s="500">
        <v>0.0</v>
      </c>
      <c r="G36" s="501">
        <v>0.0</v>
      </c>
      <c r="H36" s="396">
        <v>2.0</v>
      </c>
      <c r="I36" s="396">
        <f t="shared" si="2"/>
        <v>0</v>
      </c>
      <c r="J36" s="503" t="str">
        <f>VLOOKUP(A36,Registrace!$A$2:$B$321,2,FALSE)</f>
        <v>Jaroslav Spáčil</v>
      </c>
      <c r="K36" s="504" t="str">
        <f>VLOOKUP(A36,Registrace!$A$2:$C$321,3,FALSE)</f>
        <v>Jarda 130</v>
      </c>
      <c r="L36" s="505" t="str">
        <f>VLOOKUP(A36,Registrace!$A$2:$E$321,5,FALSE)</f>
        <v>Škoda 130 GL</v>
      </c>
      <c r="M36" s="506" t="str">
        <f>VLOOKUP(A36,Registrace!$A$2:$H$321,8,FALSE)</f>
        <v>A2</v>
      </c>
      <c r="N36" s="497">
        <f t="shared" si="3"/>
        <v>18.52</v>
      </c>
      <c r="O36" s="484" t="str">
        <f t="shared" si="4"/>
        <v/>
      </c>
      <c r="P36" s="497">
        <f t="shared" si="5"/>
        <v>18.52</v>
      </c>
      <c r="Q36" s="486"/>
      <c r="R36" s="499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</row>
    <row r="37">
      <c r="A37" s="281">
        <v>148.0</v>
      </c>
      <c r="B37" s="500">
        <v>19.35</v>
      </c>
      <c r="C37" s="501">
        <v>0.0</v>
      </c>
      <c r="D37" s="502">
        <v>2.0</v>
      </c>
      <c r="E37" s="502">
        <f t="shared" si="1"/>
        <v>0</v>
      </c>
      <c r="F37" s="500">
        <v>0.0</v>
      </c>
      <c r="G37" s="501">
        <v>0.0</v>
      </c>
      <c r="H37" s="396">
        <v>2.0</v>
      </c>
      <c r="I37" s="396">
        <f t="shared" si="2"/>
        <v>0</v>
      </c>
      <c r="J37" s="503" t="str">
        <f>VLOOKUP(A37,Registrace!$A$2:$B$321,2,FALSE)</f>
        <v>Štěpán Petráš</v>
      </c>
      <c r="K37" s="504" t="str">
        <f>VLOOKUP(A37,Registrace!$A$2:$C$321,3,FALSE)</f>
        <v>Zdeba</v>
      </c>
      <c r="L37" s="505" t="str">
        <f>VLOOKUP(A37,Registrace!$A$2:$E$321,5,FALSE)</f>
        <v>Škoda 120LS</v>
      </c>
      <c r="M37" s="506" t="str">
        <f>VLOOKUP(A37,Registrace!$A$2:$H$321,8,FALSE)</f>
        <v>A2</v>
      </c>
      <c r="N37" s="497">
        <f t="shared" si="3"/>
        <v>19.35</v>
      </c>
      <c r="O37" s="484" t="str">
        <f t="shared" si="4"/>
        <v/>
      </c>
      <c r="P37" s="497">
        <f t="shared" si="5"/>
        <v>19.35</v>
      </c>
      <c r="Q37" s="486"/>
      <c r="R37" s="499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</row>
    <row r="38">
      <c r="A38" s="281">
        <v>37.0</v>
      </c>
      <c r="B38" s="500">
        <v>20.44</v>
      </c>
      <c r="C38" s="501"/>
      <c r="D38" s="502"/>
      <c r="E38" s="502"/>
      <c r="F38" s="500"/>
      <c r="G38" s="501"/>
      <c r="H38" s="396"/>
      <c r="I38" s="396"/>
      <c r="J38" s="503" t="str">
        <f>VLOOKUP(A38,Registrace!$A$2:$B$321,2,FALSE)</f>
        <v>Ladislav Štěpán</v>
      </c>
      <c r="K38" s="504" t="str">
        <f>VLOOKUP(A38,Registrace!$A$2:$C$321,3,FALSE)</f>
        <v>Láďa k</v>
      </c>
      <c r="L38" s="505" t="str">
        <f>VLOOKUP(A38,Registrace!$A$2:$E$321,5,FALSE)</f>
        <v>Škoda 105 prcek</v>
      </c>
      <c r="M38" s="506" t="str">
        <f>VLOOKUP(A38,Registrace!$A$2:$H$321,8,FALSE)</f>
        <v>A2</v>
      </c>
      <c r="N38" s="497">
        <f t="shared" si="3"/>
        <v>20.44</v>
      </c>
      <c r="O38" s="484" t="str">
        <f t="shared" si="4"/>
        <v/>
      </c>
      <c r="P38" s="497">
        <f t="shared" si="5"/>
        <v>20.44</v>
      </c>
      <c r="Q38" s="486"/>
      <c r="R38" s="499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</row>
    <row r="39">
      <c r="A39" s="281">
        <v>33.0</v>
      </c>
      <c r="B39" s="500">
        <v>29.07</v>
      </c>
      <c r="C39" s="501">
        <v>0.0</v>
      </c>
      <c r="D39" s="502">
        <v>2.0</v>
      </c>
      <c r="E39" s="502">
        <f t="shared" ref="E39:E70" si="6">C39*D39</f>
        <v>0</v>
      </c>
      <c r="F39" s="500">
        <v>0.0</v>
      </c>
      <c r="G39" s="501">
        <v>0.0</v>
      </c>
      <c r="H39" s="396">
        <v>2.0</v>
      </c>
      <c r="I39" s="396">
        <f t="shared" ref="I39:I70" si="7">G39*H39</f>
        <v>0</v>
      </c>
      <c r="J39" s="503" t="str">
        <f>VLOOKUP(A39,Registrace!$A$2:$B$321,2,FALSE)</f>
        <v>Tomáš Jurášek</v>
      </c>
      <c r="K39" s="504" t="str">
        <f>VLOOKUP(A39,Registrace!$A$2:$C$321,3,FALSE)</f>
        <v>Alfred 63</v>
      </c>
      <c r="L39" s="505" t="str">
        <f>VLOOKUP(A39,Registrace!$A$2:$E$321,5,FALSE)</f>
        <v>Škoda 110LS</v>
      </c>
      <c r="M39" s="506" t="str">
        <f>VLOOKUP(A39,Registrace!$A$2:$H$321,8,FALSE)</f>
        <v>A2</v>
      </c>
      <c r="N39" s="497">
        <f t="shared" si="3"/>
        <v>29.07</v>
      </c>
      <c r="O39" s="484" t="str">
        <f t="shared" si="4"/>
        <v/>
      </c>
      <c r="P39" s="497">
        <f t="shared" si="5"/>
        <v>29.07</v>
      </c>
      <c r="Q39" s="498"/>
      <c r="R39" s="499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</row>
    <row r="40">
      <c r="A40" s="487">
        <v>27.0</v>
      </c>
      <c r="B40" s="488">
        <v>16.48</v>
      </c>
      <c r="C40" s="489">
        <v>1.0</v>
      </c>
      <c r="D40" s="490">
        <v>2.0</v>
      </c>
      <c r="E40" s="490">
        <f t="shared" si="6"/>
        <v>2</v>
      </c>
      <c r="F40" s="488">
        <v>0.0</v>
      </c>
      <c r="G40" s="489">
        <v>0.0</v>
      </c>
      <c r="H40" s="491">
        <v>2.0</v>
      </c>
      <c r="I40" s="491">
        <f t="shared" si="7"/>
        <v>0</v>
      </c>
      <c r="J40" s="492" t="str">
        <f>VLOOKUP(A40,Registrace!$A$2:$B$321,2,FALSE)</f>
        <v>Ondřej Skála</v>
      </c>
      <c r="K40" s="493" t="str">
        <f>VLOOKUP(A40,Registrace!$A$2:$C$321,3,FALSE)</f>
        <v>Skili</v>
      </c>
      <c r="L40" s="494" t="str">
        <f>VLOOKUP(A40,Registrace!$A$2:$E$321,5,FALSE)</f>
        <v>Felicia Pickup z mechu a kapradí 50kw</v>
      </c>
      <c r="M40" s="495" t="str">
        <f>VLOOKUP(A40,Registrace!$A$2:$H$321,8,FALSE)</f>
        <v>B1</v>
      </c>
      <c r="N40" s="496">
        <f t="shared" si="3"/>
        <v>18.48</v>
      </c>
      <c r="O40" s="484" t="str">
        <f t="shared" si="4"/>
        <v/>
      </c>
      <c r="P40" s="497">
        <f t="shared" si="5"/>
        <v>18.48</v>
      </c>
      <c r="Q40" s="498"/>
      <c r="R40" s="499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</row>
    <row r="41">
      <c r="A41" s="487">
        <v>56.0</v>
      </c>
      <c r="B41" s="488">
        <v>18.8</v>
      </c>
      <c r="C41" s="489">
        <v>0.0</v>
      </c>
      <c r="D41" s="490">
        <v>2.0</v>
      </c>
      <c r="E41" s="490">
        <f t="shared" si="6"/>
        <v>0</v>
      </c>
      <c r="F41" s="488">
        <v>0.0</v>
      </c>
      <c r="G41" s="489">
        <v>0.0</v>
      </c>
      <c r="H41" s="491">
        <v>2.0</v>
      </c>
      <c r="I41" s="491">
        <f t="shared" si="7"/>
        <v>0</v>
      </c>
      <c r="J41" s="492" t="str">
        <f>VLOOKUP(A41,Registrace!$A$2:$B$321,2,FALSE)</f>
        <v>Svatopluk Beránek</v>
      </c>
      <c r="K41" s="493" t="str">
        <f>VLOOKUP(A41,Registrace!$A$2:$C$321,3,FALSE)</f>
        <v>Tula</v>
      </c>
      <c r="L41" s="494" t="str">
        <f>VLOOKUP(A41,Registrace!$A$2:$E$321,5,FALSE)</f>
        <v>Fabia 1</v>
      </c>
      <c r="M41" s="495" t="str">
        <f>VLOOKUP(A41,Registrace!$A$2:$H$321,8,FALSE)</f>
        <v>B1</v>
      </c>
      <c r="N41" s="496">
        <f t="shared" si="3"/>
        <v>18.8</v>
      </c>
      <c r="O41" s="484" t="str">
        <f t="shared" si="4"/>
        <v/>
      </c>
      <c r="P41" s="497">
        <f t="shared" si="5"/>
        <v>18.8</v>
      </c>
      <c r="Q41" s="498"/>
      <c r="R41" s="499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</row>
    <row r="42">
      <c r="A42" s="487">
        <v>93.0</v>
      </c>
      <c r="B42" s="488">
        <v>19.65</v>
      </c>
      <c r="C42" s="489">
        <v>0.0</v>
      </c>
      <c r="D42" s="490">
        <v>2.0</v>
      </c>
      <c r="E42" s="490">
        <f t="shared" si="6"/>
        <v>0</v>
      </c>
      <c r="F42" s="488">
        <v>0.0</v>
      </c>
      <c r="G42" s="489">
        <v>0.0</v>
      </c>
      <c r="H42" s="491">
        <v>2.0</v>
      </c>
      <c r="I42" s="491">
        <f t="shared" si="7"/>
        <v>0</v>
      </c>
      <c r="J42" s="492" t="str">
        <f>VLOOKUP(A42,Registrace!$A$2:$B$321,2,FALSE)</f>
        <v>václav vašák</v>
      </c>
      <c r="K42" s="493" t="str">
        <f>VLOOKUP(A42,Registrace!$A$2:$C$321,3,FALSE)</f>
        <v>véna 136</v>
      </c>
      <c r="L42" s="494" t="str">
        <f>VLOOKUP(A42,Registrace!$A$2:$E$321,5,FALSE)</f>
        <v>fabia junior</v>
      </c>
      <c r="M42" s="495" t="str">
        <f>VLOOKUP(A42,Registrace!$A$2:$H$321,8,FALSE)</f>
        <v>B1</v>
      </c>
      <c r="N42" s="496">
        <f t="shared" si="3"/>
        <v>19.65</v>
      </c>
      <c r="O42" s="484" t="str">
        <f t="shared" si="4"/>
        <v/>
      </c>
      <c r="P42" s="497">
        <f t="shared" si="5"/>
        <v>19.65</v>
      </c>
      <c r="Q42" s="486"/>
      <c r="R42" s="499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</row>
    <row r="43">
      <c r="A43" s="281">
        <v>195.0</v>
      </c>
      <c r="B43" s="500">
        <v>19.84</v>
      </c>
      <c r="C43" s="501">
        <v>0.0</v>
      </c>
      <c r="D43" s="502">
        <v>2.0</v>
      </c>
      <c r="E43" s="502">
        <f t="shared" si="6"/>
        <v>0</v>
      </c>
      <c r="F43" s="500">
        <v>0.0</v>
      </c>
      <c r="G43" s="501">
        <v>0.0</v>
      </c>
      <c r="H43" s="396">
        <v>2.0</v>
      </c>
      <c r="I43" s="396">
        <f t="shared" si="7"/>
        <v>0</v>
      </c>
      <c r="J43" s="503" t="str">
        <f>VLOOKUP(A43,Registrace!$A$2:$B$321,2,FALSE)</f>
        <v>Barák Ondřej</v>
      </c>
      <c r="K43" s="504" t="str">
        <f>VLOOKUP(A43,Registrace!$A$2:$C$321,3,FALSE)</f>
        <v>Agyblack</v>
      </c>
      <c r="L43" s="505" t="str">
        <f>VLOOKUP(A43,Registrace!$A$2:$E$321,5,FALSE)</f>
        <v>Škoda favorit</v>
      </c>
      <c r="M43" s="506" t="str">
        <f>VLOOKUP(A43,Registrace!$A$2:$H$321,8,FALSE)</f>
        <v>B1</v>
      </c>
      <c r="N43" s="497">
        <f t="shared" si="3"/>
        <v>19.84</v>
      </c>
      <c r="O43" s="484" t="str">
        <f t="shared" si="4"/>
        <v/>
      </c>
      <c r="P43" s="497">
        <f t="shared" si="5"/>
        <v>19.84</v>
      </c>
      <c r="Q43" s="486"/>
      <c r="R43" s="499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</row>
    <row r="44">
      <c r="A44" s="281">
        <v>127.0</v>
      </c>
      <c r="B44" s="500">
        <v>20.13</v>
      </c>
      <c r="C44" s="501">
        <v>0.0</v>
      </c>
      <c r="D44" s="502">
        <v>2.0</v>
      </c>
      <c r="E44" s="502">
        <f t="shared" si="6"/>
        <v>0</v>
      </c>
      <c r="F44" s="500">
        <v>0.0</v>
      </c>
      <c r="G44" s="501">
        <v>0.0</v>
      </c>
      <c r="H44" s="396">
        <v>2.0</v>
      </c>
      <c r="I44" s="396">
        <f t="shared" si="7"/>
        <v>0</v>
      </c>
      <c r="J44" s="503" t="str">
        <f>VLOOKUP(A44,Registrace!$A$2:$B$321,2,FALSE)</f>
        <v>Jan Randa</v>
      </c>
      <c r="K44" s="504" t="str">
        <f>VLOOKUP(A44,Registrace!$A$2:$C$321,3,FALSE)</f>
        <v>Johny</v>
      </c>
      <c r="L44" s="505" t="str">
        <f>VLOOKUP(A44,Registrace!$A$2:$E$321,5,FALSE)</f>
        <v>Škoda Felicia</v>
      </c>
      <c r="M44" s="506" t="str">
        <f>VLOOKUP(A44,Registrace!$A$2:$H$321,8,FALSE)</f>
        <v>B1</v>
      </c>
      <c r="N44" s="497">
        <f t="shared" si="3"/>
        <v>20.13</v>
      </c>
      <c r="O44" s="484" t="str">
        <f t="shared" si="4"/>
        <v/>
      </c>
      <c r="P44" s="497">
        <f t="shared" si="5"/>
        <v>20.13</v>
      </c>
      <c r="Q44" s="486"/>
      <c r="R44" s="499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</row>
    <row r="45">
      <c r="A45" s="281">
        <v>191.0</v>
      </c>
      <c r="B45" s="500">
        <v>20.24</v>
      </c>
      <c r="C45" s="501">
        <v>0.0</v>
      </c>
      <c r="D45" s="502">
        <v>2.0</v>
      </c>
      <c r="E45" s="502">
        <f t="shared" si="6"/>
        <v>0</v>
      </c>
      <c r="F45" s="500">
        <v>0.0</v>
      </c>
      <c r="G45" s="501">
        <v>0.0</v>
      </c>
      <c r="H45" s="396">
        <v>2.0</v>
      </c>
      <c r="I45" s="396">
        <f t="shared" si="7"/>
        <v>0</v>
      </c>
      <c r="J45" s="503" t="str">
        <f>VLOOKUP(A45,Registrace!$A$2:$B$321,2,FALSE)</f>
        <v>Ladislav Adamek</v>
      </c>
      <c r="K45" s="504" t="str">
        <f>VLOOKUP(A45,Registrace!$A$2:$C$321,3,FALSE)</f>
        <v>Croco</v>
      </c>
      <c r="L45" s="505" t="str">
        <f>VLOOKUP(A45,Registrace!$A$2:$E$321,5,FALSE)</f>
        <v>Škoda Felicia</v>
      </c>
      <c r="M45" s="506" t="str">
        <f>VLOOKUP(A45,Registrace!$A$2:$H$321,8,FALSE)</f>
        <v>B1</v>
      </c>
      <c r="N45" s="497">
        <f t="shared" si="3"/>
        <v>20.24</v>
      </c>
      <c r="O45" s="484" t="str">
        <f t="shared" si="4"/>
        <v/>
      </c>
      <c r="P45" s="497">
        <f t="shared" si="5"/>
        <v>20.24</v>
      </c>
      <c r="Q45" s="486"/>
      <c r="R45" s="499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</row>
    <row r="46">
      <c r="A46" s="281" t="s">
        <v>1538</v>
      </c>
      <c r="B46" s="500">
        <v>21.12</v>
      </c>
      <c r="C46" s="501">
        <v>0.0</v>
      </c>
      <c r="D46" s="502">
        <v>2.0</v>
      </c>
      <c r="E46" s="502">
        <f t="shared" si="6"/>
        <v>0</v>
      </c>
      <c r="F46" s="500">
        <v>0.0</v>
      </c>
      <c r="G46" s="501">
        <v>0.0</v>
      </c>
      <c r="H46" s="396">
        <v>2.0</v>
      </c>
      <c r="I46" s="396">
        <f t="shared" si="7"/>
        <v>0</v>
      </c>
      <c r="J46" s="503" t="str">
        <f>VLOOKUP(A46,Registrace!$A$2:$B$321,2,FALSE)</f>
        <v>Tomáš Kovařík</v>
      </c>
      <c r="K46" s="504" t="str">
        <f>VLOOKUP(A46,Registrace!$A$2:$C$321,3,FALSE)</f>
        <v>Beyk</v>
      </c>
      <c r="L46" s="505" t="str">
        <f>VLOOKUP(A46,Registrace!$A$2:$E$321,5,FALSE)</f>
        <v>Škoda Octavia</v>
      </c>
      <c r="M46" s="506" t="str">
        <f>VLOOKUP(A46,Registrace!$A$2:$H$321,8,FALSE)</f>
        <v>B1</v>
      </c>
      <c r="N46" s="497">
        <f t="shared" si="3"/>
        <v>21.12</v>
      </c>
      <c r="O46" s="484" t="str">
        <f t="shared" si="4"/>
        <v/>
      </c>
      <c r="P46" s="497">
        <f t="shared" si="5"/>
        <v>21.12</v>
      </c>
      <c r="Q46" s="486"/>
      <c r="R46" s="499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</row>
    <row r="47">
      <c r="A47" s="281">
        <v>100.0</v>
      </c>
      <c r="B47" s="500">
        <v>21.47</v>
      </c>
      <c r="C47" s="501">
        <v>0.0</v>
      </c>
      <c r="D47" s="502">
        <v>2.0</v>
      </c>
      <c r="E47" s="502">
        <f t="shared" si="6"/>
        <v>0</v>
      </c>
      <c r="F47" s="500">
        <v>0.0</v>
      </c>
      <c r="G47" s="501">
        <v>0.0</v>
      </c>
      <c r="H47" s="396">
        <v>2.0</v>
      </c>
      <c r="I47" s="396">
        <f t="shared" si="7"/>
        <v>0</v>
      </c>
      <c r="J47" s="503" t="str">
        <f>VLOOKUP(A47,Registrace!$A$2:$B$321,2,FALSE)</f>
        <v>Ondřej Krejčí</v>
      </c>
      <c r="K47" s="504" t="str">
        <f>VLOOKUP(A47,Registrace!$A$2:$C$321,3,FALSE)</f>
        <v>Barbie a Ken</v>
      </c>
      <c r="L47" s="505" t="str">
        <f>VLOOKUP(A47,Registrace!$A$2:$E$321,5,FALSE)</f>
        <v>Škoda Octavia 2.0 MPi</v>
      </c>
      <c r="M47" s="506" t="str">
        <f>VLOOKUP(A47,Registrace!$A$2:$H$321,8,FALSE)</f>
        <v>B1</v>
      </c>
      <c r="N47" s="497">
        <f t="shared" si="3"/>
        <v>21.47</v>
      </c>
      <c r="O47" s="484" t="str">
        <f t="shared" si="4"/>
        <v/>
      </c>
      <c r="P47" s="497">
        <f t="shared" si="5"/>
        <v>21.47</v>
      </c>
      <c r="Q47" s="486"/>
      <c r="R47" s="499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</row>
    <row r="48">
      <c r="A48" s="281">
        <v>9.0</v>
      </c>
      <c r="B48" s="500">
        <v>21.62</v>
      </c>
      <c r="C48" s="501">
        <v>0.0</v>
      </c>
      <c r="D48" s="502">
        <v>2.0</v>
      </c>
      <c r="E48" s="502">
        <f t="shared" si="6"/>
        <v>0</v>
      </c>
      <c r="F48" s="500">
        <v>0.0</v>
      </c>
      <c r="G48" s="501">
        <v>0.0</v>
      </c>
      <c r="H48" s="396">
        <v>2.0</v>
      </c>
      <c r="I48" s="396">
        <f t="shared" si="7"/>
        <v>0</v>
      </c>
      <c r="J48" s="503" t="str">
        <f>VLOOKUP(A48,Registrace!$A$2:$B$321,2,FALSE)</f>
        <v>Marek Hasík</v>
      </c>
      <c r="K48" s="504" t="str">
        <f>VLOOKUP(A48,Registrace!$A$2:$C$321,3,FALSE)</f>
        <v>Mára</v>
      </c>
      <c r="L48" s="505" t="str">
        <f>VLOOKUP(A48,Registrace!$A$2:$E$321,5,FALSE)</f>
        <v>Škoda Felicia combi</v>
      </c>
      <c r="M48" s="506" t="str">
        <f>VLOOKUP(A48,Registrace!$A$2:$H$321,8,FALSE)</f>
        <v>B1</v>
      </c>
      <c r="N48" s="497">
        <f t="shared" si="3"/>
        <v>21.62</v>
      </c>
      <c r="O48" s="484" t="str">
        <f t="shared" si="4"/>
        <v/>
      </c>
      <c r="P48" s="497">
        <f t="shared" si="5"/>
        <v>21.62</v>
      </c>
      <c r="Q48" s="486"/>
      <c r="R48" s="499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</row>
    <row r="49">
      <c r="A49" s="281">
        <v>65.0</v>
      </c>
      <c r="B49" s="500">
        <v>21.62</v>
      </c>
      <c r="C49" s="501">
        <v>0.0</v>
      </c>
      <c r="D49" s="502">
        <v>2.0</v>
      </c>
      <c r="E49" s="502">
        <f t="shared" si="6"/>
        <v>0</v>
      </c>
      <c r="F49" s="500">
        <v>0.0</v>
      </c>
      <c r="G49" s="501">
        <v>0.0</v>
      </c>
      <c r="H49" s="396">
        <v>2.0</v>
      </c>
      <c r="I49" s="396">
        <f t="shared" si="7"/>
        <v>0</v>
      </c>
      <c r="J49" s="503" t="str">
        <f>VLOOKUP(A49,Registrace!$A$2:$B$321,2,FALSE)</f>
        <v>Jakub Šmejkal</v>
      </c>
      <c r="K49" s="504" t="str">
        <f>VLOOKUP(A49,Registrace!$A$2:$C$321,3,FALSE)</f>
        <v>Takže Evžen</v>
      </c>
      <c r="L49" s="505" t="str">
        <f>VLOOKUP(A49,Registrace!$A$2:$E$321,5,FALSE)</f>
        <v>Škoda Felicia combi</v>
      </c>
      <c r="M49" s="506" t="str">
        <f>VLOOKUP(A49,Registrace!$A$2:$H$321,8,FALSE)</f>
        <v>B1</v>
      </c>
      <c r="N49" s="497">
        <f t="shared" si="3"/>
        <v>21.62</v>
      </c>
      <c r="O49" s="484" t="str">
        <f t="shared" si="4"/>
        <v/>
      </c>
      <c r="P49" s="497">
        <f t="shared" si="5"/>
        <v>21.62</v>
      </c>
      <c r="Q49" s="486"/>
      <c r="R49" s="499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</row>
    <row r="50">
      <c r="A50" s="281">
        <v>123.0</v>
      </c>
      <c r="B50" s="500">
        <v>21.91</v>
      </c>
      <c r="C50" s="501">
        <v>0.0</v>
      </c>
      <c r="D50" s="502">
        <v>2.0</v>
      </c>
      <c r="E50" s="502">
        <f t="shared" si="6"/>
        <v>0</v>
      </c>
      <c r="F50" s="500">
        <v>0.0</v>
      </c>
      <c r="G50" s="501">
        <v>0.0</v>
      </c>
      <c r="H50" s="396">
        <v>2.0</v>
      </c>
      <c r="I50" s="396">
        <f t="shared" si="7"/>
        <v>0</v>
      </c>
      <c r="J50" s="503" t="str">
        <f>VLOOKUP(A50,Registrace!$A$2:$B$321,2,FALSE)</f>
        <v>Tomáš Oškrdal</v>
      </c>
      <c r="K50" s="504" t="str">
        <f>VLOOKUP(A50,Registrace!$A$2:$C$321,3,FALSE)</f>
        <v>nééé</v>
      </c>
      <c r="L50" s="505" t="str">
        <f>VLOOKUP(A50,Registrace!$A$2:$E$321,5,FALSE)</f>
        <v>Felicia</v>
      </c>
      <c r="M50" s="506" t="str">
        <f>VLOOKUP(A50,Registrace!$A$2:$H$321,8,FALSE)</f>
        <v>B1</v>
      </c>
      <c r="N50" s="497">
        <f t="shared" si="3"/>
        <v>21.91</v>
      </c>
      <c r="O50" s="484" t="str">
        <f t="shared" si="4"/>
        <v/>
      </c>
      <c r="P50" s="497">
        <f t="shared" si="5"/>
        <v>21.91</v>
      </c>
      <c r="Q50" s="486"/>
      <c r="R50" s="499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</row>
    <row r="51">
      <c r="A51" s="281">
        <v>181.0</v>
      </c>
      <c r="B51" s="500">
        <v>22.07</v>
      </c>
      <c r="C51" s="501">
        <v>0.0</v>
      </c>
      <c r="D51" s="502">
        <v>2.0</v>
      </c>
      <c r="E51" s="502">
        <f t="shared" si="6"/>
        <v>0</v>
      </c>
      <c r="F51" s="500">
        <v>0.0</v>
      </c>
      <c r="G51" s="501">
        <v>0.0</v>
      </c>
      <c r="H51" s="396">
        <v>2.0</v>
      </c>
      <c r="I51" s="396">
        <f t="shared" si="7"/>
        <v>0</v>
      </c>
      <c r="J51" s="503" t="str">
        <f>VLOOKUP(A51,Registrace!$A$2:$B$321,2,FALSE)</f>
        <v>Pavel Vařeka</v>
      </c>
      <c r="K51" s="504" t="str">
        <f>VLOOKUP(A51,Registrace!$A$2:$C$321,3,FALSE)</f>
        <v>Felis</v>
      </c>
      <c r="L51" s="505" t="str">
        <f>VLOOKUP(A51,Registrace!$A$2:$E$321,5,FALSE)</f>
        <v>Škoda Felicia GLXi</v>
      </c>
      <c r="M51" s="506" t="str">
        <f>VLOOKUP(A51,Registrace!$A$2:$H$321,8,FALSE)</f>
        <v>B1</v>
      </c>
      <c r="N51" s="497">
        <f t="shared" si="3"/>
        <v>22.07</v>
      </c>
      <c r="O51" s="484" t="str">
        <f t="shared" si="4"/>
        <v/>
      </c>
      <c r="P51" s="497">
        <f t="shared" si="5"/>
        <v>22.07</v>
      </c>
      <c r="Q51" s="486"/>
      <c r="R51" s="499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</row>
    <row r="52">
      <c r="A52" s="281">
        <v>205.0</v>
      </c>
      <c r="B52" s="500">
        <v>22.46</v>
      </c>
      <c r="C52" s="501">
        <v>0.0</v>
      </c>
      <c r="D52" s="502">
        <v>2.0</v>
      </c>
      <c r="E52" s="502">
        <f t="shared" si="6"/>
        <v>0</v>
      </c>
      <c r="F52" s="500">
        <v>0.0</v>
      </c>
      <c r="G52" s="501">
        <v>0.0</v>
      </c>
      <c r="H52" s="396">
        <v>2.0</v>
      </c>
      <c r="I52" s="396">
        <f t="shared" si="7"/>
        <v>0</v>
      </c>
      <c r="J52" s="503" t="str">
        <f>VLOOKUP(A52,Registrace!$A$2:$B$321,2,FALSE)</f>
        <v>Michal Barák</v>
      </c>
      <c r="K52" s="504" t="str">
        <f>VLOOKUP(A52,Registrace!$A$2:$C$321,3,FALSE)</f>
        <v>barin</v>
      </c>
      <c r="L52" s="505" t="str">
        <f>VLOOKUP(A52,Registrace!$A$2:$E$321,5,FALSE)</f>
        <v>Škoda Favorit</v>
      </c>
      <c r="M52" s="506" t="str">
        <f>VLOOKUP(A52,Registrace!$A$2:$H$321,8,FALSE)</f>
        <v>B1</v>
      </c>
      <c r="N52" s="497">
        <f t="shared" si="3"/>
        <v>22.46</v>
      </c>
      <c r="O52" s="484" t="str">
        <f t="shared" si="4"/>
        <v/>
      </c>
      <c r="P52" s="497">
        <f t="shared" si="5"/>
        <v>22.46</v>
      </c>
      <c r="Q52" s="486"/>
      <c r="R52" s="499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</row>
    <row r="53">
      <c r="A53" s="281">
        <v>7.0</v>
      </c>
      <c r="B53" s="500">
        <v>22.75</v>
      </c>
      <c r="C53" s="501">
        <v>0.0</v>
      </c>
      <c r="D53" s="502">
        <v>2.0</v>
      </c>
      <c r="E53" s="502">
        <f t="shared" si="6"/>
        <v>0</v>
      </c>
      <c r="F53" s="500">
        <v>0.0</v>
      </c>
      <c r="G53" s="501">
        <v>0.0</v>
      </c>
      <c r="H53" s="396">
        <v>2.0</v>
      </c>
      <c r="I53" s="396">
        <f t="shared" si="7"/>
        <v>0</v>
      </c>
      <c r="J53" s="503" t="str">
        <f>VLOOKUP(A53,Registrace!$A$2:$B$321,2,FALSE)</f>
        <v>Monika Růžičková</v>
      </c>
      <c r="K53" s="504" t="str">
        <f>VLOOKUP(A53,Registrace!$A$2:$C$321,3,FALSE)</f>
        <v>Brauno</v>
      </c>
      <c r="L53" s="505" t="str">
        <f>VLOOKUP(A53,Registrace!$A$2:$E$321,5,FALSE)</f>
        <v>Škoda Felicia</v>
      </c>
      <c r="M53" s="506" t="str">
        <f>VLOOKUP(A53,Registrace!$A$2:$H$321,8,FALSE)</f>
        <v>B1</v>
      </c>
      <c r="N53" s="497">
        <f t="shared" si="3"/>
        <v>22.75</v>
      </c>
      <c r="O53" s="484" t="str">
        <f t="shared" si="4"/>
        <v/>
      </c>
      <c r="P53" s="497">
        <f t="shared" si="5"/>
        <v>22.75</v>
      </c>
      <c r="Q53" s="486"/>
      <c r="R53" s="499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</row>
    <row r="54">
      <c r="A54" s="281">
        <v>194.0</v>
      </c>
      <c r="B54" s="500">
        <v>20.84</v>
      </c>
      <c r="C54" s="501">
        <v>1.0</v>
      </c>
      <c r="D54" s="502">
        <v>2.0</v>
      </c>
      <c r="E54" s="502">
        <f t="shared" si="6"/>
        <v>2</v>
      </c>
      <c r="F54" s="500">
        <v>0.0</v>
      </c>
      <c r="G54" s="501">
        <v>0.0</v>
      </c>
      <c r="H54" s="396">
        <v>2.0</v>
      </c>
      <c r="I54" s="396">
        <f t="shared" si="7"/>
        <v>0</v>
      </c>
      <c r="J54" s="503" t="str">
        <f>VLOOKUP(A54,Registrace!$A$2:$B$321,2,FALSE)</f>
        <v>Michal Bednář</v>
      </c>
      <c r="K54" s="504" t="str">
        <f>VLOOKUP(A54,Registrace!$A$2:$C$321,3,FALSE)</f>
        <v>dna69</v>
      </c>
      <c r="L54" s="505" t="str">
        <f>VLOOKUP(A54,Registrace!$A$2:$E$321,5,FALSE)</f>
        <v>785.135</v>
      </c>
      <c r="M54" s="506" t="str">
        <f>VLOOKUP(A54,Registrace!$A$2:$H$321,8,FALSE)</f>
        <v>B1</v>
      </c>
      <c r="N54" s="497">
        <f t="shared" si="3"/>
        <v>22.84</v>
      </c>
      <c r="O54" s="484" t="str">
        <f t="shared" si="4"/>
        <v/>
      </c>
      <c r="P54" s="497">
        <f t="shared" si="5"/>
        <v>22.84</v>
      </c>
      <c r="Q54" s="486"/>
      <c r="R54" s="499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</row>
    <row r="55">
      <c r="A55" s="281">
        <v>150.0</v>
      </c>
      <c r="B55" s="500">
        <v>23.03</v>
      </c>
      <c r="C55" s="501">
        <v>0.0</v>
      </c>
      <c r="D55" s="502">
        <v>2.0</v>
      </c>
      <c r="E55" s="502">
        <f t="shared" si="6"/>
        <v>0</v>
      </c>
      <c r="F55" s="500">
        <v>0.0</v>
      </c>
      <c r="G55" s="501">
        <v>0.0</v>
      </c>
      <c r="H55" s="396">
        <v>2.0</v>
      </c>
      <c r="I55" s="396">
        <f t="shared" si="7"/>
        <v>0</v>
      </c>
      <c r="J55" s="503" t="str">
        <f>VLOOKUP(A55,Registrace!$A$2:$B$321,2,FALSE)</f>
        <v>matěj petráŇ</v>
      </c>
      <c r="K55" s="504" t="str">
        <f>VLOOKUP(A55,Registrace!$A$2:$C$321,3,FALSE)</f>
        <v>petráň</v>
      </c>
      <c r="L55" s="505" t="str">
        <f>VLOOKUP(A55,Registrace!$A$2:$E$321,5,FALSE)</f>
        <v>fav</v>
      </c>
      <c r="M55" s="506" t="str">
        <f>VLOOKUP(A55,Registrace!$A$2:$H$321,8,FALSE)</f>
        <v>B1</v>
      </c>
      <c r="N55" s="497">
        <f t="shared" si="3"/>
        <v>23.03</v>
      </c>
      <c r="O55" s="484" t="str">
        <f t="shared" si="4"/>
        <v/>
      </c>
      <c r="P55" s="497">
        <f t="shared" si="5"/>
        <v>23.03</v>
      </c>
      <c r="Q55" s="486"/>
      <c r="R55" s="499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</row>
    <row r="56">
      <c r="A56" s="281">
        <v>204.0</v>
      </c>
      <c r="B56" s="500">
        <v>23.06</v>
      </c>
      <c r="C56" s="501">
        <v>0.0</v>
      </c>
      <c r="D56" s="502">
        <v>2.0</v>
      </c>
      <c r="E56" s="502">
        <f t="shared" si="6"/>
        <v>0</v>
      </c>
      <c r="F56" s="500">
        <v>0.0</v>
      </c>
      <c r="G56" s="501">
        <v>0.0</v>
      </c>
      <c r="H56" s="396">
        <v>2.0</v>
      </c>
      <c r="I56" s="396">
        <f t="shared" si="7"/>
        <v>0</v>
      </c>
      <c r="J56" s="503" t="str">
        <f>VLOOKUP(A56,Registrace!$A$2:$B$321,2,FALSE)</f>
        <v>Karel Belza</v>
      </c>
      <c r="K56" s="504" t="str">
        <f>VLOOKUP(A56,Registrace!$A$2:$C$321,3,FALSE)</f>
        <v>Karlos</v>
      </c>
      <c r="L56" s="505" t="str">
        <f>VLOOKUP(A56,Registrace!$A$2:$E$321,5,FALSE)</f>
        <v>Skoda favorit edice prima</v>
      </c>
      <c r="M56" s="506" t="str">
        <f>VLOOKUP(A56,Registrace!$A$2:$H$321,8,FALSE)</f>
        <v>B1</v>
      </c>
      <c r="N56" s="497">
        <f t="shared" si="3"/>
        <v>23.06</v>
      </c>
      <c r="O56" s="484" t="str">
        <f t="shared" si="4"/>
        <v/>
      </c>
      <c r="P56" s="497">
        <f t="shared" si="5"/>
        <v>23.06</v>
      </c>
      <c r="Q56" s="486"/>
      <c r="R56" s="499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</row>
    <row r="57">
      <c r="A57" s="281">
        <v>117.0</v>
      </c>
      <c r="B57" s="500">
        <v>21.11</v>
      </c>
      <c r="C57" s="501">
        <v>1.0</v>
      </c>
      <c r="D57" s="502">
        <v>2.0</v>
      </c>
      <c r="E57" s="502">
        <f t="shared" si="6"/>
        <v>2</v>
      </c>
      <c r="F57" s="500">
        <v>0.0</v>
      </c>
      <c r="G57" s="501">
        <v>0.0</v>
      </c>
      <c r="H57" s="396">
        <v>2.0</v>
      </c>
      <c r="I57" s="396">
        <f t="shared" si="7"/>
        <v>0</v>
      </c>
      <c r="J57" s="503" t="str">
        <f>VLOOKUP(A57,Registrace!$A$2:$B$321,2,FALSE)</f>
        <v>Jan Vaněk</v>
      </c>
      <c r="K57" s="504" t="str">
        <f>VLOOKUP(A57,Registrace!$A$2:$C$321,3,FALSE)</f>
        <v>johnny</v>
      </c>
      <c r="L57" s="505" t="str">
        <f>VLOOKUP(A57,Registrace!$A$2:$E$321,5,FALSE)</f>
        <v>Škoda Fabia 2.0MPI</v>
      </c>
      <c r="M57" s="506" t="str">
        <f>VLOOKUP(A57,Registrace!$A$2:$H$321,8,FALSE)</f>
        <v>B1</v>
      </c>
      <c r="N57" s="497">
        <f t="shared" si="3"/>
        <v>23.11</v>
      </c>
      <c r="O57" s="484" t="str">
        <f t="shared" si="4"/>
        <v/>
      </c>
      <c r="P57" s="497">
        <f t="shared" si="5"/>
        <v>23.11</v>
      </c>
      <c r="Q57" s="498"/>
      <c r="R57" s="499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</row>
    <row r="58">
      <c r="A58" s="281">
        <v>78.0</v>
      </c>
      <c r="B58" s="500">
        <v>23.49</v>
      </c>
      <c r="C58" s="501">
        <v>0.0</v>
      </c>
      <c r="D58" s="502">
        <v>2.0</v>
      </c>
      <c r="E58" s="502">
        <f t="shared" si="6"/>
        <v>0</v>
      </c>
      <c r="F58" s="500">
        <v>0.0</v>
      </c>
      <c r="G58" s="501">
        <v>0.0</v>
      </c>
      <c r="H58" s="396">
        <v>2.0</v>
      </c>
      <c r="I58" s="396">
        <f t="shared" si="7"/>
        <v>0</v>
      </c>
      <c r="J58" s="503" t="str">
        <f>VLOOKUP(A58,Registrace!$A$2:$B$321,2,FALSE)</f>
        <v>Lukáš Pernica</v>
      </c>
      <c r="K58" s="504" t="str">
        <f>VLOOKUP(A58,Registrace!$A$2:$C$321,3,FALSE)</f>
        <v>lukáš</v>
      </c>
      <c r="L58" s="505" t="str">
        <f>VLOOKUP(A58,Registrace!$A$2:$E$321,5,FALSE)</f>
        <v>Škoda Forman</v>
      </c>
      <c r="M58" s="506" t="str">
        <f>VLOOKUP(A58,Registrace!$A$2:$H$321,8,FALSE)</f>
        <v>B1</v>
      </c>
      <c r="N58" s="497">
        <f t="shared" si="3"/>
        <v>23.49</v>
      </c>
      <c r="O58" s="484" t="str">
        <f t="shared" si="4"/>
        <v/>
      </c>
      <c r="P58" s="497">
        <f t="shared" si="5"/>
        <v>23.49</v>
      </c>
      <c r="Q58" s="498"/>
      <c r="R58" s="499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</row>
    <row r="59">
      <c r="A59" s="281">
        <v>221.0</v>
      </c>
      <c r="B59" s="500">
        <v>23.82</v>
      </c>
      <c r="C59" s="501">
        <v>0.0</v>
      </c>
      <c r="D59" s="502">
        <v>2.0</v>
      </c>
      <c r="E59" s="502">
        <f t="shared" si="6"/>
        <v>0</v>
      </c>
      <c r="F59" s="500">
        <v>0.0</v>
      </c>
      <c r="G59" s="501">
        <v>0.0</v>
      </c>
      <c r="H59" s="396">
        <v>2.0</v>
      </c>
      <c r="I59" s="396">
        <f t="shared" si="7"/>
        <v>0</v>
      </c>
      <c r="J59" s="503" t="str">
        <f>VLOOKUP(A59,Registrace!$A$2:$B$321,2,FALSE)</f>
        <v>Pavel Parma</v>
      </c>
      <c r="K59" s="504" t="str">
        <f>VLOOKUP(A59,Registrace!$A$2:$C$321,3,FALSE)</f>
        <v>Škodamen</v>
      </c>
      <c r="L59" s="505" t="str">
        <f>VLOOKUP(A59,Registrace!$A$2:$E$321,5,FALSE)</f>
        <v>Škoda Octavia</v>
      </c>
      <c r="M59" s="506" t="str">
        <f>VLOOKUP(A59,Registrace!$A$2:$H$321,8,FALSE)</f>
        <v>B1</v>
      </c>
      <c r="N59" s="497">
        <f t="shared" si="3"/>
        <v>23.82</v>
      </c>
      <c r="O59" s="484" t="str">
        <f t="shared" si="4"/>
        <v/>
      </c>
      <c r="P59" s="497">
        <f t="shared" si="5"/>
        <v>23.82</v>
      </c>
      <c r="Q59" s="498"/>
      <c r="R59" s="499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</row>
    <row r="60">
      <c r="A60" s="281">
        <v>48.0</v>
      </c>
      <c r="B60" s="500">
        <v>23.92</v>
      </c>
      <c r="C60" s="501">
        <v>0.0</v>
      </c>
      <c r="D60" s="502">
        <v>2.0</v>
      </c>
      <c r="E60" s="502">
        <f t="shared" si="6"/>
        <v>0</v>
      </c>
      <c r="F60" s="500">
        <v>0.0</v>
      </c>
      <c r="G60" s="501">
        <v>0.0</v>
      </c>
      <c r="H60" s="396">
        <v>2.0</v>
      </c>
      <c r="I60" s="396">
        <f t="shared" si="7"/>
        <v>0</v>
      </c>
      <c r="J60" s="503" t="str">
        <f>VLOOKUP(A60,Registrace!$A$2:$B$321,2,FALSE)</f>
        <v>Václav Netolický</v>
      </c>
      <c r="K60" s="504" t="str">
        <f>VLOOKUP(A60,Registrace!$A$2:$C$321,3,FALSE)</f>
        <v>Wenca</v>
      </c>
      <c r="L60" s="505" t="str">
        <f>VLOOKUP(A60,Registrace!$A$2:$E$321,5,FALSE)</f>
        <v>Škoda Felicia</v>
      </c>
      <c r="M60" s="506" t="str">
        <f>VLOOKUP(A60,Registrace!$A$2:$H$321,8,FALSE)</f>
        <v>B1</v>
      </c>
      <c r="N60" s="497">
        <f t="shared" si="3"/>
        <v>23.92</v>
      </c>
      <c r="O60" s="484" t="str">
        <f t="shared" si="4"/>
        <v/>
      </c>
      <c r="P60" s="497">
        <f t="shared" si="5"/>
        <v>23.92</v>
      </c>
      <c r="Q60" s="486"/>
      <c r="R60" s="499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</row>
    <row r="61">
      <c r="A61" s="281">
        <v>12.0</v>
      </c>
      <c r="B61" s="500">
        <v>24.08</v>
      </c>
      <c r="C61" s="501">
        <v>0.0</v>
      </c>
      <c r="D61" s="502">
        <v>2.0</v>
      </c>
      <c r="E61" s="502">
        <f t="shared" si="6"/>
        <v>0</v>
      </c>
      <c r="F61" s="500">
        <v>0.0</v>
      </c>
      <c r="G61" s="501">
        <v>0.0</v>
      </c>
      <c r="H61" s="396">
        <v>2.0</v>
      </c>
      <c r="I61" s="396">
        <f t="shared" si="7"/>
        <v>0</v>
      </c>
      <c r="J61" s="503" t="str">
        <f>VLOOKUP(A61,Registrace!$A$2:$B$321,2,FALSE)</f>
        <v>Kamil Volt</v>
      </c>
      <c r="K61" s="504" t="str">
        <f>VLOOKUP(A61,Registrace!$A$2:$C$321,3,FALSE)</f>
        <v>Ampér</v>
      </c>
      <c r="L61" s="505" t="str">
        <f>VLOOKUP(A61,Registrace!$A$2:$E$321,5,FALSE)</f>
        <v>Škoda favorit</v>
      </c>
      <c r="M61" s="506" t="str">
        <f>VLOOKUP(A61,Registrace!$A$2:$H$321,8,FALSE)</f>
        <v>B1</v>
      </c>
      <c r="N61" s="497">
        <f t="shared" si="3"/>
        <v>24.08</v>
      </c>
      <c r="O61" s="484" t="str">
        <f t="shared" si="4"/>
        <v/>
      </c>
      <c r="P61" s="497">
        <f t="shared" si="5"/>
        <v>24.08</v>
      </c>
      <c r="Q61" s="486"/>
      <c r="R61" s="499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</row>
    <row r="62">
      <c r="A62" s="281">
        <v>210.0</v>
      </c>
      <c r="B62" s="500">
        <v>24.55</v>
      </c>
      <c r="C62" s="501">
        <v>0.0</v>
      </c>
      <c r="D62" s="502">
        <v>2.0</v>
      </c>
      <c r="E62" s="502">
        <f t="shared" si="6"/>
        <v>0</v>
      </c>
      <c r="F62" s="500">
        <v>0.0</v>
      </c>
      <c r="G62" s="501">
        <v>0.0</v>
      </c>
      <c r="H62" s="396">
        <v>2.0</v>
      </c>
      <c r="I62" s="396">
        <f t="shared" si="7"/>
        <v>0</v>
      </c>
      <c r="J62" s="503" t="str">
        <f>VLOOKUP(A62,Registrace!$A$2:$B$321,2,FALSE)</f>
        <v>Sabina Řízková</v>
      </c>
      <c r="K62" s="504" t="str">
        <f>VLOOKUP(A62,Registrace!$A$2:$C$321,3,FALSE)</f>
        <v>Sabča</v>
      </c>
      <c r="L62" s="505" t="str">
        <f>VLOOKUP(A62,Registrace!$A$2:$E$321,5,FALSE)</f>
        <v>Škoda Felicia</v>
      </c>
      <c r="M62" s="506" t="str">
        <f>VLOOKUP(A62,Registrace!$A$2:$H$321,8,FALSE)</f>
        <v>B1</v>
      </c>
      <c r="N62" s="497">
        <f t="shared" si="3"/>
        <v>24.55</v>
      </c>
      <c r="O62" s="484" t="str">
        <f t="shared" si="4"/>
        <v/>
      </c>
      <c r="P62" s="497">
        <f t="shared" si="5"/>
        <v>24.55</v>
      </c>
      <c r="Q62" s="486"/>
      <c r="R62" s="499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</row>
    <row r="63">
      <c r="A63" s="281">
        <v>98.0</v>
      </c>
      <c r="B63" s="500">
        <v>24.56</v>
      </c>
      <c r="C63" s="501">
        <v>0.0</v>
      </c>
      <c r="D63" s="502">
        <v>2.0</v>
      </c>
      <c r="E63" s="502">
        <f t="shared" si="6"/>
        <v>0</v>
      </c>
      <c r="F63" s="500">
        <v>0.0</v>
      </c>
      <c r="G63" s="501">
        <v>0.0</v>
      </c>
      <c r="H63" s="396">
        <v>2.0</v>
      </c>
      <c r="I63" s="396">
        <f t="shared" si="7"/>
        <v>0</v>
      </c>
      <c r="J63" s="503" t="str">
        <f>VLOOKUP(A63,Registrace!$A$2:$B$321,2,FALSE)</f>
        <v>Radek Pour</v>
      </c>
      <c r="K63" s="504" t="str">
        <f>VLOOKUP(A63,Registrace!$A$2:$C$321,3,FALSE)</f>
        <v>Kalvera</v>
      </c>
      <c r="L63" s="505" t="str">
        <f>VLOOKUP(A63,Registrace!$A$2:$E$321,5,FALSE)</f>
        <v>Favorit 135L</v>
      </c>
      <c r="M63" s="506" t="str">
        <f>VLOOKUP(A63,Registrace!$A$2:$H$321,8,FALSE)</f>
        <v>B1</v>
      </c>
      <c r="N63" s="497">
        <f t="shared" si="3"/>
        <v>24.56</v>
      </c>
      <c r="O63" s="484" t="str">
        <f t="shared" si="4"/>
        <v/>
      </c>
      <c r="P63" s="497">
        <f t="shared" si="5"/>
        <v>24.56</v>
      </c>
      <c r="Q63" s="486"/>
      <c r="R63" s="499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</row>
    <row r="64">
      <c r="A64" s="281">
        <v>185.0</v>
      </c>
      <c r="B64" s="500">
        <v>25.91</v>
      </c>
      <c r="C64" s="501">
        <v>0.0</v>
      </c>
      <c r="D64" s="502">
        <v>2.0</v>
      </c>
      <c r="E64" s="502">
        <f t="shared" si="6"/>
        <v>0</v>
      </c>
      <c r="F64" s="500">
        <v>0.0</v>
      </c>
      <c r="G64" s="501">
        <v>0.0</v>
      </c>
      <c r="H64" s="396">
        <v>2.0</v>
      </c>
      <c r="I64" s="396">
        <f t="shared" si="7"/>
        <v>0</v>
      </c>
      <c r="J64" s="503" t="str">
        <f>VLOOKUP(A64,Registrace!$A$2:$B$321,2,FALSE)</f>
        <v>Tibor Pastor</v>
      </c>
      <c r="K64" s="504" t="str">
        <f>VLOOKUP(A64,Registrace!$A$2:$C$321,3,FALSE)</f>
        <v>fanouš</v>
      </c>
      <c r="L64" s="505" t="str">
        <f>VLOOKUP(A64,Registrace!$A$2:$E$321,5,FALSE)</f>
        <v>favorit</v>
      </c>
      <c r="M64" s="506" t="str">
        <f>VLOOKUP(A64,Registrace!$A$2:$H$321,8,FALSE)</f>
        <v>B1</v>
      </c>
      <c r="N64" s="497">
        <f t="shared" si="3"/>
        <v>25.91</v>
      </c>
      <c r="O64" s="484" t="str">
        <f t="shared" si="4"/>
        <v/>
      </c>
      <c r="P64" s="497">
        <f t="shared" si="5"/>
        <v>25.91</v>
      </c>
      <c r="Q64" s="286"/>
      <c r="R64" s="499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</row>
    <row r="65">
      <c r="A65" s="281">
        <v>117.0</v>
      </c>
      <c r="B65" s="500">
        <v>25.91</v>
      </c>
      <c r="C65" s="501">
        <v>0.0</v>
      </c>
      <c r="D65" s="502">
        <v>2.0</v>
      </c>
      <c r="E65" s="502">
        <f t="shared" si="6"/>
        <v>0</v>
      </c>
      <c r="F65" s="500">
        <v>0.0</v>
      </c>
      <c r="G65" s="501">
        <v>0.0</v>
      </c>
      <c r="H65" s="396">
        <v>2.0</v>
      </c>
      <c r="I65" s="396">
        <f t="shared" si="7"/>
        <v>0</v>
      </c>
      <c r="J65" s="503" t="str">
        <f>VLOOKUP(A65,Registrace!$A$2:$B$321,2,FALSE)</f>
        <v>Jan Vaněk</v>
      </c>
      <c r="K65" s="504" t="str">
        <f>VLOOKUP(A65,Registrace!$A$2:$C$321,3,FALSE)</f>
        <v>johnny</v>
      </c>
      <c r="L65" s="505" t="str">
        <f>VLOOKUP(A65,Registrace!$A$2:$E$321,5,FALSE)</f>
        <v>Škoda Fabia 2.0MPI</v>
      </c>
      <c r="M65" s="506" t="str">
        <f>VLOOKUP(A65,Registrace!$A$2:$H$321,8,FALSE)</f>
        <v>B1</v>
      </c>
      <c r="N65" s="497">
        <f t="shared" si="3"/>
        <v>25.91</v>
      </c>
      <c r="O65" s="484" t="str">
        <f t="shared" si="4"/>
        <v/>
      </c>
      <c r="P65" s="497">
        <f t="shared" si="5"/>
        <v>25.91</v>
      </c>
      <c r="Q65" s="486"/>
      <c r="R65" s="499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</row>
    <row r="66">
      <c r="A66" s="281">
        <v>66.0</v>
      </c>
      <c r="B66" s="500">
        <v>26.49</v>
      </c>
      <c r="C66" s="501">
        <v>0.0</v>
      </c>
      <c r="D66" s="502">
        <v>2.0</v>
      </c>
      <c r="E66" s="502">
        <f t="shared" si="6"/>
        <v>0</v>
      </c>
      <c r="F66" s="500">
        <v>0.0</v>
      </c>
      <c r="G66" s="501">
        <v>0.0</v>
      </c>
      <c r="H66" s="396">
        <v>2.0</v>
      </c>
      <c r="I66" s="396">
        <f t="shared" si="7"/>
        <v>0</v>
      </c>
      <c r="J66" s="503" t="str">
        <f>VLOOKUP(A66,Registrace!$A$2:$B$321,2,FALSE)</f>
        <v>Richard Agulár</v>
      </c>
      <c r="K66" s="504" t="str">
        <f>VLOOKUP(A66,Registrace!$A$2:$C$321,3,FALSE)</f>
        <v>Yak</v>
      </c>
      <c r="L66" s="505" t="str">
        <f>VLOOKUP(A66,Registrace!$A$2:$E$321,5,FALSE)</f>
        <v>Škoda Felicia</v>
      </c>
      <c r="M66" s="506" t="str">
        <f>VLOOKUP(A66,Registrace!$A$2:$H$321,8,FALSE)</f>
        <v>B1</v>
      </c>
      <c r="N66" s="497">
        <f t="shared" si="3"/>
        <v>26.49</v>
      </c>
      <c r="O66" s="484" t="str">
        <f t="shared" si="4"/>
        <v/>
      </c>
      <c r="P66" s="497">
        <f t="shared" si="5"/>
        <v>26.49</v>
      </c>
      <c r="Q66" s="486"/>
      <c r="R66" s="499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</row>
    <row r="67">
      <c r="A67" s="281">
        <v>67.0</v>
      </c>
      <c r="B67" s="500">
        <v>27.46</v>
      </c>
      <c r="C67" s="501">
        <v>0.0</v>
      </c>
      <c r="D67" s="502">
        <v>2.0</v>
      </c>
      <c r="E67" s="502">
        <f t="shared" si="6"/>
        <v>0</v>
      </c>
      <c r="F67" s="500">
        <v>0.0</v>
      </c>
      <c r="G67" s="501">
        <v>0.0</v>
      </c>
      <c r="H67" s="396">
        <v>2.0</v>
      </c>
      <c r="I67" s="396">
        <f t="shared" si="7"/>
        <v>0</v>
      </c>
      <c r="J67" s="503" t="str">
        <f>VLOOKUP(A67,Registrace!$A$2:$B$321,2,FALSE)</f>
        <v>Josef Medal</v>
      </c>
      <c r="K67" s="504" t="str">
        <f>VLOOKUP(A67,Registrace!$A$2:$C$321,3,FALSE)</f>
        <v>asi mysterka</v>
      </c>
      <c r="L67" s="505" t="str">
        <f>VLOOKUP(A67,Registrace!$A$2:$E$321,5,FALSE)</f>
        <v>Škoda Felicia LXI - mystery</v>
      </c>
      <c r="M67" s="506" t="str">
        <f>VLOOKUP(A67,Registrace!$A$2:$H$321,8,FALSE)</f>
        <v>B1</v>
      </c>
      <c r="N67" s="497">
        <f t="shared" si="3"/>
        <v>27.46</v>
      </c>
      <c r="O67" s="484" t="str">
        <f t="shared" si="4"/>
        <v/>
      </c>
      <c r="P67" s="497">
        <f t="shared" si="5"/>
        <v>27.46</v>
      </c>
      <c r="Q67" s="498"/>
      <c r="R67" s="499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</row>
    <row r="68">
      <c r="A68" s="281">
        <v>222.0</v>
      </c>
      <c r="B68" s="500">
        <v>28.13</v>
      </c>
      <c r="C68" s="501">
        <v>0.0</v>
      </c>
      <c r="D68" s="502">
        <v>2.0</v>
      </c>
      <c r="E68" s="502">
        <f t="shared" si="6"/>
        <v>0</v>
      </c>
      <c r="F68" s="500">
        <v>0.0</v>
      </c>
      <c r="G68" s="501">
        <v>0.0</v>
      </c>
      <c r="H68" s="396">
        <v>2.0</v>
      </c>
      <c r="I68" s="396">
        <f t="shared" si="7"/>
        <v>0</v>
      </c>
      <c r="J68" s="503" t="str">
        <f>VLOOKUP(A68,Registrace!$A$2:$B$321,2,FALSE)</f>
        <v>Josef Parma</v>
      </c>
      <c r="K68" s="504" t="str">
        <f>VLOOKUP(A68,Registrace!$A$2:$C$321,3,FALSE)</f>
        <v>Chosé</v>
      </c>
      <c r="L68" s="505" t="str">
        <f>VLOOKUP(A68,Registrace!$A$2:$E$321,5,FALSE)</f>
        <v>Škoda Felicia</v>
      </c>
      <c r="M68" s="506" t="str">
        <f>VLOOKUP(A68,Registrace!$A$2:$H$321,8,FALSE)</f>
        <v>B1</v>
      </c>
      <c r="N68" s="497">
        <f t="shared" si="3"/>
        <v>28.13</v>
      </c>
      <c r="O68" s="484" t="str">
        <f t="shared" si="4"/>
        <v/>
      </c>
      <c r="P68" s="497">
        <f t="shared" si="5"/>
        <v>28.13</v>
      </c>
      <c r="Q68" s="498"/>
      <c r="R68" s="499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</row>
    <row r="69">
      <c r="A69" s="281">
        <v>98.0</v>
      </c>
      <c r="B69" s="500">
        <v>28.28</v>
      </c>
      <c r="C69" s="501">
        <v>0.0</v>
      </c>
      <c r="D69" s="502">
        <v>2.0</v>
      </c>
      <c r="E69" s="502">
        <f t="shared" si="6"/>
        <v>0</v>
      </c>
      <c r="F69" s="500">
        <v>0.0</v>
      </c>
      <c r="G69" s="501">
        <v>0.0</v>
      </c>
      <c r="H69" s="396">
        <v>2.0</v>
      </c>
      <c r="I69" s="396">
        <f t="shared" si="7"/>
        <v>0</v>
      </c>
      <c r="J69" s="503" t="str">
        <f>VLOOKUP(A69,Registrace!$A$2:$B$321,2,FALSE)</f>
        <v>Radek Pour</v>
      </c>
      <c r="K69" s="504" t="str">
        <f>VLOOKUP(A69,Registrace!$A$2:$C$321,3,FALSE)</f>
        <v>Kalvera</v>
      </c>
      <c r="L69" s="505" t="str">
        <f>VLOOKUP(A69,Registrace!$A$2:$E$321,5,FALSE)</f>
        <v>Favorit 135L</v>
      </c>
      <c r="M69" s="506" t="str">
        <f>VLOOKUP(A69,Registrace!$A$2:$H$321,8,FALSE)</f>
        <v>B1</v>
      </c>
      <c r="N69" s="497">
        <f t="shared" si="3"/>
        <v>28.28</v>
      </c>
      <c r="O69" s="484" t="str">
        <f t="shared" si="4"/>
        <v/>
      </c>
      <c r="P69" s="497">
        <f t="shared" si="5"/>
        <v>28.28</v>
      </c>
      <c r="Q69" s="498"/>
      <c r="R69" s="499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</row>
    <row r="70">
      <c r="A70" s="281">
        <v>139.0</v>
      </c>
      <c r="B70" s="500">
        <v>35.69</v>
      </c>
      <c r="C70" s="501">
        <v>0.0</v>
      </c>
      <c r="D70" s="502">
        <v>2.0</v>
      </c>
      <c r="E70" s="502">
        <f t="shared" si="6"/>
        <v>0</v>
      </c>
      <c r="F70" s="500">
        <v>0.0</v>
      </c>
      <c r="G70" s="501">
        <v>0.0</v>
      </c>
      <c r="H70" s="396">
        <v>2.0</v>
      </c>
      <c r="I70" s="396">
        <f t="shared" si="7"/>
        <v>0</v>
      </c>
      <c r="J70" s="503" t="str">
        <f>VLOOKUP(A70,Registrace!$A$2:$B$321,2,FALSE)</f>
        <v>michal hons</v>
      </c>
      <c r="K70" s="504" t="str">
        <f>VLOOKUP(A70,Registrace!$A$2:$C$321,3,FALSE)</f>
        <v>myšák felda</v>
      </c>
      <c r="L70" s="505" t="str">
        <f>VLOOKUP(A70,Registrace!$A$2:$E$321,5,FALSE)</f>
        <v>felicia</v>
      </c>
      <c r="M70" s="506" t="str">
        <f>VLOOKUP(A70,Registrace!$A$2:$H$321,8,FALSE)</f>
        <v>B1</v>
      </c>
      <c r="N70" s="497">
        <f t="shared" si="3"/>
        <v>35.69</v>
      </c>
      <c r="O70" s="484" t="str">
        <f t="shared" si="4"/>
        <v/>
      </c>
      <c r="P70" s="497">
        <f t="shared" si="5"/>
        <v>35.69</v>
      </c>
      <c r="Q70" s="498"/>
      <c r="R70" s="499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</row>
    <row r="71">
      <c r="A71" s="281" t="s">
        <v>1538</v>
      </c>
      <c r="B71" s="500" t="s">
        <v>1553</v>
      </c>
      <c r="C71" s="501">
        <v>0.0</v>
      </c>
      <c r="D71" s="502"/>
      <c r="E71" s="502"/>
      <c r="F71" s="500"/>
      <c r="G71" s="501"/>
      <c r="H71" s="396"/>
      <c r="I71" s="396"/>
      <c r="J71" s="503" t="str">
        <f>VLOOKUP(A71,Registrace!$A$2:$B$321,2,FALSE)</f>
        <v>Tomáš Kovařík</v>
      </c>
      <c r="K71" s="504" t="str">
        <f>VLOOKUP(A71,Registrace!$A$2:$C$321,3,FALSE)</f>
        <v>Beyk</v>
      </c>
      <c r="L71" s="505" t="str">
        <f>VLOOKUP(A71,Registrace!$A$2:$E$321,5,FALSE)</f>
        <v>Škoda Octavia</v>
      </c>
      <c r="M71" s="506" t="str">
        <f>VLOOKUP(A71,Registrace!$A$2:$H$321,8,FALSE)</f>
        <v>B1</v>
      </c>
      <c r="N71" s="484">
        <v>999.0</v>
      </c>
      <c r="O71" s="484" t="str">
        <f t="shared" si="4"/>
        <v/>
      </c>
      <c r="P71" s="497">
        <f t="shared" si="5"/>
        <v>999</v>
      </c>
      <c r="Q71" s="486"/>
      <c r="R71" s="499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</row>
    <row r="72">
      <c r="A72" s="507" t="s">
        <v>1537</v>
      </c>
      <c r="B72" s="508">
        <v>16.05</v>
      </c>
      <c r="C72" s="509">
        <v>0.0</v>
      </c>
      <c r="D72" s="510"/>
      <c r="E72" s="510"/>
      <c r="F72" s="508"/>
      <c r="G72" s="509"/>
      <c r="H72" s="511"/>
      <c r="I72" s="511"/>
      <c r="J72" s="512" t="str">
        <f>VLOOKUP(A72,Registrace!$A$2:$B$321,2,FALSE)</f>
        <v>Ondřej Václavovič</v>
      </c>
      <c r="K72" s="513" t="str">
        <f>VLOOKUP(A72,Registrace!$A$2:$C$321,3,FALSE)</f>
        <v>OndraKrupi</v>
      </c>
      <c r="L72" s="514" t="str">
        <f>VLOOKUP(A72,Registrace!$A$2:$E$321,5,FALSE)</f>
        <v>Škoda Felicia</v>
      </c>
      <c r="M72" s="515" t="str">
        <f>VLOOKUP(A72,Registrace!$A$2:$H$321,8,FALSE)</f>
        <v>B2</v>
      </c>
      <c r="N72" s="516">
        <f t="shared" ref="N72:N92" si="8">IF(B72=0,"",B72+E72)</f>
        <v>16.05</v>
      </c>
      <c r="O72" s="484" t="str">
        <f t="shared" si="4"/>
        <v/>
      </c>
      <c r="P72" s="497">
        <f t="shared" si="5"/>
        <v>16.05</v>
      </c>
      <c r="Q72" s="486"/>
      <c r="R72" s="499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</row>
    <row r="73">
      <c r="A73" s="487">
        <v>200.0</v>
      </c>
      <c r="B73" s="488">
        <v>17.7</v>
      </c>
      <c r="C73" s="489">
        <v>0.0</v>
      </c>
      <c r="D73" s="490">
        <v>2.0</v>
      </c>
      <c r="E73" s="490">
        <f t="shared" ref="E73:E92" si="9">C73*D73</f>
        <v>0</v>
      </c>
      <c r="F73" s="488">
        <v>0.0</v>
      </c>
      <c r="G73" s="489">
        <v>0.0</v>
      </c>
      <c r="H73" s="491">
        <v>2.0</v>
      </c>
      <c r="I73" s="491">
        <f t="shared" ref="I73:I92" si="10">G73*H73</f>
        <v>0</v>
      </c>
      <c r="J73" s="492" t="str">
        <f>VLOOKUP(A73,Registrace!$A$2:$B$321,2,FALSE)</f>
        <v>Jan Břečka</v>
      </c>
      <c r="K73" s="493" t="str">
        <f>VLOOKUP(A73,Registrace!$A$2:$C$321,3,FALSE)</f>
        <v>Jenda</v>
      </c>
      <c r="L73" s="494" t="str">
        <f>VLOOKUP(A73,Registrace!$A$2:$E$321,5,FALSE)</f>
        <v>Škoda Favorit</v>
      </c>
      <c r="M73" s="495" t="str">
        <f>VLOOKUP(A73,Registrace!$A$2:$H$321,8,FALSE)</f>
        <v>B2</v>
      </c>
      <c r="N73" s="496">
        <f t="shared" si="8"/>
        <v>17.7</v>
      </c>
      <c r="O73" s="484" t="str">
        <f t="shared" si="4"/>
        <v/>
      </c>
      <c r="P73" s="497">
        <f t="shared" si="5"/>
        <v>17.7</v>
      </c>
      <c r="Q73" s="486"/>
      <c r="R73" s="499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</row>
    <row r="74">
      <c r="A74" s="487">
        <v>57.0</v>
      </c>
      <c r="B74" s="488">
        <v>19.7</v>
      </c>
      <c r="C74" s="489">
        <v>0.0</v>
      </c>
      <c r="D74" s="490">
        <v>2.0</v>
      </c>
      <c r="E74" s="490">
        <f t="shared" si="9"/>
        <v>0</v>
      </c>
      <c r="F74" s="488">
        <v>0.0</v>
      </c>
      <c r="G74" s="489">
        <v>0.0</v>
      </c>
      <c r="H74" s="491">
        <v>2.0</v>
      </c>
      <c r="I74" s="491">
        <f t="shared" si="10"/>
        <v>0</v>
      </c>
      <c r="J74" s="492" t="str">
        <f>VLOOKUP(A74,Registrace!$A$2:$B$321,2,FALSE)</f>
        <v>Svatopluk Beránek</v>
      </c>
      <c r="K74" s="493" t="str">
        <f>VLOOKUP(A74,Registrace!$A$2:$C$321,3,FALSE)</f>
        <v>Svatoš</v>
      </c>
      <c r="L74" s="494" t="str">
        <f>VLOOKUP(A74,Registrace!$A$2:$E$321,5,FALSE)</f>
        <v>Forman</v>
      </c>
      <c r="M74" s="495" t="str">
        <f>VLOOKUP(A74,Registrace!$A$2:$H$321,8,FALSE)</f>
        <v>b2</v>
      </c>
      <c r="N74" s="496">
        <f t="shared" si="8"/>
        <v>19.7</v>
      </c>
      <c r="O74" s="484" t="str">
        <f t="shared" si="4"/>
        <v/>
      </c>
      <c r="P74" s="497">
        <f t="shared" si="5"/>
        <v>19.7</v>
      </c>
      <c r="Q74" s="498"/>
      <c r="R74" s="499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</row>
    <row r="75">
      <c r="A75" s="487">
        <v>134.0</v>
      </c>
      <c r="B75" s="488">
        <v>20.09</v>
      </c>
      <c r="C75" s="489">
        <v>0.0</v>
      </c>
      <c r="D75" s="490">
        <v>2.0</v>
      </c>
      <c r="E75" s="490">
        <f t="shared" si="9"/>
        <v>0</v>
      </c>
      <c r="F75" s="488">
        <v>0.0</v>
      </c>
      <c r="G75" s="489">
        <v>0.0</v>
      </c>
      <c r="H75" s="491">
        <v>2.0</v>
      </c>
      <c r="I75" s="491">
        <f t="shared" si="10"/>
        <v>0</v>
      </c>
      <c r="J75" s="492" t="str">
        <f>VLOOKUP(A75,Registrace!$A$2:$B$321,2,FALSE)</f>
        <v>vašák jaroslav</v>
      </c>
      <c r="K75" s="493" t="str">
        <f>VLOOKUP(A75,Registrace!$A$2:$C$321,3,FALSE)</f>
        <v>jarýsek</v>
      </c>
      <c r="L75" s="494" t="str">
        <f>VLOOKUP(A75,Registrace!$A$2:$E$321,5,FALSE)</f>
        <v>fab</v>
      </c>
      <c r="M75" s="495" t="str">
        <f>VLOOKUP(A75,Registrace!$A$2:$H$321,8,FALSE)</f>
        <v>b2</v>
      </c>
      <c r="N75" s="496">
        <f t="shared" si="8"/>
        <v>20.09</v>
      </c>
      <c r="O75" s="484" t="str">
        <f t="shared" si="4"/>
        <v/>
      </c>
      <c r="P75" s="497">
        <f t="shared" si="5"/>
        <v>20.09</v>
      </c>
      <c r="Q75" s="498"/>
      <c r="R75" s="499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</row>
    <row r="76">
      <c r="A76" s="281">
        <v>214.0</v>
      </c>
      <c r="B76" s="500">
        <v>20.37</v>
      </c>
      <c r="C76" s="501">
        <v>0.0</v>
      </c>
      <c r="D76" s="502">
        <v>2.0</v>
      </c>
      <c r="E76" s="502">
        <f t="shared" si="9"/>
        <v>0</v>
      </c>
      <c r="F76" s="500">
        <v>0.0</v>
      </c>
      <c r="G76" s="501">
        <v>0.0</v>
      </c>
      <c r="H76" s="396">
        <v>2.0</v>
      </c>
      <c r="I76" s="396">
        <f t="shared" si="10"/>
        <v>0</v>
      </c>
      <c r="J76" s="503" t="str">
        <f>VLOOKUP(A76,Registrace!$A$2:$B$321,2,FALSE)</f>
        <v>pavel bárta</v>
      </c>
      <c r="K76" s="504" t="str">
        <f>VLOOKUP(A76,Registrace!$A$2:$C$321,3,FALSE)</f>
        <v>nemám</v>
      </c>
      <c r="L76" s="505" t="str">
        <f>VLOOKUP(A76,Registrace!$A$2:$E$321,5,FALSE)</f>
        <v>fav</v>
      </c>
      <c r="M76" s="506" t="str">
        <f>VLOOKUP(A76,Registrace!$A$2:$H$321,8,FALSE)</f>
        <v>B2</v>
      </c>
      <c r="N76" s="497">
        <f t="shared" si="8"/>
        <v>20.37</v>
      </c>
      <c r="O76" s="484" t="str">
        <f t="shared" si="4"/>
        <v/>
      </c>
      <c r="P76" s="497">
        <f t="shared" si="5"/>
        <v>20.37</v>
      </c>
      <c r="Q76" s="498"/>
      <c r="R76" s="499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</row>
    <row r="77">
      <c r="A77" s="281">
        <v>199.0</v>
      </c>
      <c r="B77" s="500">
        <v>20.53</v>
      </c>
      <c r="C77" s="501">
        <v>0.0</v>
      </c>
      <c r="D77" s="502">
        <v>2.0</v>
      </c>
      <c r="E77" s="502">
        <f t="shared" si="9"/>
        <v>0</v>
      </c>
      <c r="F77" s="500">
        <v>0.0</v>
      </c>
      <c r="G77" s="501">
        <v>0.0</v>
      </c>
      <c r="H77" s="396">
        <v>2.0</v>
      </c>
      <c r="I77" s="396">
        <f t="shared" si="10"/>
        <v>0</v>
      </c>
      <c r="J77" s="503" t="str">
        <f>VLOOKUP(A77,Registrace!$A$2:$B$321,2,FALSE)</f>
        <v>Michal Stránský</v>
      </c>
      <c r="K77" s="504" t="str">
        <f>VLOOKUP(A77,Registrace!$A$2:$C$321,3,FALSE)</f>
        <v>Chali</v>
      </c>
      <c r="L77" s="505" t="str">
        <f>VLOOKUP(A77,Registrace!$A$2:$E$321,5,FALSE)</f>
        <v>Favorit</v>
      </c>
      <c r="M77" s="506" t="str">
        <f>VLOOKUP(A77,Registrace!$A$2:$H$321,8,FALSE)</f>
        <v>B2</v>
      </c>
      <c r="N77" s="497">
        <f t="shared" si="8"/>
        <v>20.53</v>
      </c>
      <c r="O77" s="484" t="str">
        <f t="shared" si="4"/>
        <v/>
      </c>
      <c r="P77" s="497">
        <f t="shared" si="5"/>
        <v>20.53</v>
      </c>
      <c r="Q77" s="498"/>
      <c r="R77" s="499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</row>
    <row r="78">
      <c r="A78" s="281">
        <v>164.0</v>
      </c>
      <c r="B78" s="500">
        <v>19.97</v>
      </c>
      <c r="C78" s="501">
        <v>1.0</v>
      </c>
      <c r="D78" s="502">
        <v>2.0</v>
      </c>
      <c r="E78" s="502">
        <f t="shared" si="9"/>
        <v>2</v>
      </c>
      <c r="F78" s="500">
        <v>0.0</v>
      </c>
      <c r="G78" s="501">
        <v>0.0</v>
      </c>
      <c r="H78" s="396">
        <v>2.0</v>
      </c>
      <c r="I78" s="396">
        <f t="shared" si="10"/>
        <v>0</v>
      </c>
      <c r="J78" s="503" t="str">
        <f>VLOOKUP(A78,Registrace!$A$2:$B$321,2,FALSE)</f>
        <v>Jan V.</v>
      </c>
      <c r="K78" s="504" t="str">
        <f>VLOOKUP(A78,Registrace!$A$2:$C$321,3,FALSE)</f>
        <v>gred</v>
      </c>
      <c r="L78" s="505" t="str">
        <f>VLOOKUP(A78,Registrace!$A$2:$E$321,5,FALSE)</f>
        <v>nissan micra</v>
      </c>
      <c r="M78" s="506" t="str">
        <f>VLOOKUP(A78,Registrace!$A$2:$H$321,8,FALSE)</f>
        <v>B2</v>
      </c>
      <c r="N78" s="497">
        <f t="shared" si="8"/>
        <v>21.97</v>
      </c>
      <c r="O78" s="484" t="str">
        <f t="shared" si="4"/>
        <v/>
      </c>
      <c r="P78" s="497">
        <f t="shared" si="5"/>
        <v>21.97</v>
      </c>
      <c r="Q78" s="498"/>
      <c r="R78" s="499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</row>
    <row r="79">
      <c r="A79" s="281">
        <v>198.0</v>
      </c>
      <c r="B79" s="500">
        <v>22.0</v>
      </c>
      <c r="C79" s="501">
        <v>0.0</v>
      </c>
      <c r="D79" s="502">
        <v>2.0</v>
      </c>
      <c r="E79" s="502">
        <f t="shared" si="9"/>
        <v>0</v>
      </c>
      <c r="F79" s="500">
        <v>0.0</v>
      </c>
      <c r="G79" s="501">
        <v>0.0</v>
      </c>
      <c r="H79" s="396">
        <v>2.0</v>
      </c>
      <c r="I79" s="396">
        <f t="shared" si="10"/>
        <v>0</v>
      </c>
      <c r="J79" s="503" t="str">
        <f>VLOOKUP(A79,Registrace!$A$2:$B$321,2,FALSE)</f>
        <v>bohouš turín</v>
      </c>
      <c r="K79" s="504" t="str">
        <f>VLOOKUP(A79,Registrace!$A$2:$C$321,3,FALSE)</f>
        <v>bohouš</v>
      </c>
      <c r="L79" s="505" t="str">
        <f>VLOOKUP(A79,Registrace!$A$2:$E$321,5,FALSE)</f>
        <v>fel</v>
      </c>
      <c r="M79" s="506" t="str">
        <f>VLOOKUP(A79,Registrace!$A$2:$H$321,8,FALSE)</f>
        <v>B2</v>
      </c>
      <c r="N79" s="497">
        <f t="shared" si="8"/>
        <v>22</v>
      </c>
      <c r="O79" s="484" t="str">
        <f t="shared" si="4"/>
        <v/>
      </c>
      <c r="P79" s="497">
        <f t="shared" si="5"/>
        <v>22</v>
      </c>
      <c r="Q79" s="486"/>
      <c r="R79" s="499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</row>
    <row r="80">
      <c r="A80" s="487">
        <v>104.0</v>
      </c>
      <c r="B80" s="488">
        <v>17.15</v>
      </c>
      <c r="C80" s="489">
        <v>0.0</v>
      </c>
      <c r="D80" s="490">
        <v>2.0</v>
      </c>
      <c r="E80" s="490">
        <f t="shared" si="9"/>
        <v>0</v>
      </c>
      <c r="F80" s="488">
        <v>0.0</v>
      </c>
      <c r="G80" s="489">
        <v>0.0</v>
      </c>
      <c r="H80" s="491">
        <v>2.0</v>
      </c>
      <c r="I80" s="491">
        <f t="shared" si="10"/>
        <v>0</v>
      </c>
      <c r="J80" s="492" t="str">
        <f>VLOOKUP(A80,Registrace!$A$2:$B$321,2,FALSE)</f>
        <v>Vojtěch Kuba</v>
      </c>
      <c r="K80" s="493" t="str">
        <f>VLOOKUP(A80,Registrace!$A$2:$C$321,3,FALSE)</f>
        <v>Pavucina</v>
      </c>
      <c r="L80" s="494" t="str">
        <f>VLOOKUP(A80,Registrace!$A$2:$E$321,5,FALSE)</f>
        <v>Turborit</v>
      </c>
      <c r="M80" s="495" t="str">
        <f>VLOOKUP(A80,Registrace!$A$2:$H$321,8,FALSE)</f>
        <v>C1</v>
      </c>
      <c r="N80" s="496">
        <f t="shared" si="8"/>
        <v>17.15</v>
      </c>
      <c r="O80" s="484" t="str">
        <f t="shared" si="4"/>
        <v/>
      </c>
      <c r="P80" s="497">
        <f t="shared" si="5"/>
        <v>17.15</v>
      </c>
      <c r="Q80" s="486"/>
      <c r="R80" s="499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</row>
    <row r="81">
      <c r="A81" s="487">
        <v>163.0</v>
      </c>
      <c r="B81" s="488">
        <v>18.67</v>
      </c>
      <c r="C81" s="489">
        <v>1.0</v>
      </c>
      <c r="D81" s="490">
        <v>2.0</v>
      </c>
      <c r="E81" s="490">
        <f t="shared" si="9"/>
        <v>2</v>
      </c>
      <c r="F81" s="488">
        <v>0.0</v>
      </c>
      <c r="G81" s="489">
        <v>0.0</v>
      </c>
      <c r="H81" s="491">
        <v>2.0</v>
      </c>
      <c r="I81" s="491">
        <f t="shared" si="10"/>
        <v>0</v>
      </c>
      <c r="J81" s="492" t="str">
        <f>VLOOKUP(A81,Registrace!$A$2:$B$321,2,FALSE)</f>
        <v>Kateřina Petrášová</v>
      </c>
      <c r="K81" s="493" t="str">
        <f>VLOOKUP(A81,Registrace!$A$2:$C$321,3,FALSE)</f>
        <v>Prej žádná</v>
      </c>
      <c r="L81" s="494" t="str">
        <f>VLOOKUP(A81,Registrace!$A$2:$E$321,5,FALSE)</f>
        <v>fabia RS</v>
      </c>
      <c r="M81" s="495" t="str">
        <f>VLOOKUP(A81,Registrace!$A$2:$H$321,8,FALSE)</f>
        <v>c1</v>
      </c>
      <c r="N81" s="496">
        <f t="shared" si="8"/>
        <v>20.67</v>
      </c>
      <c r="O81" s="484" t="str">
        <f t="shared" si="4"/>
        <v/>
      </c>
      <c r="P81" s="497">
        <f t="shared" si="5"/>
        <v>20.67</v>
      </c>
      <c r="Q81" s="486"/>
      <c r="R81" s="499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</row>
    <row r="82">
      <c r="A82" s="487">
        <v>55.0</v>
      </c>
      <c r="B82" s="488">
        <v>21.36</v>
      </c>
      <c r="C82" s="489">
        <v>0.0</v>
      </c>
      <c r="D82" s="490">
        <v>2.0</v>
      </c>
      <c r="E82" s="490">
        <f t="shared" si="9"/>
        <v>0</v>
      </c>
      <c r="F82" s="488">
        <v>0.0</v>
      </c>
      <c r="G82" s="489">
        <v>0.0</v>
      </c>
      <c r="H82" s="491">
        <v>2.0</v>
      </c>
      <c r="I82" s="491">
        <f t="shared" si="10"/>
        <v>0</v>
      </c>
      <c r="J82" s="492" t="str">
        <f>VLOOKUP(A82,Registrace!$A$2:$B$321,2,FALSE)</f>
        <v>Michaela Beránková</v>
      </c>
      <c r="K82" s="493" t="str">
        <f>VLOOKUP(A82,Registrace!$A$2:$C$321,3,FALSE)</f>
        <v>ovečka</v>
      </c>
      <c r="L82" s="494" t="str">
        <f>VLOOKUP(A82,Registrace!$A$2:$E$321,5,FALSE)</f>
        <v>Škoda Fabia II RS</v>
      </c>
      <c r="M82" s="495" t="str">
        <f>VLOOKUP(A82,Registrace!$A$2:$H$321,8,FALSE)</f>
        <v>C1</v>
      </c>
      <c r="N82" s="496">
        <f t="shared" si="8"/>
        <v>21.36</v>
      </c>
      <c r="O82" s="484" t="str">
        <f t="shared" si="4"/>
        <v/>
      </c>
      <c r="P82" s="497">
        <f t="shared" si="5"/>
        <v>21.36</v>
      </c>
      <c r="Q82" s="486"/>
      <c r="R82" s="499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</row>
    <row r="83">
      <c r="A83" s="281">
        <v>99.0</v>
      </c>
      <c r="B83" s="500">
        <v>24.16</v>
      </c>
      <c r="C83" s="501">
        <v>0.0</v>
      </c>
      <c r="D83" s="502">
        <v>2.0</v>
      </c>
      <c r="E83" s="502">
        <f t="shared" si="9"/>
        <v>0</v>
      </c>
      <c r="F83" s="500">
        <v>0.0</v>
      </c>
      <c r="G83" s="501">
        <v>0.0</v>
      </c>
      <c r="H83" s="396">
        <v>2.0</v>
      </c>
      <c r="I83" s="396">
        <f t="shared" si="10"/>
        <v>0</v>
      </c>
      <c r="J83" s="503" t="str">
        <f>VLOOKUP(A83,Registrace!$A$2:$B$321,2,FALSE)</f>
        <v>Jakub Krejčí</v>
      </c>
      <c r="K83" s="504" t="str">
        <f>VLOOKUP(A83,Registrace!$A$2:$C$321,3,FALSE)</f>
        <v>AUTOBUSÁK TĚLEM I DUŠÍ</v>
      </c>
      <c r="L83" s="505" t="str">
        <f>VLOOKUP(A83,Registrace!$A$2:$E$321,5,FALSE)</f>
        <v>Škoda Rapid</v>
      </c>
      <c r="M83" s="506" t="str">
        <f>VLOOKUP(A83,Registrace!$A$2:$H$321,8,FALSE)</f>
        <v>C1</v>
      </c>
      <c r="N83" s="497">
        <f t="shared" si="8"/>
        <v>24.16</v>
      </c>
      <c r="O83" s="484" t="str">
        <f t="shared" si="4"/>
        <v/>
      </c>
      <c r="P83" s="497">
        <f t="shared" si="5"/>
        <v>24.16</v>
      </c>
      <c r="Q83" s="486"/>
      <c r="R83" s="499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</row>
    <row r="84">
      <c r="A84" s="487">
        <v>31.0</v>
      </c>
      <c r="B84" s="488">
        <v>15.73</v>
      </c>
      <c r="C84" s="489">
        <v>0.0</v>
      </c>
      <c r="D84" s="490">
        <v>2.0</v>
      </c>
      <c r="E84" s="490">
        <f t="shared" si="9"/>
        <v>0</v>
      </c>
      <c r="F84" s="488">
        <v>0.0</v>
      </c>
      <c r="G84" s="489">
        <v>0.0</v>
      </c>
      <c r="H84" s="491">
        <v>2.0</v>
      </c>
      <c r="I84" s="491">
        <f t="shared" si="10"/>
        <v>0</v>
      </c>
      <c r="J84" s="492" t="str">
        <f>VLOOKUP(A84,Registrace!$A$2:$B$321,2,FALSE)</f>
        <v>Dušan Hrazdíra</v>
      </c>
      <c r="K84" s="493" t="str">
        <f>VLOOKUP(A84,Registrace!$A$2:$C$321,3,FALSE)</f>
        <v>Dušan</v>
      </c>
      <c r="L84" s="494" t="str">
        <f>VLOOKUP(A84,Registrace!$A$2:$E$321,5,FALSE)</f>
        <v>Skoda 120L</v>
      </c>
      <c r="M84" s="495" t="str">
        <f>VLOOKUP(A84,Registrace!$A$2:$H$321,8,FALSE)</f>
        <v>C2</v>
      </c>
      <c r="N84" s="496">
        <f t="shared" si="8"/>
        <v>15.73</v>
      </c>
      <c r="O84" s="484" t="str">
        <f t="shared" si="4"/>
        <v/>
      </c>
      <c r="P84" s="497">
        <f t="shared" si="5"/>
        <v>15.73</v>
      </c>
      <c r="Q84" s="486"/>
      <c r="R84" s="499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</row>
    <row r="85">
      <c r="A85" s="487">
        <v>113.0</v>
      </c>
      <c r="B85" s="488">
        <v>18.19</v>
      </c>
      <c r="C85" s="489">
        <v>0.0</v>
      </c>
      <c r="D85" s="490">
        <v>2.0</v>
      </c>
      <c r="E85" s="490">
        <f t="shared" si="9"/>
        <v>0</v>
      </c>
      <c r="F85" s="488">
        <v>0.0</v>
      </c>
      <c r="G85" s="489">
        <v>0.0</v>
      </c>
      <c r="H85" s="491">
        <v>2.0</v>
      </c>
      <c r="I85" s="491">
        <f t="shared" si="10"/>
        <v>0</v>
      </c>
      <c r="J85" s="492" t="str">
        <f>VLOOKUP(A85,Registrace!$A$2:$B$321,2,FALSE)</f>
        <v>marek šustek</v>
      </c>
      <c r="K85" s="493" t="str">
        <f>VLOOKUP(A85,Registrace!$A$2:$C$321,3,FALSE)</f>
        <v>marra</v>
      </c>
      <c r="L85" s="494" t="str">
        <f>VLOOKUP(A85,Registrace!$A$2:$E$321,5,FALSE)</f>
        <v>octavia</v>
      </c>
      <c r="M85" s="495" t="str">
        <f>VLOOKUP(A85,Registrace!$A$2:$H$321,8,FALSE)</f>
        <v>C2</v>
      </c>
      <c r="N85" s="496">
        <f t="shared" si="8"/>
        <v>18.19</v>
      </c>
      <c r="O85" s="484" t="str">
        <f t="shared" si="4"/>
        <v/>
      </c>
      <c r="P85" s="497">
        <f t="shared" si="5"/>
        <v>18.19</v>
      </c>
      <c r="Q85" s="486"/>
      <c r="R85" s="499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</row>
    <row r="86">
      <c r="A86" s="487">
        <v>42.0</v>
      </c>
      <c r="B86" s="488">
        <v>18.88</v>
      </c>
      <c r="C86" s="489">
        <v>0.0</v>
      </c>
      <c r="D86" s="490">
        <v>2.0</v>
      </c>
      <c r="E86" s="490">
        <f t="shared" si="9"/>
        <v>0</v>
      </c>
      <c r="F86" s="488">
        <v>0.0</v>
      </c>
      <c r="G86" s="489">
        <v>0.0</v>
      </c>
      <c r="H86" s="491">
        <v>2.0</v>
      </c>
      <c r="I86" s="491">
        <f t="shared" si="10"/>
        <v>0</v>
      </c>
      <c r="J86" s="492" t="str">
        <f>VLOOKUP(A86,Registrace!$A$2:$B$321,2,FALSE)</f>
        <v>Jakub Bílek</v>
      </c>
      <c r="K86" s="493" t="str">
        <f>VLOOKUP(A86,Registrace!$A$2:$C$321,3,FALSE)</f>
        <v>Škoda z Pejru</v>
      </c>
      <c r="L86" s="494" t="str">
        <f>VLOOKUP(A86,Registrace!$A$2:$E$321,5,FALSE)</f>
        <v>Škoda Octavia iV RS 2.0TDi 4x4</v>
      </c>
      <c r="M86" s="495" t="str">
        <f>VLOOKUP(A86,Registrace!$A$2:$H$321,8,FALSE)</f>
        <v>C2</v>
      </c>
      <c r="N86" s="496">
        <f t="shared" si="8"/>
        <v>18.88</v>
      </c>
      <c r="O86" s="484" t="str">
        <f t="shared" si="4"/>
        <v/>
      </c>
      <c r="P86" s="497">
        <f t="shared" si="5"/>
        <v>18.88</v>
      </c>
      <c r="Q86" s="486"/>
      <c r="R86" s="499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</row>
    <row r="87">
      <c r="A87" s="281">
        <v>193.0</v>
      </c>
      <c r="B87" s="500">
        <v>18.94</v>
      </c>
      <c r="C87" s="501">
        <v>0.0</v>
      </c>
      <c r="D87" s="517">
        <v>2.0</v>
      </c>
      <c r="E87" s="517">
        <f t="shared" si="9"/>
        <v>0</v>
      </c>
      <c r="F87" s="518">
        <v>0.0</v>
      </c>
      <c r="G87" s="519">
        <v>0.0</v>
      </c>
      <c r="H87" s="520">
        <v>2.0</v>
      </c>
      <c r="I87" s="520">
        <f t="shared" si="10"/>
        <v>0</v>
      </c>
      <c r="J87" s="503" t="str">
        <f>VLOOKUP(A87,Registrace!$A$2:$B$321,2,FALSE)</f>
        <v>vladimír kosek</v>
      </c>
      <c r="K87" s="504" t="str">
        <f>VLOOKUP(A87,Registrace!$A$2:$C$321,3,FALSE)</f>
        <v>láďa</v>
      </c>
      <c r="L87" s="505" t="str">
        <f>VLOOKUP(A87,Registrace!$A$2:$E$321,5,FALSE)</f>
        <v>Fabia</v>
      </c>
      <c r="M87" s="506" t="str">
        <f>VLOOKUP(A87,Registrace!$A$2:$H$321,8,FALSE)</f>
        <v>c2</v>
      </c>
      <c r="N87" s="497">
        <f t="shared" si="8"/>
        <v>18.94</v>
      </c>
      <c r="O87" s="484" t="str">
        <f t="shared" si="4"/>
        <v/>
      </c>
      <c r="P87" s="497">
        <f t="shared" si="5"/>
        <v>18.94</v>
      </c>
      <c r="Q87" s="486"/>
      <c r="R87" s="499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</row>
    <row r="88">
      <c r="A88" s="521">
        <v>42.0</v>
      </c>
      <c r="B88" s="522">
        <v>20.78</v>
      </c>
      <c r="C88" s="523">
        <v>0.0</v>
      </c>
      <c r="D88" s="524">
        <v>2.0</v>
      </c>
      <c r="E88" s="524">
        <f t="shared" si="9"/>
        <v>0</v>
      </c>
      <c r="F88" s="522">
        <v>0.0</v>
      </c>
      <c r="G88" s="523">
        <v>0.0</v>
      </c>
      <c r="H88" s="423">
        <v>2.0</v>
      </c>
      <c r="I88" s="423">
        <f t="shared" si="10"/>
        <v>0</v>
      </c>
      <c r="J88" s="525" t="str">
        <f>VLOOKUP(A88,Registrace!$A$2:$B$321,2,FALSE)</f>
        <v>Jakub Bílek</v>
      </c>
      <c r="K88" s="526" t="str">
        <f>VLOOKUP(A88,Registrace!$A$2:$C$321,3,FALSE)</f>
        <v>Škoda z Pejru</v>
      </c>
      <c r="L88" s="527" t="str">
        <f>VLOOKUP(A88,Registrace!$A$2:$E$321,5,FALSE)</f>
        <v>Škoda Octavia iV RS 2.0TDi 4x4</v>
      </c>
      <c r="M88" s="528" t="str">
        <f>VLOOKUP(A88,Registrace!$A$2:$H$321,8,FALSE)</f>
        <v>C2</v>
      </c>
      <c r="N88" s="529">
        <f t="shared" si="8"/>
        <v>20.78</v>
      </c>
      <c r="O88" s="484" t="str">
        <f t="shared" si="4"/>
        <v/>
      </c>
      <c r="P88" s="497">
        <f t="shared" si="5"/>
        <v>20.78</v>
      </c>
      <c r="Q88" s="486"/>
      <c r="R88" s="499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</row>
    <row r="89">
      <c r="A89" s="281">
        <v>54.0</v>
      </c>
      <c r="B89" s="500">
        <v>18.12</v>
      </c>
      <c r="C89" s="501">
        <v>4.0</v>
      </c>
      <c r="D89" s="502">
        <v>2.0</v>
      </c>
      <c r="E89" s="502">
        <f t="shared" si="9"/>
        <v>8</v>
      </c>
      <c r="F89" s="500">
        <v>0.0</v>
      </c>
      <c r="G89" s="501">
        <v>0.0</v>
      </c>
      <c r="H89" s="396">
        <v>2.0</v>
      </c>
      <c r="I89" s="396">
        <f t="shared" si="10"/>
        <v>0</v>
      </c>
      <c r="J89" s="503" t="str">
        <f>VLOOKUP(A89,Registrace!$A$2:$B$321,2,FALSE)</f>
        <v>Daniel Mlynář</v>
      </c>
      <c r="K89" s="504" t="str">
        <f>VLOOKUP(A89,Registrace!$A$2:$C$321,3,FALSE)</f>
        <v>Dandy</v>
      </c>
      <c r="L89" s="505" t="str">
        <f>VLOOKUP(A89,Registrace!$A$2:$E$321,5,FALSE)</f>
        <v>Škoda 120T</v>
      </c>
      <c r="M89" s="506" t="str">
        <f>VLOOKUP(A89,Registrace!$A$2:$H$321,8,FALSE)</f>
        <v>C2</v>
      </c>
      <c r="N89" s="497">
        <f t="shared" si="8"/>
        <v>26.12</v>
      </c>
      <c r="O89" s="484" t="str">
        <f t="shared" si="4"/>
        <v/>
      </c>
      <c r="P89" s="497">
        <f t="shared" si="5"/>
        <v>26.12</v>
      </c>
      <c r="Q89" s="486"/>
      <c r="R89" s="499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</row>
    <row r="90">
      <c r="A90" s="281">
        <v>110.0</v>
      </c>
      <c r="B90" s="500">
        <v>23.95</v>
      </c>
      <c r="C90" s="501">
        <v>0.0</v>
      </c>
      <c r="D90" s="502">
        <v>2.0</v>
      </c>
      <c r="E90" s="502">
        <f t="shared" si="9"/>
        <v>0</v>
      </c>
      <c r="F90" s="500">
        <v>0.0</v>
      </c>
      <c r="G90" s="501">
        <v>0.0</v>
      </c>
      <c r="H90" s="396">
        <v>2.0</v>
      </c>
      <c r="I90" s="396">
        <f t="shared" si="10"/>
        <v>0</v>
      </c>
      <c r="J90" s="503" t="str">
        <f>VLOOKUP(A90,Registrace!$A$2:$B$321,2,FALSE)</f>
        <v>martin flaysig</v>
      </c>
      <c r="K90" s="504" t="str">
        <f>VLOOKUP(A90,Registrace!$A$2:$C$321,3,FALSE)</f>
        <v>flash</v>
      </c>
      <c r="L90" s="505" t="str">
        <f>VLOOKUP(A90,Registrace!$A$2:$E$321,5,FALSE)</f>
        <v>nissan</v>
      </c>
      <c r="M90" s="506" t="str">
        <f>VLOOKUP(A90,Registrace!$A$2:$H$321,8,FALSE)</f>
        <v>X</v>
      </c>
      <c r="N90" s="497">
        <f t="shared" si="8"/>
        <v>23.95</v>
      </c>
      <c r="O90" s="484" t="str">
        <f t="shared" si="4"/>
        <v/>
      </c>
      <c r="P90" s="497">
        <f t="shared" si="5"/>
        <v>23.95</v>
      </c>
      <c r="Q90" s="486"/>
      <c r="R90" s="499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</row>
    <row r="91">
      <c r="A91" s="281" t="s">
        <v>1554</v>
      </c>
      <c r="B91" s="500">
        <v>16.99</v>
      </c>
      <c r="C91" s="501">
        <v>2.0</v>
      </c>
      <c r="D91" s="502">
        <v>2.0</v>
      </c>
      <c r="E91" s="502">
        <f t="shared" si="9"/>
        <v>4</v>
      </c>
      <c r="F91" s="500">
        <v>0.0</v>
      </c>
      <c r="G91" s="501">
        <v>0.0</v>
      </c>
      <c r="H91" s="396">
        <v>2.0</v>
      </c>
      <c r="I91" s="396">
        <f t="shared" si="10"/>
        <v>0</v>
      </c>
      <c r="J91" s="503" t="str">
        <f>VLOOKUP(A91,Registrace!$A$2:$B$321,2,FALSE)</f>
        <v>#N/A</v>
      </c>
      <c r="K91" s="504" t="str">
        <f>VLOOKUP(A91,Registrace!$A$2:$C$321,3,FALSE)</f>
        <v>#N/A</v>
      </c>
      <c r="L91" s="505" t="str">
        <f>VLOOKUP(A91,Registrace!$A$2:$E$321,5,FALSE)</f>
        <v>#N/A</v>
      </c>
      <c r="M91" s="530" t="s">
        <v>28</v>
      </c>
      <c r="N91" s="497">
        <f t="shared" si="8"/>
        <v>20.99</v>
      </c>
      <c r="O91" s="484"/>
      <c r="P91" s="497">
        <f t="shared" si="5"/>
        <v>20.99</v>
      </c>
      <c r="Q91" s="486"/>
      <c r="R91" s="499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</row>
    <row r="92">
      <c r="A92" s="281" t="s">
        <v>1554</v>
      </c>
      <c r="B92" s="500">
        <v>17.26</v>
      </c>
      <c r="C92" s="501">
        <v>2.0</v>
      </c>
      <c r="D92" s="502">
        <v>2.0</v>
      </c>
      <c r="E92" s="502">
        <f t="shared" si="9"/>
        <v>4</v>
      </c>
      <c r="F92" s="500">
        <v>0.0</v>
      </c>
      <c r="G92" s="501">
        <v>0.0</v>
      </c>
      <c r="H92" s="396">
        <v>2.0</v>
      </c>
      <c r="I92" s="396">
        <f t="shared" si="10"/>
        <v>0</v>
      </c>
      <c r="J92" s="503" t="str">
        <f>VLOOKUP(A92,Registrace!$A$2:$B$321,2,FALSE)</f>
        <v>#N/A</v>
      </c>
      <c r="K92" s="504" t="str">
        <f>VLOOKUP(A92,Registrace!$A$2:$C$321,3,FALSE)</f>
        <v>#N/A</v>
      </c>
      <c r="L92" s="505" t="str">
        <f>VLOOKUP(A92,Registrace!$A$2:$E$321,5,FALSE)</f>
        <v>#N/A</v>
      </c>
      <c r="M92" s="530" t="s">
        <v>28</v>
      </c>
      <c r="N92" s="497">
        <f t="shared" si="8"/>
        <v>21.26</v>
      </c>
      <c r="O92" s="484"/>
      <c r="P92" s="497">
        <f t="shared" si="5"/>
        <v>21.26</v>
      </c>
      <c r="Q92" s="486"/>
      <c r="R92" s="499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</row>
    <row r="93">
      <c r="A93" s="281"/>
      <c r="B93" s="500"/>
      <c r="C93" s="501"/>
      <c r="D93" s="502"/>
      <c r="E93" s="502"/>
      <c r="F93" s="500"/>
      <c r="G93" s="501"/>
      <c r="H93" s="396"/>
      <c r="I93" s="396"/>
      <c r="J93" s="503"/>
      <c r="K93" s="504"/>
      <c r="L93" s="505"/>
      <c r="M93" s="506"/>
      <c r="N93" s="484"/>
      <c r="O93" s="484"/>
      <c r="P93" s="497"/>
      <c r="Q93" s="486"/>
      <c r="R93" s="499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</row>
    <row r="94">
      <c r="A94" s="313"/>
      <c r="B94" s="500"/>
      <c r="C94" s="501"/>
      <c r="D94" s="502"/>
      <c r="E94" s="502"/>
      <c r="F94" s="500"/>
      <c r="G94" s="501"/>
      <c r="H94" s="396"/>
      <c r="I94" s="396"/>
      <c r="J94" s="503"/>
      <c r="K94" s="504"/>
      <c r="L94" s="505"/>
      <c r="M94" s="506"/>
      <c r="N94" s="484"/>
      <c r="O94" s="484"/>
      <c r="P94" s="497"/>
      <c r="Q94" s="486"/>
      <c r="R94" s="499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</row>
    <row r="95">
      <c r="A95" s="313"/>
      <c r="B95" s="500"/>
      <c r="C95" s="501"/>
      <c r="D95" s="502"/>
      <c r="E95" s="502"/>
      <c r="F95" s="500"/>
      <c r="G95" s="501"/>
      <c r="H95" s="396"/>
      <c r="I95" s="396"/>
      <c r="J95" s="503"/>
      <c r="K95" s="504"/>
      <c r="L95" s="505"/>
      <c r="M95" s="506"/>
      <c r="N95" s="484"/>
      <c r="O95" s="484"/>
      <c r="P95" s="497"/>
      <c r="Q95" s="486"/>
      <c r="R95" s="499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</row>
    <row r="96">
      <c r="A96" s="313"/>
      <c r="B96" s="500"/>
      <c r="C96" s="501"/>
      <c r="D96" s="502"/>
      <c r="E96" s="502"/>
      <c r="F96" s="500"/>
      <c r="G96" s="501"/>
      <c r="H96" s="396"/>
      <c r="I96" s="396"/>
      <c r="J96" s="503"/>
      <c r="K96" s="504"/>
      <c r="L96" s="505"/>
      <c r="M96" s="506"/>
      <c r="N96" s="484"/>
      <c r="O96" s="484"/>
      <c r="P96" s="497"/>
      <c r="Q96" s="486"/>
      <c r="R96" s="499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</row>
    <row r="97">
      <c r="A97" s="313"/>
      <c r="B97" s="500"/>
      <c r="C97" s="501"/>
      <c r="D97" s="502"/>
      <c r="E97" s="502"/>
      <c r="F97" s="500"/>
      <c r="G97" s="501"/>
      <c r="H97" s="396"/>
      <c r="I97" s="396"/>
      <c r="J97" s="503"/>
      <c r="K97" s="504"/>
      <c r="L97" s="505"/>
      <c r="M97" s="506"/>
      <c r="N97" s="484"/>
      <c r="O97" s="484"/>
      <c r="P97" s="497"/>
      <c r="Q97" s="486"/>
      <c r="R97" s="499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</row>
    <row r="98">
      <c r="A98" s="313"/>
      <c r="B98" s="500"/>
      <c r="C98" s="501"/>
      <c r="D98" s="502"/>
      <c r="E98" s="502"/>
      <c r="F98" s="500"/>
      <c r="G98" s="501"/>
      <c r="H98" s="396"/>
      <c r="I98" s="396"/>
      <c r="J98" s="503"/>
      <c r="K98" s="504"/>
      <c r="L98" s="505"/>
      <c r="M98" s="506"/>
      <c r="N98" s="484"/>
      <c r="O98" s="484"/>
      <c r="P98" s="497"/>
      <c r="Q98" s="486"/>
      <c r="R98" s="473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</row>
    <row r="99">
      <c r="A99" s="313"/>
      <c r="B99" s="500"/>
      <c r="C99" s="501"/>
      <c r="D99" s="502"/>
      <c r="E99" s="502"/>
      <c r="F99" s="500"/>
      <c r="G99" s="501"/>
      <c r="H99" s="396"/>
      <c r="I99" s="396"/>
      <c r="J99" s="503"/>
      <c r="K99" s="504"/>
      <c r="L99" s="505"/>
      <c r="M99" s="506"/>
      <c r="N99" s="484"/>
      <c r="O99" s="484"/>
      <c r="P99" s="497"/>
      <c r="Q99" s="486"/>
      <c r="R99" s="473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</row>
    <row r="100">
      <c r="A100" s="313"/>
      <c r="B100" s="500"/>
      <c r="C100" s="501"/>
      <c r="D100" s="502"/>
      <c r="E100" s="502"/>
      <c r="F100" s="500"/>
      <c r="G100" s="501"/>
      <c r="H100" s="396"/>
      <c r="I100" s="396"/>
      <c r="J100" s="503"/>
      <c r="K100" s="504"/>
      <c r="L100" s="505"/>
      <c r="M100" s="506"/>
      <c r="N100" s="484"/>
      <c r="O100" s="484"/>
      <c r="P100" s="497"/>
      <c r="Q100" s="486"/>
      <c r="R100" s="473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</row>
    <row r="101">
      <c r="A101" s="281"/>
      <c r="B101" s="500"/>
      <c r="C101" s="501"/>
      <c r="D101" s="502"/>
      <c r="E101" s="502"/>
      <c r="F101" s="500"/>
      <c r="G101" s="501"/>
      <c r="H101" s="396"/>
      <c r="I101" s="396"/>
      <c r="J101" s="503"/>
      <c r="K101" s="504"/>
      <c r="L101" s="505"/>
      <c r="M101" s="506"/>
      <c r="N101" s="484"/>
      <c r="O101" s="484"/>
      <c r="P101" s="497"/>
      <c r="Q101" s="486"/>
      <c r="R101" s="473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</row>
    <row r="102">
      <c r="A102" s="281"/>
      <c r="B102" s="500"/>
      <c r="C102" s="501"/>
      <c r="D102" s="502"/>
      <c r="E102" s="502"/>
      <c r="F102" s="500"/>
      <c r="G102" s="501"/>
      <c r="H102" s="396"/>
      <c r="I102" s="396"/>
      <c r="J102" s="503"/>
      <c r="K102" s="504"/>
      <c r="L102" s="505"/>
      <c r="M102" s="506"/>
      <c r="N102" s="484"/>
      <c r="O102" s="484"/>
      <c r="P102" s="497"/>
      <c r="Q102" s="486"/>
      <c r="R102" s="473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</row>
    <row r="103">
      <c r="A103" s="313"/>
      <c r="B103" s="500"/>
      <c r="C103" s="501"/>
      <c r="D103" s="502"/>
      <c r="E103" s="502"/>
      <c r="F103" s="500"/>
      <c r="G103" s="501"/>
      <c r="H103" s="396"/>
      <c r="I103" s="396"/>
      <c r="J103" s="503"/>
      <c r="K103" s="504"/>
      <c r="L103" s="505"/>
      <c r="M103" s="506"/>
      <c r="N103" s="484"/>
      <c r="O103" s="484"/>
      <c r="P103" s="497"/>
      <c r="Q103" s="486"/>
      <c r="R103" s="473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</row>
    <row r="104">
      <c r="A104" s="531"/>
      <c r="B104" s="500"/>
      <c r="C104" s="501"/>
      <c r="D104" s="502"/>
      <c r="E104" s="502"/>
      <c r="F104" s="500"/>
      <c r="G104" s="501"/>
      <c r="H104" s="396"/>
      <c r="I104" s="396"/>
      <c r="J104" s="503"/>
      <c r="K104" s="504"/>
      <c r="L104" s="505"/>
      <c r="M104" s="506"/>
      <c r="N104" s="484"/>
      <c r="O104" s="484"/>
      <c r="P104" s="497"/>
      <c r="Q104" s="486"/>
      <c r="R104" s="473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</row>
    <row r="105">
      <c r="A105" s="313"/>
      <c r="B105" s="500"/>
      <c r="C105" s="501"/>
      <c r="D105" s="502"/>
      <c r="E105" s="502"/>
      <c r="F105" s="500"/>
      <c r="G105" s="501"/>
      <c r="H105" s="396"/>
      <c r="I105" s="396"/>
      <c r="J105" s="503"/>
      <c r="K105" s="504"/>
      <c r="L105" s="505"/>
      <c r="M105" s="506"/>
      <c r="N105" s="484"/>
      <c r="O105" s="484"/>
      <c r="P105" s="497"/>
      <c r="Q105" s="486"/>
      <c r="R105" s="473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</row>
    <row r="106">
      <c r="A106" s="531"/>
      <c r="B106" s="500"/>
      <c r="C106" s="501"/>
      <c r="D106" s="502"/>
      <c r="E106" s="502"/>
      <c r="F106" s="500"/>
      <c r="G106" s="501"/>
      <c r="H106" s="396"/>
      <c r="I106" s="396"/>
      <c r="J106" s="503"/>
      <c r="K106" s="504"/>
      <c r="L106" s="505"/>
      <c r="M106" s="506"/>
      <c r="N106" s="484"/>
      <c r="O106" s="484"/>
      <c r="P106" s="497"/>
      <c r="Q106" s="486"/>
      <c r="R106" s="473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</row>
    <row r="107">
      <c r="A107" s="313"/>
      <c r="B107" s="500"/>
      <c r="C107" s="501"/>
      <c r="D107" s="502"/>
      <c r="E107" s="502"/>
      <c r="F107" s="500"/>
      <c r="G107" s="501"/>
      <c r="H107" s="396"/>
      <c r="I107" s="396"/>
      <c r="J107" s="503"/>
      <c r="K107" s="504"/>
      <c r="L107" s="505"/>
      <c r="M107" s="506"/>
      <c r="N107" s="484"/>
      <c r="O107" s="484"/>
      <c r="P107" s="497"/>
      <c r="Q107" s="486"/>
      <c r="R107" s="473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</row>
    <row r="108">
      <c r="A108" s="531"/>
      <c r="B108" s="500"/>
      <c r="C108" s="501"/>
      <c r="D108" s="502"/>
      <c r="E108" s="502"/>
      <c r="F108" s="500"/>
      <c r="G108" s="501"/>
      <c r="H108" s="396"/>
      <c r="I108" s="396"/>
      <c r="J108" s="503"/>
      <c r="K108" s="504"/>
      <c r="L108" s="505"/>
      <c r="M108" s="506"/>
      <c r="N108" s="484"/>
      <c r="O108" s="484"/>
      <c r="P108" s="497"/>
      <c r="Q108" s="486"/>
      <c r="R108" s="473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</row>
    <row r="109">
      <c r="A109" s="313"/>
      <c r="B109" s="500"/>
      <c r="C109" s="501"/>
      <c r="D109" s="502"/>
      <c r="E109" s="502"/>
      <c r="F109" s="500"/>
      <c r="G109" s="501"/>
      <c r="H109" s="396"/>
      <c r="I109" s="396"/>
      <c r="J109" s="503"/>
      <c r="K109" s="504"/>
      <c r="L109" s="505"/>
      <c r="M109" s="506"/>
      <c r="N109" s="484"/>
      <c r="O109" s="484"/>
      <c r="P109" s="497"/>
      <c r="Q109" s="486"/>
      <c r="R109" s="473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</row>
    <row r="110">
      <c r="A110" s="531"/>
      <c r="B110" s="500"/>
      <c r="C110" s="501"/>
      <c r="D110" s="502"/>
      <c r="E110" s="502"/>
      <c r="F110" s="500"/>
      <c r="G110" s="501"/>
      <c r="H110" s="396"/>
      <c r="I110" s="396"/>
      <c r="J110" s="503"/>
      <c r="K110" s="504"/>
      <c r="L110" s="505"/>
      <c r="M110" s="506"/>
      <c r="N110" s="484"/>
      <c r="O110" s="484"/>
      <c r="P110" s="497"/>
      <c r="Q110" s="486"/>
      <c r="R110" s="473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</row>
    <row r="111">
      <c r="A111" s="313"/>
      <c r="B111" s="500"/>
      <c r="C111" s="501"/>
      <c r="D111" s="502"/>
      <c r="E111" s="502"/>
      <c r="F111" s="500"/>
      <c r="G111" s="501"/>
      <c r="H111" s="396"/>
      <c r="I111" s="396"/>
      <c r="J111" s="503"/>
      <c r="K111" s="504"/>
      <c r="L111" s="505"/>
      <c r="M111" s="506"/>
      <c r="N111" s="484"/>
      <c r="O111" s="484"/>
      <c r="P111" s="497"/>
      <c r="Q111" s="486"/>
      <c r="R111" s="473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</row>
    <row r="112">
      <c r="A112" s="531"/>
      <c r="B112" s="500"/>
      <c r="C112" s="501"/>
      <c r="D112" s="502"/>
      <c r="E112" s="502"/>
      <c r="F112" s="500"/>
      <c r="G112" s="501"/>
      <c r="H112" s="396"/>
      <c r="I112" s="396"/>
      <c r="J112" s="503"/>
      <c r="K112" s="504"/>
      <c r="L112" s="505"/>
      <c r="M112" s="506"/>
      <c r="N112" s="484"/>
      <c r="O112" s="484"/>
      <c r="P112" s="497"/>
      <c r="Q112" s="486"/>
      <c r="R112" s="473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</row>
    <row r="113">
      <c r="A113" s="313"/>
      <c r="B113" s="500"/>
      <c r="C113" s="501"/>
      <c r="D113" s="502"/>
      <c r="E113" s="502"/>
      <c r="F113" s="500"/>
      <c r="G113" s="501"/>
      <c r="H113" s="396"/>
      <c r="I113" s="396"/>
      <c r="J113" s="503"/>
      <c r="K113" s="504"/>
      <c r="L113" s="505"/>
      <c r="M113" s="506"/>
      <c r="N113" s="484"/>
      <c r="O113" s="484"/>
      <c r="P113" s="497"/>
      <c r="Q113" s="486"/>
      <c r="R113" s="473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</row>
    <row r="114">
      <c r="A114" s="531"/>
      <c r="B114" s="500"/>
      <c r="C114" s="501"/>
      <c r="D114" s="502"/>
      <c r="E114" s="502"/>
      <c r="F114" s="500"/>
      <c r="G114" s="501"/>
      <c r="H114" s="396"/>
      <c r="I114" s="396"/>
      <c r="J114" s="503"/>
      <c r="K114" s="504"/>
      <c r="L114" s="505"/>
      <c r="M114" s="506"/>
      <c r="N114" s="484"/>
      <c r="O114" s="484"/>
      <c r="P114" s="497"/>
      <c r="Q114" s="486"/>
      <c r="R114" s="473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</row>
    <row r="115">
      <c r="A115" s="313"/>
      <c r="B115" s="500"/>
      <c r="C115" s="501"/>
      <c r="D115" s="502"/>
      <c r="E115" s="502"/>
      <c r="F115" s="500"/>
      <c r="G115" s="501"/>
      <c r="H115" s="396"/>
      <c r="I115" s="396"/>
      <c r="J115" s="503"/>
      <c r="K115" s="504"/>
      <c r="L115" s="505"/>
      <c r="M115" s="506"/>
      <c r="N115" s="484"/>
      <c r="O115" s="484"/>
      <c r="P115" s="497"/>
      <c r="Q115" s="486"/>
      <c r="R115" s="473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</row>
    <row r="116">
      <c r="A116" s="531"/>
      <c r="B116" s="500"/>
      <c r="C116" s="501"/>
      <c r="D116" s="502"/>
      <c r="E116" s="502"/>
      <c r="F116" s="500"/>
      <c r="G116" s="501"/>
      <c r="H116" s="396"/>
      <c r="I116" s="396"/>
      <c r="J116" s="503"/>
      <c r="K116" s="504"/>
      <c r="L116" s="505"/>
      <c r="M116" s="506"/>
      <c r="N116" s="484"/>
      <c r="O116" s="484"/>
      <c r="P116" s="497"/>
      <c r="Q116" s="486"/>
      <c r="R116" s="473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</row>
    <row r="117">
      <c r="A117" s="313"/>
      <c r="B117" s="500"/>
      <c r="C117" s="501"/>
      <c r="D117" s="502"/>
      <c r="E117" s="502"/>
      <c r="F117" s="500"/>
      <c r="G117" s="501"/>
      <c r="H117" s="396"/>
      <c r="I117" s="396"/>
      <c r="J117" s="503"/>
      <c r="K117" s="504"/>
      <c r="L117" s="505"/>
      <c r="M117" s="506"/>
      <c r="N117" s="484"/>
      <c r="O117" s="484"/>
      <c r="P117" s="497"/>
      <c r="Q117" s="486"/>
      <c r="R117" s="473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</row>
    <row r="118">
      <c r="A118" s="531"/>
      <c r="B118" s="500"/>
      <c r="C118" s="501"/>
      <c r="D118" s="502"/>
      <c r="E118" s="502"/>
      <c r="F118" s="500"/>
      <c r="G118" s="501"/>
      <c r="H118" s="396"/>
      <c r="I118" s="396"/>
      <c r="J118" s="503"/>
      <c r="K118" s="504"/>
      <c r="L118" s="505"/>
      <c r="M118" s="506"/>
      <c r="N118" s="484"/>
      <c r="O118" s="484"/>
      <c r="P118" s="497"/>
      <c r="Q118" s="486"/>
      <c r="R118" s="473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</row>
    <row r="119">
      <c r="A119" s="313"/>
      <c r="B119" s="500"/>
      <c r="C119" s="501"/>
      <c r="D119" s="502"/>
      <c r="E119" s="502"/>
      <c r="F119" s="500"/>
      <c r="G119" s="501"/>
      <c r="H119" s="396"/>
      <c r="I119" s="396"/>
      <c r="J119" s="503"/>
      <c r="K119" s="504"/>
      <c r="L119" s="505"/>
      <c r="M119" s="506"/>
      <c r="N119" s="484"/>
      <c r="O119" s="484"/>
      <c r="P119" s="497"/>
      <c r="Q119" s="486"/>
      <c r="R119" s="473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</row>
    <row r="120">
      <c r="A120" s="531"/>
      <c r="B120" s="500"/>
      <c r="C120" s="501"/>
      <c r="D120" s="502"/>
      <c r="E120" s="502"/>
      <c r="F120" s="500"/>
      <c r="G120" s="501"/>
      <c r="H120" s="396"/>
      <c r="I120" s="396"/>
      <c r="J120" s="503"/>
      <c r="K120" s="504"/>
      <c r="L120" s="505"/>
      <c r="M120" s="506"/>
      <c r="N120" s="484"/>
      <c r="O120" s="484"/>
      <c r="P120" s="497"/>
      <c r="Q120" s="486"/>
      <c r="R120" s="473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</row>
    <row r="121">
      <c r="A121" s="313"/>
      <c r="B121" s="500"/>
      <c r="C121" s="501"/>
      <c r="D121" s="502"/>
      <c r="E121" s="502"/>
      <c r="F121" s="500"/>
      <c r="G121" s="501"/>
      <c r="H121" s="396"/>
      <c r="I121" s="396"/>
      <c r="J121" s="503"/>
      <c r="K121" s="504"/>
      <c r="L121" s="505"/>
      <c r="M121" s="506"/>
      <c r="N121" s="484"/>
      <c r="O121" s="484"/>
      <c r="P121" s="497"/>
      <c r="Q121" s="486"/>
      <c r="R121" s="473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</row>
    <row r="122">
      <c r="A122" s="531"/>
      <c r="B122" s="500"/>
      <c r="C122" s="501"/>
      <c r="D122" s="502"/>
      <c r="E122" s="502"/>
      <c r="F122" s="500"/>
      <c r="G122" s="501"/>
      <c r="H122" s="396"/>
      <c r="I122" s="396"/>
      <c r="J122" s="503"/>
      <c r="K122" s="504"/>
      <c r="L122" s="505"/>
      <c r="M122" s="506"/>
      <c r="N122" s="484"/>
      <c r="O122" s="484"/>
      <c r="P122" s="497"/>
      <c r="Q122" s="486"/>
      <c r="R122" s="473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</row>
    <row r="123">
      <c r="A123" s="313"/>
      <c r="B123" s="500"/>
      <c r="C123" s="501"/>
      <c r="D123" s="502"/>
      <c r="E123" s="502"/>
      <c r="F123" s="500"/>
      <c r="G123" s="501"/>
      <c r="H123" s="396"/>
      <c r="I123" s="396"/>
      <c r="J123" s="503"/>
      <c r="K123" s="504"/>
      <c r="L123" s="505"/>
      <c r="M123" s="506"/>
      <c r="N123" s="484"/>
      <c r="O123" s="484"/>
      <c r="P123" s="497"/>
      <c r="Q123" s="486"/>
      <c r="R123" s="473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</row>
    <row r="124">
      <c r="A124" s="531"/>
      <c r="B124" s="500"/>
      <c r="C124" s="501"/>
      <c r="D124" s="502"/>
      <c r="E124" s="502"/>
      <c r="F124" s="500"/>
      <c r="G124" s="501"/>
      <c r="H124" s="396"/>
      <c r="I124" s="396"/>
      <c r="J124" s="503"/>
      <c r="K124" s="504"/>
      <c r="L124" s="505"/>
      <c r="M124" s="506"/>
      <c r="N124" s="484"/>
      <c r="O124" s="484"/>
      <c r="P124" s="497"/>
      <c r="Q124" s="486"/>
      <c r="R124" s="473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</row>
    <row r="125">
      <c r="A125" s="313"/>
      <c r="B125" s="500"/>
      <c r="C125" s="501"/>
      <c r="D125" s="502"/>
      <c r="E125" s="502"/>
      <c r="F125" s="500"/>
      <c r="G125" s="501"/>
      <c r="H125" s="396"/>
      <c r="I125" s="396"/>
      <c r="J125" s="503"/>
      <c r="K125" s="504"/>
      <c r="L125" s="505"/>
      <c r="M125" s="506"/>
      <c r="N125" s="484"/>
      <c r="O125" s="484"/>
      <c r="P125" s="497"/>
      <c r="Q125" s="486"/>
      <c r="R125" s="473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</row>
    <row r="126">
      <c r="A126" s="531"/>
      <c r="B126" s="500"/>
      <c r="C126" s="501"/>
      <c r="D126" s="502"/>
      <c r="E126" s="502"/>
      <c r="F126" s="500"/>
      <c r="G126" s="501"/>
      <c r="H126" s="396"/>
      <c r="I126" s="396"/>
      <c r="J126" s="503"/>
      <c r="K126" s="504"/>
      <c r="L126" s="505"/>
      <c r="M126" s="506"/>
      <c r="N126" s="484"/>
      <c r="O126" s="484"/>
      <c r="P126" s="497"/>
      <c r="Q126" s="486"/>
      <c r="R126" s="473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</row>
    <row r="127">
      <c r="A127" s="313"/>
      <c r="B127" s="500"/>
      <c r="C127" s="501"/>
      <c r="D127" s="502"/>
      <c r="E127" s="502"/>
      <c r="F127" s="500"/>
      <c r="G127" s="501"/>
      <c r="H127" s="396"/>
      <c r="I127" s="396"/>
      <c r="J127" s="503"/>
      <c r="K127" s="504"/>
      <c r="L127" s="505"/>
      <c r="M127" s="506"/>
      <c r="N127" s="484"/>
      <c r="O127" s="484"/>
      <c r="P127" s="497"/>
      <c r="Q127" s="486"/>
      <c r="R127" s="473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</row>
    <row r="128">
      <c r="A128" s="531"/>
      <c r="B128" s="500"/>
      <c r="C128" s="501"/>
      <c r="D128" s="502"/>
      <c r="E128" s="502"/>
      <c r="F128" s="500"/>
      <c r="G128" s="501"/>
      <c r="H128" s="396"/>
      <c r="I128" s="396"/>
      <c r="J128" s="503"/>
      <c r="K128" s="504"/>
      <c r="L128" s="505"/>
      <c r="M128" s="506"/>
      <c r="N128" s="484"/>
      <c r="O128" s="484"/>
      <c r="P128" s="497"/>
      <c r="Q128" s="486"/>
      <c r="R128" s="473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</row>
    <row r="129">
      <c r="A129" s="313"/>
      <c r="B129" s="500"/>
      <c r="C129" s="501"/>
      <c r="D129" s="502"/>
      <c r="E129" s="502"/>
      <c r="F129" s="500"/>
      <c r="G129" s="501"/>
      <c r="H129" s="396"/>
      <c r="I129" s="396"/>
      <c r="J129" s="503"/>
      <c r="K129" s="504"/>
      <c r="L129" s="505"/>
      <c r="M129" s="506"/>
      <c r="N129" s="484"/>
      <c r="O129" s="484"/>
      <c r="P129" s="497"/>
      <c r="Q129" s="486"/>
      <c r="R129" s="473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</row>
    <row r="130">
      <c r="A130" s="531"/>
      <c r="B130" s="500"/>
      <c r="C130" s="501"/>
      <c r="D130" s="502"/>
      <c r="E130" s="502"/>
      <c r="F130" s="500"/>
      <c r="G130" s="501"/>
      <c r="H130" s="396"/>
      <c r="I130" s="396"/>
      <c r="J130" s="503"/>
      <c r="K130" s="504"/>
      <c r="L130" s="505"/>
      <c r="M130" s="506"/>
      <c r="N130" s="484"/>
      <c r="O130" s="484"/>
      <c r="P130" s="497"/>
      <c r="Q130" s="486"/>
      <c r="R130" s="473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</row>
    <row r="131">
      <c r="A131" s="313"/>
      <c r="B131" s="500"/>
      <c r="C131" s="501"/>
      <c r="D131" s="502"/>
      <c r="E131" s="502"/>
      <c r="F131" s="500"/>
      <c r="G131" s="501"/>
      <c r="H131" s="396"/>
      <c r="I131" s="396"/>
      <c r="J131" s="503"/>
      <c r="K131" s="504"/>
      <c r="L131" s="505"/>
      <c r="M131" s="506"/>
      <c r="N131" s="484"/>
      <c r="O131" s="484"/>
      <c r="P131" s="497"/>
      <c r="Q131" s="486"/>
      <c r="R131" s="473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</row>
    <row r="132">
      <c r="A132" s="313"/>
      <c r="B132" s="500"/>
      <c r="C132" s="501"/>
      <c r="D132" s="502"/>
      <c r="E132" s="502"/>
      <c r="F132" s="500"/>
      <c r="G132" s="501"/>
      <c r="H132" s="396"/>
      <c r="I132" s="396"/>
      <c r="J132" s="503"/>
      <c r="K132" s="504"/>
      <c r="L132" s="505"/>
      <c r="M132" s="506"/>
      <c r="N132" s="484"/>
      <c r="O132" s="484"/>
      <c r="P132" s="497"/>
      <c r="Q132" s="486"/>
      <c r="R132" s="473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</row>
    <row r="133">
      <c r="A133" s="313"/>
      <c r="B133" s="500"/>
      <c r="C133" s="501"/>
      <c r="D133" s="502"/>
      <c r="E133" s="502"/>
      <c r="F133" s="500"/>
      <c r="G133" s="501"/>
      <c r="H133" s="396"/>
      <c r="I133" s="396"/>
      <c r="J133" s="503"/>
      <c r="K133" s="504"/>
      <c r="L133" s="505"/>
      <c r="M133" s="506"/>
      <c r="N133" s="484"/>
      <c r="O133" s="484"/>
      <c r="P133" s="497"/>
      <c r="Q133" s="486"/>
      <c r="R133" s="473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</row>
    <row r="134">
      <c r="A134" s="313"/>
      <c r="B134" s="500"/>
      <c r="C134" s="501"/>
      <c r="D134" s="502"/>
      <c r="E134" s="502"/>
      <c r="F134" s="500"/>
      <c r="G134" s="501"/>
      <c r="H134" s="396"/>
      <c r="I134" s="396"/>
      <c r="J134" s="503"/>
      <c r="K134" s="504"/>
      <c r="L134" s="505"/>
      <c r="M134" s="506"/>
      <c r="N134" s="484"/>
      <c r="O134" s="484"/>
      <c r="P134" s="497"/>
      <c r="Q134" s="486"/>
      <c r="R134" s="473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</row>
    <row r="135">
      <c r="A135" s="313"/>
      <c r="B135" s="500"/>
      <c r="C135" s="501"/>
      <c r="D135" s="502"/>
      <c r="E135" s="502"/>
      <c r="F135" s="500"/>
      <c r="G135" s="501"/>
      <c r="H135" s="396"/>
      <c r="I135" s="396"/>
      <c r="J135" s="503"/>
      <c r="K135" s="504"/>
      <c r="L135" s="505"/>
      <c r="M135" s="506"/>
      <c r="N135" s="484"/>
      <c r="O135" s="484"/>
      <c r="P135" s="497"/>
      <c r="Q135" s="486"/>
      <c r="R135" s="473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</row>
    <row r="136">
      <c r="A136" s="313"/>
      <c r="B136" s="500"/>
      <c r="C136" s="501"/>
      <c r="D136" s="502"/>
      <c r="E136" s="502"/>
      <c r="F136" s="500"/>
      <c r="G136" s="501"/>
      <c r="H136" s="396"/>
      <c r="I136" s="396"/>
      <c r="J136" s="503"/>
      <c r="K136" s="504"/>
      <c r="L136" s="505"/>
      <c r="M136" s="506"/>
      <c r="N136" s="484"/>
      <c r="O136" s="484"/>
      <c r="P136" s="497"/>
      <c r="Q136" s="486"/>
      <c r="R136" s="473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</row>
    <row r="137">
      <c r="A137" s="313"/>
      <c r="B137" s="500"/>
      <c r="C137" s="501"/>
      <c r="D137" s="502"/>
      <c r="E137" s="502"/>
      <c r="F137" s="500"/>
      <c r="G137" s="501"/>
      <c r="H137" s="396"/>
      <c r="I137" s="396"/>
      <c r="J137" s="503"/>
      <c r="K137" s="504"/>
      <c r="L137" s="505"/>
      <c r="M137" s="506"/>
      <c r="N137" s="484"/>
      <c r="O137" s="484"/>
      <c r="P137" s="497"/>
      <c r="Q137" s="486"/>
      <c r="R137" s="473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</row>
    <row r="138">
      <c r="A138" s="313"/>
      <c r="B138" s="500"/>
      <c r="C138" s="501"/>
      <c r="D138" s="502"/>
      <c r="E138" s="502"/>
      <c r="F138" s="500"/>
      <c r="G138" s="501"/>
      <c r="H138" s="396"/>
      <c r="I138" s="396"/>
      <c r="J138" s="503"/>
      <c r="K138" s="504"/>
      <c r="L138" s="505"/>
      <c r="M138" s="506"/>
      <c r="N138" s="484"/>
      <c r="O138" s="484"/>
      <c r="P138" s="497"/>
      <c r="Q138" s="486"/>
      <c r="R138" s="473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</row>
    <row r="139">
      <c r="A139" s="313"/>
      <c r="B139" s="500"/>
      <c r="C139" s="501"/>
      <c r="D139" s="502"/>
      <c r="E139" s="502"/>
      <c r="F139" s="500"/>
      <c r="G139" s="501"/>
      <c r="H139" s="396"/>
      <c r="I139" s="396"/>
      <c r="J139" s="503"/>
      <c r="K139" s="504"/>
      <c r="L139" s="505"/>
      <c r="M139" s="506"/>
      <c r="N139" s="484"/>
      <c r="O139" s="484"/>
      <c r="P139" s="497"/>
      <c r="Q139" s="486"/>
      <c r="R139" s="473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270"/>
      <c r="AD139" s="270"/>
    </row>
    <row r="140">
      <c r="A140" s="313"/>
      <c r="B140" s="500"/>
      <c r="C140" s="501"/>
      <c r="D140" s="502"/>
      <c r="E140" s="502"/>
      <c r="F140" s="500"/>
      <c r="G140" s="501"/>
      <c r="H140" s="396"/>
      <c r="I140" s="396"/>
      <c r="J140" s="503"/>
      <c r="K140" s="504"/>
      <c r="L140" s="505"/>
      <c r="M140" s="506"/>
      <c r="N140" s="484"/>
      <c r="O140" s="484"/>
      <c r="P140" s="497"/>
      <c r="Q140" s="486"/>
      <c r="R140" s="473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</row>
    <row r="141">
      <c r="A141" s="313"/>
      <c r="B141" s="500"/>
      <c r="C141" s="501"/>
      <c r="D141" s="502"/>
      <c r="E141" s="502"/>
      <c r="F141" s="500"/>
      <c r="G141" s="501"/>
      <c r="H141" s="396"/>
      <c r="I141" s="396"/>
      <c r="J141" s="503"/>
      <c r="K141" s="504"/>
      <c r="L141" s="505"/>
      <c r="M141" s="506"/>
      <c r="N141" s="484"/>
      <c r="O141" s="484"/>
      <c r="P141" s="497"/>
      <c r="Q141" s="486"/>
      <c r="R141" s="473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</row>
    <row r="142">
      <c r="A142" s="313"/>
      <c r="B142" s="500"/>
      <c r="C142" s="501"/>
      <c r="D142" s="502"/>
      <c r="E142" s="502"/>
      <c r="F142" s="500"/>
      <c r="G142" s="501"/>
      <c r="H142" s="396"/>
      <c r="I142" s="396"/>
      <c r="J142" s="503"/>
      <c r="K142" s="504"/>
      <c r="L142" s="505"/>
      <c r="M142" s="506"/>
      <c r="N142" s="484"/>
      <c r="O142" s="484"/>
      <c r="P142" s="497"/>
      <c r="Q142" s="486"/>
      <c r="R142" s="473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</row>
    <row r="143">
      <c r="A143" s="313"/>
      <c r="B143" s="500"/>
      <c r="C143" s="501"/>
      <c r="D143" s="502"/>
      <c r="E143" s="502"/>
      <c r="F143" s="500"/>
      <c r="G143" s="501"/>
      <c r="H143" s="396"/>
      <c r="I143" s="396"/>
      <c r="J143" s="503"/>
      <c r="K143" s="504"/>
      <c r="L143" s="505"/>
      <c r="M143" s="506"/>
      <c r="N143" s="484"/>
      <c r="O143" s="484"/>
      <c r="P143" s="497"/>
      <c r="Q143" s="486"/>
      <c r="R143" s="473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</row>
    <row r="144">
      <c r="A144" s="313"/>
      <c r="B144" s="500"/>
      <c r="C144" s="501"/>
      <c r="D144" s="502"/>
      <c r="E144" s="502"/>
      <c r="F144" s="500"/>
      <c r="G144" s="501"/>
      <c r="H144" s="396"/>
      <c r="I144" s="396"/>
      <c r="J144" s="503"/>
      <c r="K144" s="504"/>
      <c r="L144" s="505"/>
      <c r="M144" s="506"/>
      <c r="N144" s="484"/>
      <c r="O144" s="484"/>
      <c r="P144" s="497"/>
      <c r="Q144" s="486"/>
      <c r="R144" s="473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</row>
    <row r="145">
      <c r="A145" s="313"/>
      <c r="B145" s="500"/>
      <c r="C145" s="501"/>
      <c r="D145" s="502"/>
      <c r="E145" s="502"/>
      <c r="F145" s="500"/>
      <c r="G145" s="501"/>
      <c r="H145" s="396"/>
      <c r="I145" s="396"/>
      <c r="J145" s="503"/>
      <c r="K145" s="504"/>
      <c r="L145" s="505"/>
      <c r="M145" s="506"/>
      <c r="N145" s="484"/>
      <c r="O145" s="484"/>
      <c r="P145" s="497"/>
      <c r="Q145" s="486"/>
      <c r="R145" s="473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</row>
    <row r="146">
      <c r="A146" s="313"/>
      <c r="B146" s="500"/>
      <c r="C146" s="501"/>
      <c r="D146" s="502"/>
      <c r="E146" s="502"/>
      <c r="F146" s="500"/>
      <c r="G146" s="501"/>
      <c r="H146" s="396"/>
      <c r="I146" s="396"/>
      <c r="J146" s="503"/>
      <c r="K146" s="504"/>
      <c r="L146" s="505"/>
      <c r="M146" s="506"/>
      <c r="N146" s="484"/>
      <c r="O146" s="484"/>
      <c r="P146" s="497"/>
      <c r="Q146" s="486"/>
      <c r="R146" s="473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</row>
    <row r="147">
      <c r="A147" s="313"/>
      <c r="B147" s="500"/>
      <c r="C147" s="501"/>
      <c r="D147" s="502"/>
      <c r="E147" s="502"/>
      <c r="F147" s="500"/>
      <c r="G147" s="501"/>
      <c r="H147" s="396"/>
      <c r="I147" s="396"/>
      <c r="J147" s="503"/>
      <c r="K147" s="504"/>
      <c r="L147" s="505"/>
      <c r="M147" s="506"/>
      <c r="N147" s="484"/>
      <c r="O147" s="484"/>
      <c r="P147" s="497"/>
      <c r="Q147" s="486"/>
      <c r="R147" s="473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</row>
    <row r="148">
      <c r="A148" s="313"/>
      <c r="B148" s="500"/>
      <c r="C148" s="501"/>
      <c r="D148" s="502"/>
      <c r="E148" s="502"/>
      <c r="F148" s="500"/>
      <c r="G148" s="501"/>
      <c r="H148" s="396"/>
      <c r="I148" s="396"/>
      <c r="J148" s="503"/>
      <c r="K148" s="504"/>
      <c r="L148" s="505"/>
      <c r="M148" s="506"/>
      <c r="N148" s="484"/>
      <c r="O148" s="484"/>
      <c r="P148" s="497"/>
      <c r="Q148" s="486"/>
      <c r="R148" s="473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</row>
    <row r="149">
      <c r="A149" s="313"/>
      <c r="B149" s="500"/>
      <c r="C149" s="501"/>
      <c r="D149" s="502"/>
      <c r="E149" s="502"/>
      <c r="F149" s="500"/>
      <c r="G149" s="501"/>
      <c r="H149" s="396"/>
      <c r="I149" s="396"/>
      <c r="J149" s="503"/>
      <c r="K149" s="504"/>
      <c r="L149" s="505"/>
      <c r="M149" s="506"/>
      <c r="N149" s="484"/>
      <c r="O149" s="484"/>
      <c r="P149" s="497"/>
      <c r="Q149" s="486"/>
      <c r="R149" s="473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</row>
    <row r="150">
      <c r="A150" s="281"/>
      <c r="B150" s="500"/>
      <c r="C150" s="501"/>
      <c r="D150" s="502"/>
      <c r="E150" s="502"/>
      <c r="F150" s="500"/>
      <c r="G150" s="501"/>
      <c r="H150" s="396"/>
      <c r="I150" s="396"/>
      <c r="J150" s="503"/>
      <c r="K150" s="504"/>
      <c r="L150" s="505"/>
      <c r="M150" s="506"/>
      <c r="N150" s="484"/>
      <c r="O150" s="484"/>
      <c r="P150" s="497"/>
      <c r="Q150" s="486"/>
      <c r="R150" s="473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</row>
    <row r="151">
      <c r="A151" s="281"/>
      <c r="B151" s="500"/>
      <c r="C151" s="501"/>
      <c r="D151" s="502"/>
      <c r="E151" s="502"/>
      <c r="F151" s="500"/>
      <c r="G151" s="501"/>
      <c r="H151" s="396"/>
      <c r="I151" s="396"/>
      <c r="J151" s="503"/>
      <c r="K151" s="504"/>
      <c r="L151" s="505"/>
      <c r="M151" s="506"/>
      <c r="N151" s="484"/>
      <c r="O151" s="484"/>
      <c r="P151" s="497"/>
      <c r="Q151" s="486"/>
      <c r="R151" s="473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</row>
    <row r="152">
      <c r="A152" s="313"/>
      <c r="B152" s="500"/>
      <c r="C152" s="501"/>
      <c r="D152" s="502"/>
      <c r="E152" s="502"/>
      <c r="F152" s="500"/>
      <c r="G152" s="501"/>
      <c r="H152" s="396"/>
      <c r="I152" s="396"/>
      <c r="J152" s="503"/>
      <c r="K152" s="504"/>
      <c r="L152" s="505"/>
      <c r="M152" s="506"/>
      <c r="N152" s="484"/>
      <c r="O152" s="484"/>
      <c r="P152" s="497"/>
      <c r="Q152" s="486"/>
      <c r="R152" s="473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</row>
    <row r="153">
      <c r="A153" s="531"/>
      <c r="B153" s="500"/>
      <c r="C153" s="501"/>
      <c r="D153" s="502"/>
      <c r="E153" s="502"/>
      <c r="F153" s="500"/>
      <c r="G153" s="501"/>
      <c r="H153" s="396"/>
      <c r="I153" s="396"/>
      <c r="J153" s="503"/>
      <c r="K153" s="504"/>
      <c r="L153" s="505"/>
      <c r="M153" s="506"/>
      <c r="N153" s="484"/>
      <c r="O153" s="484"/>
      <c r="P153" s="497"/>
      <c r="Q153" s="486"/>
      <c r="R153" s="473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</row>
    <row r="154">
      <c r="A154" s="313"/>
      <c r="B154" s="500"/>
      <c r="C154" s="501"/>
      <c r="D154" s="502"/>
      <c r="E154" s="502"/>
      <c r="F154" s="500"/>
      <c r="G154" s="501"/>
      <c r="H154" s="396"/>
      <c r="I154" s="396"/>
      <c r="J154" s="503"/>
      <c r="K154" s="504"/>
      <c r="L154" s="505"/>
      <c r="M154" s="506"/>
      <c r="N154" s="484"/>
      <c r="O154" s="484"/>
      <c r="P154" s="497"/>
      <c r="Q154" s="486"/>
      <c r="R154" s="473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</row>
    <row r="155">
      <c r="A155" s="531"/>
      <c r="B155" s="500"/>
      <c r="C155" s="501"/>
      <c r="D155" s="502"/>
      <c r="E155" s="502"/>
      <c r="F155" s="500"/>
      <c r="G155" s="501"/>
      <c r="H155" s="396"/>
      <c r="I155" s="396"/>
      <c r="J155" s="503"/>
      <c r="K155" s="504"/>
      <c r="L155" s="505"/>
      <c r="M155" s="506"/>
      <c r="N155" s="484"/>
      <c r="O155" s="484"/>
      <c r="P155" s="497"/>
      <c r="Q155" s="486"/>
      <c r="R155" s="473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</row>
    <row r="156">
      <c r="A156" s="313"/>
      <c r="B156" s="500"/>
      <c r="C156" s="501"/>
      <c r="D156" s="502"/>
      <c r="E156" s="502"/>
      <c r="F156" s="500"/>
      <c r="G156" s="501"/>
      <c r="H156" s="396"/>
      <c r="I156" s="396"/>
      <c r="J156" s="503"/>
      <c r="K156" s="504"/>
      <c r="L156" s="505"/>
      <c r="M156" s="506"/>
      <c r="N156" s="484"/>
      <c r="O156" s="484"/>
      <c r="P156" s="497"/>
      <c r="Q156" s="486"/>
      <c r="R156" s="473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</row>
    <row r="157">
      <c r="A157" s="531"/>
      <c r="B157" s="500"/>
      <c r="C157" s="501"/>
      <c r="D157" s="502"/>
      <c r="E157" s="502"/>
      <c r="F157" s="500"/>
      <c r="G157" s="501"/>
      <c r="H157" s="396"/>
      <c r="I157" s="396"/>
      <c r="J157" s="503"/>
      <c r="K157" s="504"/>
      <c r="L157" s="505"/>
      <c r="M157" s="506"/>
      <c r="N157" s="484"/>
      <c r="O157" s="484"/>
      <c r="P157" s="497"/>
      <c r="Q157" s="486"/>
      <c r="R157" s="473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</row>
    <row r="158">
      <c r="A158" s="313"/>
      <c r="B158" s="500"/>
      <c r="C158" s="501"/>
      <c r="D158" s="502"/>
      <c r="E158" s="502"/>
      <c r="F158" s="500"/>
      <c r="G158" s="501"/>
      <c r="H158" s="396"/>
      <c r="I158" s="396"/>
      <c r="J158" s="503"/>
      <c r="K158" s="504"/>
      <c r="L158" s="505"/>
      <c r="M158" s="506"/>
      <c r="N158" s="484"/>
      <c r="O158" s="484"/>
      <c r="P158" s="497"/>
      <c r="Q158" s="486"/>
      <c r="R158" s="473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</row>
    <row r="159">
      <c r="A159" s="531"/>
      <c r="B159" s="500"/>
      <c r="C159" s="501"/>
      <c r="D159" s="502"/>
      <c r="E159" s="502"/>
      <c r="F159" s="500"/>
      <c r="G159" s="501"/>
      <c r="H159" s="396"/>
      <c r="I159" s="396"/>
      <c r="J159" s="503"/>
      <c r="K159" s="504"/>
      <c r="L159" s="505"/>
      <c r="M159" s="506"/>
      <c r="N159" s="484"/>
      <c r="O159" s="484"/>
      <c r="P159" s="497"/>
      <c r="Q159" s="486"/>
      <c r="R159" s="473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</row>
    <row r="160">
      <c r="A160" s="313"/>
      <c r="B160" s="500"/>
      <c r="C160" s="501"/>
      <c r="D160" s="502"/>
      <c r="E160" s="502"/>
      <c r="F160" s="500"/>
      <c r="G160" s="501"/>
      <c r="H160" s="396"/>
      <c r="I160" s="396"/>
      <c r="J160" s="503"/>
      <c r="K160" s="504"/>
      <c r="L160" s="505"/>
      <c r="M160" s="506"/>
      <c r="N160" s="484"/>
      <c r="O160" s="484"/>
      <c r="P160" s="497"/>
      <c r="Q160" s="486"/>
      <c r="R160" s="473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</row>
    <row r="161">
      <c r="A161" s="531"/>
      <c r="B161" s="500"/>
      <c r="C161" s="501"/>
      <c r="D161" s="502"/>
      <c r="E161" s="502"/>
      <c r="F161" s="500"/>
      <c r="G161" s="501"/>
      <c r="H161" s="396"/>
      <c r="I161" s="396"/>
      <c r="J161" s="503"/>
      <c r="K161" s="504"/>
      <c r="L161" s="505"/>
      <c r="M161" s="506"/>
      <c r="N161" s="484"/>
      <c r="O161" s="484"/>
      <c r="P161" s="497"/>
      <c r="Q161" s="486"/>
      <c r="R161" s="473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</row>
    <row r="162">
      <c r="A162" s="313"/>
      <c r="B162" s="500"/>
      <c r="C162" s="501"/>
      <c r="D162" s="502"/>
      <c r="E162" s="502"/>
      <c r="F162" s="500"/>
      <c r="G162" s="501"/>
      <c r="H162" s="396"/>
      <c r="I162" s="396"/>
      <c r="J162" s="503"/>
      <c r="K162" s="504"/>
      <c r="L162" s="505"/>
      <c r="M162" s="506"/>
      <c r="N162" s="484"/>
      <c r="O162" s="484"/>
      <c r="P162" s="497"/>
      <c r="Q162" s="486"/>
      <c r="R162" s="473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</row>
    <row r="163">
      <c r="A163" s="531"/>
      <c r="B163" s="500"/>
      <c r="C163" s="501"/>
      <c r="D163" s="502"/>
      <c r="E163" s="502"/>
      <c r="F163" s="500"/>
      <c r="G163" s="501"/>
      <c r="H163" s="396"/>
      <c r="I163" s="396"/>
      <c r="J163" s="503"/>
      <c r="K163" s="504"/>
      <c r="L163" s="505"/>
      <c r="M163" s="506"/>
      <c r="N163" s="484"/>
      <c r="O163" s="484"/>
      <c r="P163" s="497"/>
      <c r="Q163" s="486"/>
      <c r="R163" s="473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</row>
    <row r="164">
      <c r="A164" s="313"/>
      <c r="B164" s="500"/>
      <c r="C164" s="501"/>
      <c r="D164" s="502"/>
      <c r="E164" s="502"/>
      <c r="F164" s="500"/>
      <c r="G164" s="501"/>
      <c r="H164" s="396"/>
      <c r="I164" s="396"/>
      <c r="J164" s="503"/>
      <c r="K164" s="504"/>
      <c r="L164" s="505"/>
      <c r="M164" s="506"/>
      <c r="N164" s="484"/>
      <c r="O164" s="484"/>
      <c r="P164" s="497"/>
      <c r="Q164" s="486"/>
      <c r="R164" s="473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</row>
    <row r="165">
      <c r="A165" s="531"/>
      <c r="B165" s="500"/>
      <c r="C165" s="501"/>
      <c r="D165" s="502"/>
      <c r="E165" s="502"/>
      <c r="F165" s="500"/>
      <c r="G165" s="501"/>
      <c r="H165" s="396"/>
      <c r="I165" s="396"/>
      <c r="J165" s="503"/>
      <c r="K165" s="504"/>
      <c r="L165" s="505"/>
      <c r="M165" s="506"/>
      <c r="N165" s="484"/>
      <c r="O165" s="484"/>
      <c r="P165" s="497"/>
      <c r="Q165" s="486"/>
      <c r="R165" s="473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</row>
    <row r="166">
      <c r="A166" s="313"/>
      <c r="B166" s="500"/>
      <c r="C166" s="501"/>
      <c r="D166" s="502"/>
      <c r="E166" s="502"/>
      <c r="F166" s="500"/>
      <c r="G166" s="501"/>
      <c r="H166" s="396"/>
      <c r="I166" s="396"/>
      <c r="J166" s="503"/>
      <c r="K166" s="504"/>
      <c r="L166" s="505"/>
      <c r="M166" s="506"/>
      <c r="N166" s="484"/>
      <c r="O166" s="484"/>
      <c r="P166" s="497"/>
      <c r="Q166" s="486"/>
      <c r="R166" s="473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</row>
    <row r="167">
      <c r="A167" s="531"/>
      <c r="B167" s="500"/>
      <c r="C167" s="501"/>
      <c r="D167" s="502"/>
      <c r="E167" s="502"/>
      <c r="F167" s="500"/>
      <c r="G167" s="501"/>
      <c r="H167" s="396"/>
      <c r="I167" s="396"/>
      <c r="J167" s="503"/>
      <c r="K167" s="504"/>
      <c r="L167" s="505"/>
      <c r="M167" s="506"/>
      <c r="N167" s="484"/>
      <c r="O167" s="484"/>
      <c r="P167" s="497"/>
      <c r="Q167" s="486"/>
      <c r="R167" s="473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</row>
    <row r="168">
      <c r="A168" s="313"/>
      <c r="B168" s="500"/>
      <c r="C168" s="501"/>
      <c r="D168" s="502"/>
      <c r="E168" s="502"/>
      <c r="F168" s="500"/>
      <c r="G168" s="501"/>
      <c r="H168" s="396"/>
      <c r="I168" s="396"/>
      <c r="J168" s="503"/>
      <c r="K168" s="504"/>
      <c r="L168" s="505"/>
      <c r="M168" s="506"/>
      <c r="N168" s="484"/>
      <c r="O168" s="484"/>
      <c r="P168" s="497"/>
      <c r="Q168" s="486"/>
      <c r="R168" s="473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</row>
    <row r="169">
      <c r="A169" s="531"/>
      <c r="B169" s="500"/>
      <c r="C169" s="501"/>
      <c r="D169" s="502"/>
      <c r="E169" s="502"/>
      <c r="F169" s="500"/>
      <c r="G169" s="501"/>
      <c r="H169" s="396"/>
      <c r="I169" s="396"/>
      <c r="J169" s="503"/>
      <c r="K169" s="504"/>
      <c r="L169" s="505"/>
      <c r="M169" s="506"/>
      <c r="N169" s="484"/>
      <c r="O169" s="484"/>
      <c r="P169" s="497"/>
      <c r="Q169" s="486"/>
      <c r="R169" s="473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</row>
    <row r="170">
      <c r="A170" s="313"/>
      <c r="B170" s="500"/>
      <c r="C170" s="501"/>
      <c r="D170" s="502"/>
      <c r="E170" s="502"/>
      <c r="F170" s="500"/>
      <c r="G170" s="501"/>
      <c r="H170" s="396"/>
      <c r="I170" s="396"/>
      <c r="J170" s="503"/>
      <c r="K170" s="504"/>
      <c r="L170" s="505"/>
      <c r="M170" s="506"/>
      <c r="N170" s="484"/>
      <c r="O170" s="484"/>
      <c r="P170" s="497"/>
      <c r="Q170" s="486"/>
      <c r="R170" s="473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</row>
    <row r="171">
      <c r="A171" s="531"/>
      <c r="B171" s="500"/>
      <c r="C171" s="501"/>
      <c r="D171" s="502"/>
      <c r="E171" s="502"/>
      <c r="F171" s="500"/>
      <c r="G171" s="501"/>
      <c r="H171" s="396"/>
      <c r="I171" s="396"/>
      <c r="J171" s="503"/>
      <c r="K171" s="504"/>
      <c r="L171" s="505"/>
      <c r="M171" s="506"/>
      <c r="N171" s="484"/>
      <c r="O171" s="484"/>
      <c r="P171" s="497"/>
      <c r="Q171" s="486"/>
      <c r="R171" s="473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</row>
    <row r="172">
      <c r="A172" s="313"/>
      <c r="B172" s="500"/>
      <c r="C172" s="501"/>
      <c r="D172" s="502"/>
      <c r="E172" s="502"/>
      <c r="F172" s="500"/>
      <c r="G172" s="501"/>
      <c r="H172" s="396"/>
      <c r="I172" s="396"/>
      <c r="J172" s="503"/>
      <c r="K172" s="504"/>
      <c r="L172" s="505"/>
      <c r="M172" s="506"/>
      <c r="N172" s="484"/>
      <c r="O172" s="484"/>
      <c r="P172" s="497"/>
      <c r="Q172" s="486"/>
      <c r="R172" s="473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</row>
    <row r="173">
      <c r="A173" s="531"/>
      <c r="B173" s="500"/>
      <c r="C173" s="501"/>
      <c r="D173" s="502"/>
      <c r="E173" s="502"/>
      <c r="F173" s="500"/>
      <c r="G173" s="501"/>
      <c r="H173" s="396"/>
      <c r="I173" s="396"/>
      <c r="J173" s="503"/>
      <c r="K173" s="504"/>
      <c r="L173" s="505"/>
      <c r="M173" s="506"/>
      <c r="N173" s="484"/>
      <c r="O173" s="484"/>
      <c r="P173" s="497"/>
      <c r="Q173" s="486"/>
      <c r="R173" s="473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</row>
    <row r="174">
      <c r="A174" s="313"/>
      <c r="B174" s="500"/>
      <c r="C174" s="501"/>
      <c r="D174" s="502"/>
      <c r="E174" s="502"/>
      <c r="F174" s="500"/>
      <c r="G174" s="501"/>
      <c r="H174" s="396"/>
      <c r="I174" s="396"/>
      <c r="J174" s="503"/>
      <c r="K174" s="504"/>
      <c r="L174" s="505"/>
      <c r="M174" s="506"/>
      <c r="N174" s="484"/>
      <c r="O174" s="484"/>
      <c r="P174" s="497"/>
      <c r="Q174" s="486"/>
      <c r="R174" s="473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</row>
    <row r="175">
      <c r="A175" s="531"/>
      <c r="B175" s="500"/>
      <c r="C175" s="501"/>
      <c r="D175" s="502"/>
      <c r="E175" s="502"/>
      <c r="F175" s="500"/>
      <c r="G175" s="501"/>
      <c r="H175" s="396"/>
      <c r="I175" s="396"/>
      <c r="J175" s="503"/>
      <c r="K175" s="504"/>
      <c r="L175" s="505"/>
      <c r="M175" s="506"/>
      <c r="N175" s="484"/>
      <c r="O175" s="484"/>
      <c r="P175" s="497"/>
      <c r="Q175" s="486"/>
      <c r="R175" s="473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</row>
    <row r="176">
      <c r="A176" s="313"/>
      <c r="B176" s="500"/>
      <c r="C176" s="501"/>
      <c r="D176" s="502"/>
      <c r="E176" s="502"/>
      <c r="F176" s="500"/>
      <c r="G176" s="501"/>
      <c r="H176" s="396"/>
      <c r="I176" s="396"/>
      <c r="J176" s="503"/>
      <c r="K176" s="504"/>
      <c r="L176" s="505"/>
      <c r="M176" s="506"/>
      <c r="N176" s="484"/>
      <c r="O176" s="484"/>
      <c r="P176" s="497"/>
      <c r="Q176" s="486"/>
      <c r="R176" s="473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</row>
    <row r="177">
      <c r="A177" s="531"/>
      <c r="B177" s="500"/>
      <c r="C177" s="501"/>
      <c r="D177" s="502"/>
      <c r="E177" s="502"/>
      <c r="F177" s="500"/>
      <c r="G177" s="501"/>
      <c r="H177" s="396"/>
      <c r="I177" s="396"/>
      <c r="J177" s="503"/>
      <c r="K177" s="504"/>
      <c r="L177" s="505"/>
      <c r="M177" s="506"/>
      <c r="N177" s="484"/>
      <c r="O177" s="484"/>
      <c r="P177" s="497"/>
      <c r="Q177" s="486"/>
      <c r="R177" s="473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</row>
    <row r="178">
      <c r="A178" s="313"/>
      <c r="B178" s="500"/>
      <c r="C178" s="501"/>
      <c r="D178" s="502"/>
      <c r="E178" s="502"/>
      <c r="F178" s="500"/>
      <c r="G178" s="501"/>
      <c r="H178" s="396"/>
      <c r="I178" s="396"/>
      <c r="J178" s="503"/>
      <c r="K178" s="504"/>
      <c r="L178" s="505"/>
      <c r="M178" s="506"/>
      <c r="N178" s="484"/>
      <c r="O178" s="484"/>
      <c r="P178" s="497"/>
      <c r="Q178" s="486"/>
      <c r="R178" s="473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  <c r="AD178" s="270"/>
    </row>
    <row r="179">
      <c r="A179" s="531"/>
      <c r="B179" s="500"/>
      <c r="C179" s="501"/>
      <c r="D179" s="502"/>
      <c r="E179" s="502"/>
      <c r="F179" s="500"/>
      <c r="G179" s="501"/>
      <c r="H179" s="396"/>
      <c r="I179" s="396"/>
      <c r="J179" s="503"/>
      <c r="K179" s="504"/>
      <c r="L179" s="505"/>
      <c r="M179" s="506"/>
      <c r="N179" s="484"/>
      <c r="O179" s="484"/>
      <c r="P179" s="497"/>
      <c r="Q179" s="486"/>
      <c r="R179" s="473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</row>
    <row r="180">
      <c r="A180" s="313"/>
      <c r="B180" s="500"/>
      <c r="C180" s="501"/>
      <c r="D180" s="502"/>
      <c r="E180" s="502"/>
      <c r="F180" s="500"/>
      <c r="G180" s="501"/>
      <c r="H180" s="396"/>
      <c r="I180" s="396"/>
      <c r="J180" s="503"/>
      <c r="K180" s="504"/>
      <c r="L180" s="505"/>
      <c r="M180" s="506"/>
      <c r="N180" s="484"/>
      <c r="O180" s="484"/>
      <c r="P180" s="497"/>
      <c r="Q180" s="486"/>
      <c r="R180" s="473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</row>
    <row r="181">
      <c r="A181" s="313"/>
      <c r="B181" s="500"/>
      <c r="C181" s="501"/>
      <c r="D181" s="502"/>
      <c r="E181" s="502"/>
      <c r="F181" s="500"/>
      <c r="G181" s="501"/>
      <c r="H181" s="396"/>
      <c r="I181" s="396"/>
      <c r="J181" s="503"/>
      <c r="K181" s="504"/>
      <c r="L181" s="505"/>
      <c r="M181" s="506"/>
      <c r="N181" s="484"/>
      <c r="O181" s="484"/>
      <c r="P181" s="497"/>
      <c r="Q181" s="486"/>
      <c r="R181" s="473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</row>
    <row r="182">
      <c r="A182" s="313"/>
      <c r="B182" s="500"/>
      <c r="C182" s="501"/>
      <c r="D182" s="502"/>
      <c r="E182" s="502"/>
      <c r="F182" s="500"/>
      <c r="G182" s="501"/>
      <c r="H182" s="396"/>
      <c r="I182" s="396"/>
      <c r="J182" s="503"/>
      <c r="K182" s="504"/>
      <c r="L182" s="505"/>
      <c r="M182" s="506"/>
      <c r="N182" s="484"/>
      <c r="O182" s="484"/>
      <c r="P182" s="497"/>
      <c r="Q182" s="486"/>
      <c r="R182" s="473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</row>
    <row r="183">
      <c r="A183" s="313"/>
      <c r="B183" s="500"/>
      <c r="C183" s="501"/>
      <c r="D183" s="502"/>
      <c r="E183" s="502"/>
      <c r="F183" s="500"/>
      <c r="G183" s="501"/>
      <c r="H183" s="396"/>
      <c r="I183" s="396"/>
      <c r="J183" s="503"/>
      <c r="K183" s="504"/>
      <c r="L183" s="505"/>
      <c r="M183" s="506"/>
      <c r="N183" s="484"/>
      <c r="O183" s="484"/>
      <c r="P183" s="497"/>
      <c r="Q183" s="486"/>
      <c r="R183" s="473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</row>
    <row r="184">
      <c r="A184" s="313"/>
      <c r="B184" s="500"/>
      <c r="C184" s="501"/>
      <c r="D184" s="502"/>
      <c r="E184" s="502"/>
      <c r="F184" s="500"/>
      <c r="G184" s="501"/>
      <c r="H184" s="396"/>
      <c r="I184" s="396"/>
      <c r="J184" s="503"/>
      <c r="K184" s="504"/>
      <c r="L184" s="505"/>
      <c r="M184" s="506"/>
      <c r="N184" s="484"/>
      <c r="O184" s="484"/>
      <c r="P184" s="497"/>
      <c r="Q184" s="486"/>
      <c r="R184" s="473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  <c r="AD184" s="270"/>
    </row>
    <row r="185">
      <c r="A185" s="313"/>
      <c r="B185" s="500"/>
      <c r="C185" s="501"/>
      <c r="D185" s="502"/>
      <c r="E185" s="502"/>
      <c r="F185" s="500"/>
      <c r="G185" s="501"/>
      <c r="H185" s="396"/>
      <c r="I185" s="396"/>
      <c r="J185" s="503"/>
      <c r="K185" s="504"/>
      <c r="L185" s="505"/>
      <c r="M185" s="506"/>
      <c r="N185" s="484"/>
      <c r="O185" s="484"/>
      <c r="P185" s="497"/>
      <c r="Q185" s="486"/>
      <c r="R185" s="473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  <c r="AD185" s="270"/>
    </row>
    <row r="186">
      <c r="A186" s="313"/>
      <c r="B186" s="500"/>
      <c r="C186" s="501"/>
      <c r="D186" s="502"/>
      <c r="E186" s="502"/>
      <c r="F186" s="500"/>
      <c r="G186" s="501"/>
      <c r="H186" s="396"/>
      <c r="I186" s="396"/>
      <c r="J186" s="503"/>
      <c r="K186" s="504"/>
      <c r="L186" s="505"/>
      <c r="M186" s="506"/>
      <c r="N186" s="484"/>
      <c r="O186" s="484"/>
      <c r="P186" s="497"/>
      <c r="Q186" s="486"/>
      <c r="R186" s="473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  <c r="AD186" s="270"/>
    </row>
    <row r="187">
      <c r="A187" s="313"/>
      <c r="B187" s="500"/>
      <c r="C187" s="501"/>
      <c r="D187" s="502"/>
      <c r="E187" s="502"/>
      <c r="F187" s="500"/>
      <c r="G187" s="501"/>
      <c r="H187" s="396"/>
      <c r="I187" s="396"/>
      <c r="J187" s="503"/>
      <c r="K187" s="504"/>
      <c r="L187" s="505"/>
      <c r="M187" s="506"/>
      <c r="N187" s="484"/>
      <c r="O187" s="484"/>
      <c r="P187" s="497"/>
      <c r="Q187" s="486"/>
      <c r="R187" s="473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</row>
    <row r="188">
      <c r="A188" s="313"/>
      <c r="B188" s="500"/>
      <c r="C188" s="501"/>
      <c r="D188" s="502"/>
      <c r="E188" s="502"/>
      <c r="F188" s="500"/>
      <c r="G188" s="501"/>
      <c r="H188" s="396"/>
      <c r="I188" s="396"/>
      <c r="J188" s="503"/>
      <c r="K188" s="504"/>
      <c r="L188" s="505"/>
      <c r="M188" s="506"/>
      <c r="N188" s="484"/>
      <c r="O188" s="484"/>
      <c r="P188" s="497"/>
      <c r="Q188" s="486"/>
      <c r="R188" s="473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  <c r="AD188" s="270"/>
    </row>
    <row r="189">
      <c r="A189" s="532"/>
      <c r="B189" s="532"/>
      <c r="C189" s="532"/>
      <c r="D189" s="532"/>
      <c r="E189" s="532"/>
      <c r="F189" s="532"/>
      <c r="G189" s="532"/>
      <c r="H189" s="286"/>
      <c r="I189" s="286"/>
      <c r="J189" s="533"/>
      <c r="K189" s="533"/>
      <c r="L189" s="534"/>
      <c r="M189" s="535"/>
      <c r="N189" s="536"/>
      <c r="O189" s="536"/>
      <c r="P189" s="536"/>
      <c r="Q189" s="270"/>
      <c r="R189" s="473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  <c r="AD189" s="270"/>
    </row>
    <row r="190">
      <c r="A190" s="532"/>
      <c r="B190" s="532"/>
      <c r="C190" s="532"/>
      <c r="D190" s="532"/>
      <c r="E190" s="532"/>
      <c r="F190" s="532"/>
      <c r="G190" s="532"/>
      <c r="H190" s="286"/>
      <c r="I190" s="286"/>
      <c r="J190" s="533"/>
      <c r="K190" s="533"/>
      <c r="L190" s="534"/>
      <c r="M190" s="535"/>
      <c r="N190" s="536"/>
      <c r="O190" s="536"/>
      <c r="P190" s="536"/>
      <c r="Q190" s="270"/>
      <c r="R190" s="473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0"/>
    </row>
    <row r="191">
      <c r="A191" s="532"/>
      <c r="B191" s="532"/>
      <c r="C191" s="532"/>
      <c r="D191" s="532"/>
      <c r="E191" s="532"/>
      <c r="F191" s="532"/>
      <c r="G191" s="532"/>
      <c r="H191" s="286"/>
      <c r="I191" s="286"/>
      <c r="J191" s="533"/>
      <c r="K191" s="533"/>
      <c r="L191" s="534"/>
      <c r="M191" s="535"/>
      <c r="N191" s="536"/>
      <c r="O191" s="536"/>
      <c r="P191" s="536"/>
      <c r="Q191" s="270"/>
      <c r="R191" s="473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</row>
    <row r="192">
      <c r="A192" s="532"/>
      <c r="B192" s="532"/>
      <c r="C192" s="532"/>
      <c r="D192" s="532"/>
      <c r="E192" s="532"/>
      <c r="F192" s="532"/>
      <c r="G192" s="532"/>
      <c r="H192" s="286"/>
      <c r="I192" s="286"/>
      <c r="J192" s="533"/>
      <c r="K192" s="533"/>
      <c r="L192" s="534"/>
      <c r="M192" s="535"/>
      <c r="N192" s="536"/>
      <c r="O192" s="536"/>
      <c r="P192" s="536"/>
      <c r="Q192" s="270"/>
      <c r="R192" s="473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  <c r="AD192" s="270"/>
    </row>
    <row r="193">
      <c r="A193" s="532"/>
      <c r="B193" s="532"/>
      <c r="C193" s="532"/>
      <c r="D193" s="532"/>
      <c r="E193" s="532"/>
      <c r="F193" s="532"/>
      <c r="G193" s="532"/>
      <c r="H193" s="286"/>
      <c r="I193" s="286"/>
      <c r="J193" s="533"/>
      <c r="K193" s="533"/>
      <c r="L193" s="534"/>
      <c r="M193" s="535"/>
      <c r="N193" s="536"/>
      <c r="O193" s="536"/>
      <c r="P193" s="536"/>
      <c r="Q193" s="270"/>
      <c r="R193" s="473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</row>
    <row r="194">
      <c r="A194" s="532"/>
      <c r="B194" s="532"/>
      <c r="C194" s="532"/>
      <c r="D194" s="532"/>
      <c r="E194" s="532"/>
      <c r="F194" s="532"/>
      <c r="G194" s="532"/>
      <c r="H194" s="286"/>
      <c r="I194" s="286"/>
      <c r="J194" s="533"/>
      <c r="K194" s="533"/>
      <c r="L194" s="534"/>
      <c r="M194" s="535"/>
      <c r="N194" s="536"/>
      <c r="O194" s="536"/>
      <c r="P194" s="536"/>
      <c r="Q194" s="270"/>
      <c r="R194" s="473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  <c r="AD194" s="270"/>
    </row>
    <row r="195">
      <c r="A195" s="532"/>
      <c r="B195" s="532"/>
      <c r="C195" s="532"/>
      <c r="D195" s="532"/>
      <c r="E195" s="532"/>
      <c r="F195" s="532"/>
      <c r="G195" s="532"/>
      <c r="H195" s="286"/>
      <c r="I195" s="286"/>
      <c r="J195" s="533"/>
      <c r="K195" s="533"/>
      <c r="L195" s="534"/>
      <c r="M195" s="535"/>
      <c r="N195" s="536"/>
      <c r="O195" s="536"/>
      <c r="P195" s="536"/>
      <c r="Q195" s="270"/>
      <c r="R195" s="473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0"/>
    </row>
    <row r="196">
      <c r="A196" s="532"/>
      <c r="B196" s="532"/>
      <c r="C196" s="532"/>
      <c r="D196" s="532"/>
      <c r="E196" s="532"/>
      <c r="F196" s="532"/>
      <c r="G196" s="532"/>
      <c r="H196" s="286"/>
      <c r="I196" s="286"/>
      <c r="J196" s="533"/>
      <c r="K196" s="533"/>
      <c r="L196" s="534"/>
      <c r="M196" s="535"/>
      <c r="N196" s="536"/>
      <c r="O196" s="536"/>
      <c r="P196" s="536"/>
      <c r="Q196" s="270"/>
      <c r="R196" s="473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</row>
    <row r="197">
      <c r="A197" s="532"/>
      <c r="B197" s="532"/>
      <c r="C197" s="532"/>
      <c r="D197" s="532"/>
      <c r="E197" s="532"/>
      <c r="F197" s="532"/>
      <c r="G197" s="532"/>
      <c r="H197" s="286"/>
      <c r="I197" s="286"/>
      <c r="J197" s="533"/>
      <c r="K197" s="533"/>
      <c r="L197" s="534"/>
      <c r="M197" s="535"/>
      <c r="N197" s="536"/>
      <c r="O197" s="536"/>
      <c r="P197" s="536"/>
      <c r="Q197" s="270"/>
      <c r="R197" s="473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</row>
    <row r="198">
      <c r="A198" s="532"/>
      <c r="B198" s="532"/>
      <c r="C198" s="532"/>
      <c r="D198" s="532"/>
      <c r="E198" s="532"/>
      <c r="F198" s="532"/>
      <c r="G198" s="532"/>
      <c r="H198" s="286"/>
      <c r="I198" s="286"/>
      <c r="J198" s="533"/>
      <c r="K198" s="533"/>
      <c r="L198" s="534"/>
      <c r="M198" s="535"/>
      <c r="N198" s="536"/>
      <c r="O198" s="536"/>
      <c r="P198" s="536"/>
      <c r="Q198" s="270"/>
      <c r="R198" s="473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</row>
    <row r="199">
      <c r="A199" s="532"/>
      <c r="B199" s="532"/>
      <c r="C199" s="532"/>
      <c r="D199" s="532"/>
      <c r="E199" s="532"/>
      <c r="F199" s="532"/>
      <c r="G199" s="532"/>
      <c r="H199" s="286"/>
      <c r="I199" s="286"/>
      <c r="J199" s="533"/>
      <c r="K199" s="533"/>
      <c r="L199" s="534"/>
      <c r="M199" s="535"/>
      <c r="N199" s="536"/>
      <c r="O199" s="536"/>
      <c r="P199" s="536"/>
      <c r="Q199" s="270"/>
      <c r="R199" s="473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  <c r="AC199" s="270"/>
      <c r="AD199" s="270"/>
    </row>
    <row r="200">
      <c r="A200" s="532"/>
      <c r="B200" s="532"/>
      <c r="C200" s="532"/>
      <c r="D200" s="532"/>
      <c r="E200" s="532"/>
      <c r="F200" s="532"/>
      <c r="G200" s="532"/>
      <c r="H200" s="286"/>
      <c r="I200" s="286"/>
      <c r="J200" s="533"/>
      <c r="K200" s="533"/>
      <c r="L200" s="534"/>
      <c r="M200" s="535"/>
      <c r="N200" s="536"/>
      <c r="O200" s="536"/>
      <c r="P200" s="536"/>
      <c r="Q200" s="270"/>
      <c r="R200" s="473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  <c r="AC200" s="270"/>
      <c r="AD200" s="270"/>
    </row>
    <row r="201">
      <c r="A201" s="532"/>
      <c r="B201" s="532"/>
      <c r="C201" s="532"/>
      <c r="D201" s="532"/>
      <c r="E201" s="532"/>
      <c r="F201" s="532"/>
      <c r="G201" s="532"/>
      <c r="H201" s="286"/>
      <c r="I201" s="286"/>
      <c r="J201" s="533"/>
      <c r="K201" s="533"/>
      <c r="L201" s="534"/>
      <c r="M201" s="535"/>
      <c r="N201" s="536"/>
      <c r="O201" s="536"/>
      <c r="P201" s="536"/>
      <c r="Q201" s="270"/>
      <c r="R201" s="473"/>
      <c r="S201" s="270"/>
      <c r="T201" s="270"/>
      <c r="U201" s="270"/>
      <c r="V201" s="270"/>
      <c r="W201" s="270"/>
      <c r="X201" s="270"/>
      <c r="Y201" s="270"/>
      <c r="Z201" s="270"/>
      <c r="AA201" s="270"/>
      <c r="AB201" s="270"/>
      <c r="AC201" s="270"/>
      <c r="AD201" s="270"/>
    </row>
    <row r="202">
      <c r="A202" s="532"/>
      <c r="B202" s="532"/>
      <c r="C202" s="532"/>
      <c r="D202" s="532"/>
      <c r="E202" s="532"/>
      <c r="F202" s="532"/>
      <c r="G202" s="532"/>
      <c r="H202" s="286"/>
      <c r="I202" s="286"/>
      <c r="J202" s="533"/>
      <c r="K202" s="533"/>
      <c r="L202" s="534"/>
      <c r="M202" s="535"/>
      <c r="N202" s="536"/>
      <c r="O202" s="536"/>
      <c r="P202" s="536"/>
      <c r="Q202" s="270"/>
      <c r="R202" s="473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</row>
    <row r="203">
      <c r="A203" s="532"/>
      <c r="B203" s="532"/>
      <c r="C203" s="532"/>
      <c r="D203" s="532"/>
      <c r="E203" s="532"/>
      <c r="F203" s="532"/>
      <c r="G203" s="532"/>
      <c r="H203" s="286"/>
      <c r="I203" s="286"/>
      <c r="J203" s="533"/>
      <c r="K203" s="533"/>
      <c r="L203" s="534"/>
      <c r="M203" s="535"/>
      <c r="N203" s="536"/>
      <c r="O203" s="536"/>
      <c r="P203" s="536"/>
      <c r="Q203" s="270"/>
      <c r="R203" s="473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  <c r="AD203" s="270"/>
    </row>
    <row r="204">
      <c r="A204" s="532"/>
      <c r="B204" s="532"/>
      <c r="C204" s="532"/>
      <c r="D204" s="532"/>
      <c r="E204" s="532"/>
      <c r="F204" s="532"/>
      <c r="G204" s="532"/>
      <c r="H204" s="286"/>
      <c r="I204" s="286"/>
      <c r="J204" s="533"/>
      <c r="K204" s="533"/>
      <c r="L204" s="534"/>
      <c r="M204" s="535"/>
      <c r="N204" s="536"/>
      <c r="O204" s="536"/>
      <c r="P204" s="536"/>
      <c r="Q204" s="270"/>
      <c r="R204" s="473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  <c r="AD204" s="270"/>
    </row>
    <row r="205">
      <c r="A205" s="532"/>
      <c r="B205" s="532"/>
      <c r="C205" s="532"/>
      <c r="D205" s="532"/>
      <c r="E205" s="532"/>
      <c r="F205" s="532"/>
      <c r="G205" s="532"/>
      <c r="H205" s="286"/>
      <c r="I205" s="286"/>
      <c r="J205" s="533"/>
      <c r="K205" s="533"/>
      <c r="L205" s="534"/>
      <c r="M205" s="535"/>
      <c r="N205" s="536"/>
      <c r="O205" s="536"/>
      <c r="P205" s="536"/>
      <c r="Q205" s="270"/>
      <c r="R205" s="473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  <c r="AC205" s="270"/>
      <c r="AD205" s="270"/>
    </row>
    <row r="206">
      <c r="A206" s="537"/>
      <c r="B206" s="537"/>
      <c r="C206" s="537"/>
      <c r="D206" s="537"/>
      <c r="E206" s="537"/>
      <c r="F206" s="537"/>
      <c r="G206" s="537"/>
      <c r="H206" s="270"/>
      <c r="I206" s="270"/>
      <c r="J206" s="533"/>
      <c r="K206" s="533"/>
      <c r="L206" s="534"/>
      <c r="M206" s="535"/>
      <c r="N206" s="536"/>
      <c r="O206" s="536"/>
      <c r="P206" s="536"/>
      <c r="Q206" s="270"/>
      <c r="R206" s="473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0"/>
    </row>
    <row r="207">
      <c r="A207" s="537"/>
      <c r="B207" s="537"/>
      <c r="C207" s="537"/>
      <c r="D207" s="537"/>
      <c r="E207" s="537"/>
      <c r="F207" s="537"/>
      <c r="G207" s="537"/>
      <c r="H207" s="270"/>
      <c r="I207" s="270"/>
      <c r="J207" s="533"/>
      <c r="K207" s="533"/>
      <c r="L207" s="534"/>
      <c r="M207" s="535"/>
      <c r="N207" s="536"/>
      <c r="O207" s="536"/>
      <c r="P207" s="536"/>
      <c r="Q207" s="270"/>
      <c r="R207" s="473"/>
      <c r="S207" s="270"/>
      <c r="T207" s="270"/>
      <c r="U207" s="270"/>
      <c r="V207" s="270"/>
      <c r="W207" s="270"/>
      <c r="X207" s="270"/>
      <c r="Y207" s="270"/>
      <c r="Z207" s="270"/>
      <c r="AA207" s="270"/>
      <c r="AB207" s="270"/>
      <c r="AC207" s="270"/>
      <c r="AD207" s="270"/>
    </row>
    <row r="208">
      <c r="A208" s="537"/>
      <c r="B208" s="537"/>
      <c r="C208" s="537"/>
      <c r="D208" s="537"/>
      <c r="E208" s="537"/>
      <c r="F208" s="537"/>
      <c r="G208" s="537"/>
      <c r="H208" s="270"/>
      <c r="I208" s="270"/>
      <c r="J208" s="533"/>
      <c r="K208" s="533"/>
      <c r="L208" s="534"/>
      <c r="M208" s="535"/>
      <c r="N208" s="536"/>
      <c r="O208" s="536"/>
      <c r="P208" s="536"/>
      <c r="Q208" s="270"/>
      <c r="R208" s="473"/>
      <c r="S208" s="270"/>
      <c r="T208" s="270"/>
      <c r="U208" s="270"/>
      <c r="V208" s="270"/>
      <c r="W208" s="270"/>
      <c r="X208" s="270"/>
      <c r="Y208" s="270"/>
      <c r="Z208" s="270"/>
      <c r="AA208" s="270"/>
      <c r="AB208" s="270"/>
      <c r="AC208" s="270"/>
      <c r="AD208" s="270"/>
    </row>
    <row r="209">
      <c r="A209" s="537"/>
      <c r="B209" s="537"/>
      <c r="C209" s="537"/>
      <c r="D209" s="537"/>
      <c r="E209" s="537"/>
      <c r="F209" s="537"/>
      <c r="G209" s="537"/>
      <c r="H209" s="270"/>
      <c r="I209" s="270"/>
      <c r="J209" s="533"/>
      <c r="K209" s="533"/>
      <c r="L209" s="534"/>
      <c r="M209" s="535"/>
      <c r="N209" s="536"/>
      <c r="O209" s="536"/>
      <c r="P209" s="536"/>
      <c r="Q209" s="270"/>
      <c r="R209" s="473"/>
      <c r="S209" s="270"/>
      <c r="T209" s="270"/>
      <c r="U209" s="270"/>
      <c r="V209" s="270"/>
      <c r="W209" s="270"/>
      <c r="X209" s="270"/>
      <c r="Y209" s="270"/>
      <c r="Z209" s="270"/>
      <c r="AA209" s="270"/>
      <c r="AB209" s="270"/>
      <c r="AC209" s="270"/>
      <c r="AD209" s="270"/>
    </row>
    <row r="210">
      <c r="A210" s="537"/>
      <c r="B210" s="537"/>
      <c r="C210" s="537"/>
      <c r="D210" s="537"/>
      <c r="E210" s="537"/>
      <c r="F210" s="537"/>
      <c r="G210" s="537"/>
      <c r="H210" s="270"/>
      <c r="I210" s="270"/>
      <c r="J210" s="533"/>
      <c r="K210" s="533"/>
      <c r="L210" s="534"/>
      <c r="M210" s="535"/>
      <c r="N210" s="536"/>
      <c r="O210" s="536"/>
      <c r="P210" s="536"/>
      <c r="Q210" s="270"/>
      <c r="R210" s="473"/>
      <c r="S210" s="270"/>
      <c r="T210" s="270"/>
      <c r="U210" s="270"/>
      <c r="V210" s="270"/>
      <c r="W210" s="270"/>
      <c r="X210" s="270"/>
      <c r="Y210" s="270"/>
      <c r="Z210" s="270"/>
      <c r="AA210" s="270"/>
      <c r="AB210" s="270"/>
      <c r="AC210" s="270"/>
      <c r="AD210" s="270"/>
    </row>
    <row r="211">
      <c r="A211" s="537"/>
      <c r="B211" s="537"/>
      <c r="C211" s="537"/>
      <c r="D211" s="537"/>
      <c r="E211" s="537"/>
      <c r="F211" s="537"/>
      <c r="G211" s="537"/>
      <c r="H211" s="270"/>
      <c r="I211" s="270"/>
      <c r="J211" s="533"/>
      <c r="K211" s="533"/>
      <c r="L211" s="534"/>
      <c r="M211" s="535"/>
      <c r="N211" s="536"/>
      <c r="O211" s="536"/>
      <c r="P211" s="536"/>
      <c r="Q211" s="270"/>
      <c r="R211" s="473"/>
      <c r="S211" s="270"/>
      <c r="T211" s="270"/>
      <c r="U211" s="270"/>
      <c r="V211" s="270"/>
      <c r="W211" s="270"/>
      <c r="X211" s="270"/>
      <c r="Y211" s="270"/>
      <c r="Z211" s="270"/>
      <c r="AA211" s="270"/>
      <c r="AB211" s="270"/>
      <c r="AC211" s="270"/>
      <c r="AD211" s="270"/>
    </row>
    <row r="212">
      <c r="A212" s="537"/>
      <c r="B212" s="537"/>
      <c r="C212" s="537"/>
      <c r="D212" s="537"/>
      <c r="E212" s="537"/>
      <c r="F212" s="537"/>
      <c r="G212" s="537"/>
      <c r="H212" s="270"/>
      <c r="I212" s="270"/>
      <c r="J212" s="533"/>
      <c r="K212" s="533"/>
      <c r="L212" s="534"/>
      <c r="M212" s="535"/>
      <c r="N212" s="536"/>
      <c r="O212" s="536"/>
      <c r="P212" s="536"/>
      <c r="Q212" s="270"/>
      <c r="R212" s="473"/>
      <c r="S212" s="270"/>
      <c r="T212" s="270"/>
      <c r="U212" s="270"/>
      <c r="V212" s="270"/>
      <c r="W212" s="270"/>
      <c r="X212" s="270"/>
      <c r="Y212" s="270"/>
      <c r="Z212" s="270"/>
      <c r="AA212" s="270"/>
      <c r="AB212" s="270"/>
      <c r="AC212" s="270"/>
      <c r="AD212" s="270"/>
    </row>
    <row r="213">
      <c r="A213" s="537"/>
      <c r="B213" s="537"/>
      <c r="C213" s="537"/>
      <c r="D213" s="537"/>
      <c r="E213" s="537"/>
      <c r="F213" s="537"/>
      <c r="G213" s="537"/>
      <c r="H213" s="270"/>
      <c r="I213" s="270"/>
      <c r="J213" s="533"/>
      <c r="K213" s="533"/>
      <c r="L213" s="534"/>
      <c r="M213" s="535"/>
      <c r="N213" s="536"/>
      <c r="O213" s="536"/>
      <c r="P213" s="536"/>
      <c r="Q213" s="270"/>
      <c r="R213" s="473"/>
      <c r="S213" s="270"/>
      <c r="T213" s="270"/>
      <c r="U213" s="270"/>
      <c r="V213" s="270"/>
      <c r="W213" s="270"/>
      <c r="X213" s="270"/>
      <c r="Y213" s="270"/>
      <c r="Z213" s="270"/>
      <c r="AA213" s="270"/>
      <c r="AB213" s="270"/>
      <c r="AC213" s="270"/>
      <c r="AD213" s="270"/>
    </row>
    <row r="214">
      <c r="A214" s="537"/>
      <c r="B214" s="537"/>
      <c r="C214" s="537"/>
      <c r="D214" s="537"/>
      <c r="E214" s="537"/>
      <c r="F214" s="537"/>
      <c r="G214" s="537"/>
      <c r="H214" s="270"/>
      <c r="I214" s="270"/>
      <c r="J214" s="533"/>
      <c r="K214" s="533"/>
      <c r="L214" s="534"/>
      <c r="M214" s="535"/>
      <c r="N214" s="536"/>
      <c r="O214" s="536"/>
      <c r="P214" s="536"/>
      <c r="Q214" s="270"/>
      <c r="R214" s="473"/>
      <c r="S214" s="270"/>
      <c r="T214" s="270"/>
      <c r="U214" s="270"/>
      <c r="V214" s="270"/>
      <c r="W214" s="270"/>
      <c r="X214" s="270"/>
      <c r="Y214" s="270"/>
      <c r="Z214" s="270"/>
      <c r="AA214" s="270"/>
      <c r="AB214" s="270"/>
      <c r="AC214" s="270"/>
      <c r="AD214" s="270"/>
    </row>
    <row r="215">
      <c r="A215" s="537"/>
      <c r="B215" s="537"/>
      <c r="C215" s="537"/>
      <c r="D215" s="537"/>
      <c r="E215" s="537"/>
      <c r="F215" s="537"/>
      <c r="G215" s="537"/>
      <c r="H215" s="270"/>
      <c r="I215" s="270"/>
      <c r="J215" s="533"/>
      <c r="K215" s="533"/>
      <c r="L215" s="534"/>
      <c r="M215" s="535"/>
      <c r="N215" s="536"/>
      <c r="O215" s="536"/>
      <c r="P215" s="536"/>
      <c r="Q215" s="270"/>
      <c r="R215" s="473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  <c r="AC215" s="270"/>
      <c r="AD215" s="270"/>
    </row>
    <row r="216">
      <c r="A216" s="537"/>
      <c r="B216" s="537"/>
      <c r="C216" s="537"/>
      <c r="D216" s="537"/>
      <c r="E216" s="537"/>
      <c r="F216" s="537"/>
      <c r="G216" s="537"/>
      <c r="H216" s="270"/>
      <c r="I216" s="270"/>
      <c r="J216" s="533"/>
      <c r="K216" s="533"/>
      <c r="L216" s="534"/>
      <c r="M216" s="535"/>
      <c r="N216" s="536"/>
      <c r="O216" s="536"/>
      <c r="P216" s="536"/>
      <c r="Q216" s="270"/>
      <c r="R216" s="473"/>
      <c r="S216" s="270"/>
      <c r="T216" s="270"/>
      <c r="U216" s="270"/>
      <c r="V216" s="270"/>
      <c r="W216" s="270"/>
      <c r="X216" s="270"/>
      <c r="Y216" s="270"/>
      <c r="Z216" s="270"/>
      <c r="AA216" s="270"/>
      <c r="AB216" s="270"/>
      <c r="AC216" s="270"/>
      <c r="AD216" s="270"/>
    </row>
    <row r="217">
      <c r="A217" s="537"/>
      <c r="B217" s="537"/>
      <c r="C217" s="537"/>
      <c r="D217" s="537"/>
      <c r="E217" s="537"/>
      <c r="F217" s="537"/>
      <c r="G217" s="537"/>
      <c r="H217" s="270"/>
      <c r="I217" s="270"/>
      <c r="J217" s="533"/>
      <c r="K217" s="533"/>
      <c r="L217" s="534"/>
      <c r="M217" s="535"/>
      <c r="N217" s="536"/>
      <c r="O217" s="536"/>
      <c r="P217" s="536"/>
      <c r="Q217" s="270"/>
      <c r="R217" s="473"/>
      <c r="S217" s="270"/>
      <c r="T217" s="270"/>
      <c r="U217" s="270"/>
      <c r="V217" s="270"/>
      <c r="W217" s="270"/>
      <c r="X217" s="270"/>
      <c r="Y217" s="270"/>
      <c r="Z217" s="270"/>
      <c r="AA217" s="270"/>
      <c r="AB217" s="270"/>
      <c r="AC217" s="270"/>
      <c r="AD217" s="270"/>
    </row>
    <row r="218">
      <c r="A218" s="537"/>
      <c r="B218" s="537"/>
      <c r="C218" s="537"/>
      <c r="D218" s="537"/>
      <c r="E218" s="537"/>
      <c r="F218" s="537"/>
      <c r="G218" s="537"/>
      <c r="H218" s="270"/>
      <c r="I218" s="270"/>
      <c r="J218" s="533"/>
      <c r="K218" s="533"/>
      <c r="L218" s="534"/>
      <c r="M218" s="535"/>
      <c r="N218" s="536"/>
      <c r="O218" s="536"/>
      <c r="P218" s="536"/>
      <c r="Q218" s="270"/>
      <c r="R218" s="473"/>
      <c r="S218" s="270"/>
      <c r="T218" s="270"/>
      <c r="U218" s="270"/>
      <c r="V218" s="270"/>
      <c r="W218" s="270"/>
      <c r="X218" s="270"/>
      <c r="Y218" s="270"/>
      <c r="Z218" s="270"/>
      <c r="AA218" s="270"/>
      <c r="AB218" s="270"/>
      <c r="AC218" s="270"/>
      <c r="AD218" s="270"/>
    </row>
    <row r="219">
      <c r="A219" s="537"/>
      <c r="B219" s="537"/>
      <c r="C219" s="537"/>
      <c r="D219" s="537"/>
      <c r="E219" s="537"/>
      <c r="F219" s="537"/>
      <c r="G219" s="537"/>
      <c r="H219" s="270"/>
      <c r="I219" s="270"/>
      <c r="J219" s="533"/>
      <c r="K219" s="533"/>
      <c r="L219" s="534"/>
      <c r="M219" s="535"/>
      <c r="N219" s="536"/>
      <c r="O219" s="536"/>
      <c r="P219" s="536"/>
      <c r="Q219" s="270"/>
      <c r="R219" s="473"/>
      <c r="S219" s="270"/>
      <c r="T219" s="270"/>
      <c r="U219" s="270"/>
      <c r="V219" s="270"/>
      <c r="W219" s="270"/>
      <c r="X219" s="270"/>
      <c r="Y219" s="270"/>
      <c r="Z219" s="270"/>
      <c r="AA219" s="270"/>
      <c r="AB219" s="270"/>
      <c r="AC219" s="270"/>
      <c r="AD219" s="270"/>
    </row>
    <row r="220">
      <c r="A220" s="537"/>
      <c r="B220" s="537"/>
      <c r="C220" s="537"/>
      <c r="D220" s="537"/>
      <c r="E220" s="537"/>
      <c r="F220" s="537"/>
      <c r="G220" s="537"/>
      <c r="H220" s="270"/>
      <c r="I220" s="270"/>
      <c r="J220" s="533"/>
      <c r="K220" s="533"/>
      <c r="L220" s="534"/>
      <c r="M220" s="535"/>
      <c r="N220" s="536"/>
      <c r="O220" s="536"/>
      <c r="P220" s="536"/>
      <c r="Q220" s="270"/>
      <c r="R220" s="473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  <c r="AC220" s="270"/>
      <c r="AD220" s="270"/>
    </row>
    <row r="221">
      <c r="A221" s="537"/>
      <c r="B221" s="537"/>
      <c r="C221" s="537"/>
      <c r="D221" s="537"/>
      <c r="E221" s="537"/>
      <c r="F221" s="537"/>
      <c r="G221" s="537"/>
      <c r="H221" s="270"/>
      <c r="I221" s="270"/>
      <c r="J221" s="533"/>
      <c r="K221" s="533"/>
      <c r="L221" s="534"/>
      <c r="M221" s="535"/>
      <c r="N221" s="536"/>
      <c r="O221" s="536"/>
      <c r="P221" s="536"/>
      <c r="Q221" s="270"/>
      <c r="R221" s="473"/>
      <c r="S221" s="270"/>
      <c r="T221" s="270"/>
      <c r="U221" s="270"/>
      <c r="V221" s="270"/>
      <c r="W221" s="270"/>
      <c r="X221" s="270"/>
      <c r="Y221" s="270"/>
      <c r="Z221" s="270"/>
      <c r="AA221" s="270"/>
      <c r="AB221" s="270"/>
      <c r="AC221" s="270"/>
      <c r="AD221" s="270"/>
    </row>
    <row r="222">
      <c r="A222" s="537"/>
      <c r="B222" s="537"/>
      <c r="C222" s="537"/>
      <c r="D222" s="537"/>
      <c r="E222" s="537"/>
      <c r="F222" s="537"/>
      <c r="G222" s="537"/>
      <c r="H222" s="270"/>
      <c r="I222" s="270"/>
      <c r="J222" s="533"/>
      <c r="K222" s="533"/>
      <c r="L222" s="534"/>
      <c r="M222" s="535"/>
      <c r="N222" s="536"/>
      <c r="O222" s="536"/>
      <c r="P222" s="536"/>
      <c r="Q222" s="270"/>
      <c r="R222" s="473"/>
      <c r="S222" s="270"/>
      <c r="T222" s="270"/>
      <c r="U222" s="270"/>
      <c r="V222" s="270"/>
      <c r="W222" s="270"/>
      <c r="X222" s="270"/>
      <c r="Y222" s="270"/>
      <c r="Z222" s="270"/>
      <c r="AA222" s="270"/>
      <c r="AB222" s="270"/>
      <c r="AC222" s="270"/>
      <c r="AD222" s="270"/>
    </row>
    <row r="223">
      <c r="A223" s="537"/>
      <c r="B223" s="537"/>
      <c r="C223" s="537"/>
      <c r="D223" s="537"/>
      <c r="E223" s="537"/>
      <c r="F223" s="537"/>
      <c r="G223" s="537"/>
      <c r="H223" s="270"/>
      <c r="I223" s="270"/>
      <c r="J223" s="533"/>
      <c r="K223" s="533"/>
      <c r="L223" s="534"/>
      <c r="M223" s="535"/>
      <c r="N223" s="536"/>
      <c r="O223" s="536"/>
      <c r="P223" s="536"/>
      <c r="Q223" s="270"/>
      <c r="R223" s="473"/>
      <c r="S223" s="270"/>
      <c r="T223" s="270"/>
      <c r="U223" s="270"/>
      <c r="V223" s="270"/>
      <c r="W223" s="270"/>
      <c r="X223" s="270"/>
      <c r="Y223" s="270"/>
      <c r="Z223" s="270"/>
      <c r="AA223" s="270"/>
      <c r="AB223" s="270"/>
      <c r="AC223" s="270"/>
      <c r="AD223" s="270"/>
    </row>
    <row r="224">
      <c r="A224" s="537"/>
      <c r="B224" s="537"/>
      <c r="C224" s="537"/>
      <c r="D224" s="537"/>
      <c r="E224" s="537"/>
      <c r="F224" s="537"/>
      <c r="G224" s="537"/>
      <c r="H224" s="270"/>
      <c r="I224" s="270"/>
      <c r="J224" s="533"/>
      <c r="K224" s="533"/>
      <c r="L224" s="534"/>
      <c r="M224" s="535"/>
      <c r="N224" s="536"/>
      <c r="O224" s="536"/>
      <c r="P224" s="536"/>
      <c r="Q224" s="270"/>
      <c r="R224" s="473"/>
      <c r="S224" s="270"/>
      <c r="T224" s="270"/>
      <c r="U224" s="270"/>
      <c r="V224" s="270"/>
      <c r="W224" s="270"/>
      <c r="X224" s="270"/>
      <c r="Y224" s="270"/>
      <c r="Z224" s="270"/>
      <c r="AA224" s="270"/>
      <c r="AB224" s="270"/>
      <c r="AC224" s="270"/>
      <c r="AD224" s="270"/>
    </row>
    <row r="225">
      <c r="A225" s="537"/>
      <c r="B225" s="537"/>
      <c r="C225" s="537"/>
      <c r="D225" s="537"/>
      <c r="E225" s="537"/>
      <c r="F225" s="537"/>
      <c r="G225" s="537"/>
      <c r="H225" s="270"/>
      <c r="I225" s="270"/>
      <c r="J225" s="533"/>
      <c r="K225" s="533"/>
      <c r="L225" s="534"/>
      <c r="M225" s="535"/>
      <c r="N225" s="536"/>
      <c r="O225" s="536"/>
      <c r="P225" s="536"/>
      <c r="Q225" s="270"/>
      <c r="R225" s="473"/>
      <c r="S225" s="270"/>
      <c r="T225" s="270"/>
      <c r="U225" s="270"/>
      <c r="V225" s="270"/>
      <c r="W225" s="270"/>
      <c r="X225" s="270"/>
      <c r="Y225" s="270"/>
      <c r="Z225" s="270"/>
      <c r="AA225" s="270"/>
      <c r="AB225" s="270"/>
      <c r="AC225" s="270"/>
      <c r="AD225" s="270"/>
    </row>
    <row r="226">
      <c r="A226" s="537"/>
      <c r="B226" s="537"/>
      <c r="C226" s="537"/>
      <c r="D226" s="537"/>
      <c r="E226" s="537"/>
      <c r="F226" s="537"/>
      <c r="G226" s="537"/>
      <c r="H226" s="270"/>
      <c r="I226" s="270"/>
      <c r="J226" s="533"/>
      <c r="K226" s="533"/>
      <c r="L226" s="534"/>
      <c r="M226" s="535"/>
      <c r="N226" s="536"/>
      <c r="O226" s="536"/>
      <c r="P226" s="536"/>
      <c r="Q226" s="270"/>
      <c r="R226" s="473"/>
      <c r="S226" s="270"/>
      <c r="T226" s="270"/>
      <c r="U226" s="270"/>
      <c r="V226" s="270"/>
      <c r="W226" s="270"/>
      <c r="X226" s="270"/>
      <c r="Y226" s="270"/>
      <c r="Z226" s="270"/>
      <c r="AA226" s="270"/>
      <c r="AB226" s="270"/>
      <c r="AC226" s="270"/>
      <c r="AD226" s="270"/>
    </row>
    <row r="227">
      <c r="A227" s="537"/>
      <c r="B227" s="537"/>
      <c r="C227" s="537"/>
      <c r="D227" s="537"/>
      <c r="E227" s="537"/>
      <c r="F227" s="537"/>
      <c r="G227" s="537"/>
      <c r="H227" s="270"/>
      <c r="I227" s="270"/>
      <c r="J227" s="533"/>
      <c r="K227" s="533"/>
      <c r="L227" s="534"/>
      <c r="M227" s="535"/>
      <c r="N227" s="536"/>
      <c r="O227" s="536"/>
      <c r="P227" s="536"/>
      <c r="Q227" s="270"/>
      <c r="R227" s="473"/>
      <c r="S227" s="270"/>
      <c r="T227" s="270"/>
      <c r="U227" s="270"/>
      <c r="V227" s="270"/>
      <c r="W227" s="270"/>
      <c r="X227" s="270"/>
      <c r="Y227" s="270"/>
      <c r="Z227" s="270"/>
      <c r="AA227" s="270"/>
      <c r="AB227" s="270"/>
      <c r="AC227" s="270"/>
      <c r="AD227" s="270"/>
    </row>
    <row r="228">
      <c r="A228" s="537"/>
      <c r="B228" s="537"/>
      <c r="C228" s="537"/>
      <c r="D228" s="537"/>
      <c r="E228" s="537"/>
      <c r="F228" s="537"/>
      <c r="G228" s="537"/>
      <c r="H228" s="270"/>
      <c r="I228" s="270"/>
      <c r="J228" s="533"/>
      <c r="K228" s="533"/>
      <c r="L228" s="534"/>
      <c r="M228" s="535"/>
      <c r="N228" s="536"/>
      <c r="O228" s="536"/>
      <c r="P228" s="536"/>
      <c r="Q228" s="270"/>
      <c r="R228" s="473"/>
      <c r="S228" s="270"/>
      <c r="T228" s="270"/>
      <c r="U228" s="270"/>
      <c r="V228" s="270"/>
      <c r="W228" s="270"/>
      <c r="X228" s="270"/>
      <c r="Y228" s="270"/>
      <c r="Z228" s="270"/>
      <c r="AA228" s="270"/>
      <c r="AB228" s="270"/>
      <c r="AC228" s="270"/>
      <c r="AD228" s="270"/>
    </row>
    <row r="229">
      <c r="A229" s="537"/>
      <c r="B229" s="537"/>
      <c r="C229" s="537"/>
      <c r="D229" s="537"/>
      <c r="E229" s="537"/>
      <c r="F229" s="537"/>
      <c r="G229" s="537"/>
      <c r="H229" s="270"/>
      <c r="I229" s="270"/>
      <c r="J229" s="533"/>
      <c r="K229" s="533"/>
      <c r="L229" s="534"/>
      <c r="M229" s="535"/>
      <c r="N229" s="536"/>
      <c r="O229" s="536"/>
      <c r="P229" s="536"/>
      <c r="Q229" s="270"/>
      <c r="R229" s="473"/>
      <c r="S229" s="270"/>
      <c r="T229" s="270"/>
      <c r="U229" s="270"/>
      <c r="V229" s="270"/>
      <c r="W229" s="270"/>
      <c r="X229" s="270"/>
      <c r="Y229" s="270"/>
      <c r="Z229" s="270"/>
      <c r="AA229" s="270"/>
      <c r="AB229" s="270"/>
      <c r="AC229" s="270"/>
      <c r="AD229" s="270"/>
    </row>
    <row r="230">
      <c r="A230" s="537"/>
      <c r="B230" s="537"/>
      <c r="C230" s="537"/>
      <c r="D230" s="537"/>
      <c r="E230" s="537"/>
      <c r="F230" s="537"/>
      <c r="G230" s="537"/>
      <c r="H230" s="270"/>
      <c r="I230" s="270"/>
      <c r="J230" s="533"/>
      <c r="K230" s="533"/>
      <c r="L230" s="534"/>
      <c r="M230" s="535"/>
      <c r="N230" s="536"/>
      <c r="O230" s="536"/>
      <c r="P230" s="536"/>
      <c r="Q230" s="270"/>
      <c r="R230" s="473"/>
      <c r="S230" s="270"/>
      <c r="T230" s="270"/>
      <c r="U230" s="270"/>
      <c r="V230" s="270"/>
      <c r="W230" s="270"/>
      <c r="X230" s="270"/>
      <c r="Y230" s="270"/>
      <c r="Z230" s="270"/>
      <c r="AA230" s="270"/>
      <c r="AB230" s="270"/>
      <c r="AC230" s="270"/>
      <c r="AD230" s="270"/>
    </row>
    <row r="231">
      <c r="A231" s="537"/>
      <c r="B231" s="537"/>
      <c r="C231" s="537"/>
      <c r="D231" s="537"/>
      <c r="E231" s="537"/>
      <c r="F231" s="537"/>
      <c r="G231" s="537"/>
      <c r="H231" s="270"/>
      <c r="I231" s="270"/>
      <c r="J231" s="533"/>
      <c r="K231" s="533"/>
      <c r="L231" s="534"/>
      <c r="M231" s="535"/>
      <c r="N231" s="536"/>
      <c r="O231" s="536"/>
      <c r="P231" s="536"/>
      <c r="Q231" s="270"/>
      <c r="R231" s="473"/>
      <c r="S231" s="270"/>
      <c r="T231" s="270"/>
      <c r="U231" s="270"/>
      <c r="V231" s="270"/>
      <c r="W231" s="270"/>
      <c r="X231" s="270"/>
      <c r="Y231" s="270"/>
      <c r="Z231" s="270"/>
      <c r="AA231" s="270"/>
      <c r="AB231" s="270"/>
      <c r="AC231" s="270"/>
      <c r="AD231" s="270"/>
    </row>
    <row r="232">
      <c r="A232" s="537"/>
      <c r="B232" s="537"/>
      <c r="C232" s="537"/>
      <c r="D232" s="537"/>
      <c r="E232" s="537"/>
      <c r="F232" s="537"/>
      <c r="G232" s="537"/>
      <c r="H232" s="270"/>
      <c r="I232" s="270"/>
      <c r="J232" s="533"/>
      <c r="K232" s="533"/>
      <c r="L232" s="534"/>
      <c r="M232" s="535"/>
      <c r="N232" s="536"/>
      <c r="O232" s="536"/>
      <c r="P232" s="536"/>
      <c r="Q232" s="270"/>
      <c r="R232" s="473"/>
      <c r="S232" s="270"/>
      <c r="T232" s="270"/>
      <c r="U232" s="270"/>
      <c r="V232" s="270"/>
      <c r="W232" s="270"/>
      <c r="X232" s="270"/>
      <c r="Y232" s="270"/>
      <c r="Z232" s="270"/>
      <c r="AA232" s="270"/>
      <c r="AB232" s="270"/>
      <c r="AC232" s="270"/>
      <c r="AD232" s="270"/>
    </row>
    <row r="233">
      <c r="A233" s="537"/>
      <c r="B233" s="537"/>
      <c r="C233" s="537"/>
      <c r="D233" s="537"/>
      <c r="E233" s="537"/>
      <c r="F233" s="537"/>
      <c r="G233" s="537"/>
      <c r="H233" s="270"/>
      <c r="I233" s="270"/>
      <c r="J233" s="533"/>
      <c r="K233" s="533"/>
      <c r="L233" s="534"/>
      <c r="M233" s="535"/>
      <c r="N233" s="536"/>
      <c r="O233" s="536"/>
      <c r="P233" s="536"/>
      <c r="Q233" s="270"/>
      <c r="R233" s="473"/>
      <c r="S233" s="270"/>
      <c r="T233" s="270"/>
      <c r="U233" s="270"/>
      <c r="V233" s="270"/>
      <c r="W233" s="270"/>
      <c r="X233" s="270"/>
      <c r="Y233" s="270"/>
      <c r="Z233" s="270"/>
      <c r="AA233" s="270"/>
      <c r="AB233" s="270"/>
      <c r="AC233" s="270"/>
      <c r="AD233" s="270"/>
    </row>
    <row r="234">
      <c r="A234" s="537"/>
      <c r="B234" s="537"/>
      <c r="C234" s="537"/>
      <c r="D234" s="537"/>
      <c r="E234" s="537"/>
      <c r="F234" s="537"/>
      <c r="G234" s="537"/>
      <c r="H234" s="270"/>
      <c r="I234" s="270"/>
      <c r="J234" s="533"/>
      <c r="K234" s="533"/>
      <c r="L234" s="534"/>
      <c r="M234" s="535"/>
      <c r="N234" s="536"/>
      <c r="O234" s="536"/>
      <c r="P234" s="536"/>
      <c r="Q234" s="270"/>
      <c r="R234" s="473"/>
      <c r="S234" s="270"/>
      <c r="T234" s="270"/>
      <c r="U234" s="270"/>
      <c r="V234" s="270"/>
      <c r="W234" s="270"/>
      <c r="X234" s="270"/>
      <c r="Y234" s="270"/>
      <c r="Z234" s="270"/>
      <c r="AA234" s="270"/>
      <c r="AB234" s="270"/>
      <c r="AC234" s="270"/>
      <c r="AD234" s="270"/>
    </row>
    <row r="235">
      <c r="A235" s="537"/>
      <c r="B235" s="537"/>
      <c r="C235" s="537"/>
      <c r="D235" s="537"/>
      <c r="E235" s="537"/>
      <c r="F235" s="537"/>
      <c r="G235" s="537"/>
      <c r="H235" s="270"/>
      <c r="I235" s="270"/>
      <c r="J235" s="533"/>
      <c r="K235" s="533"/>
      <c r="L235" s="534"/>
      <c r="M235" s="535"/>
      <c r="N235" s="536"/>
      <c r="O235" s="536"/>
      <c r="P235" s="536"/>
      <c r="Q235" s="270"/>
      <c r="R235" s="473"/>
      <c r="S235" s="270"/>
      <c r="T235" s="270"/>
      <c r="U235" s="270"/>
      <c r="V235" s="270"/>
      <c r="W235" s="270"/>
      <c r="X235" s="270"/>
      <c r="Y235" s="270"/>
      <c r="Z235" s="270"/>
      <c r="AA235" s="270"/>
      <c r="AB235" s="270"/>
      <c r="AC235" s="270"/>
      <c r="AD235" s="270"/>
    </row>
    <row r="236">
      <c r="A236" s="537"/>
      <c r="B236" s="537"/>
      <c r="C236" s="537"/>
      <c r="D236" s="537"/>
      <c r="E236" s="537"/>
      <c r="F236" s="537"/>
      <c r="G236" s="537"/>
      <c r="H236" s="270"/>
      <c r="I236" s="270"/>
      <c r="J236" s="533"/>
      <c r="K236" s="533"/>
      <c r="L236" s="534"/>
      <c r="M236" s="535"/>
      <c r="N236" s="536"/>
      <c r="O236" s="536"/>
      <c r="P236" s="536"/>
      <c r="Q236" s="270"/>
      <c r="R236" s="473"/>
      <c r="S236" s="270"/>
      <c r="T236" s="270"/>
      <c r="U236" s="270"/>
      <c r="V236" s="270"/>
      <c r="W236" s="270"/>
      <c r="X236" s="270"/>
      <c r="Y236" s="270"/>
      <c r="Z236" s="270"/>
      <c r="AA236" s="270"/>
      <c r="AB236" s="270"/>
      <c r="AC236" s="270"/>
      <c r="AD236" s="270"/>
    </row>
    <row r="237">
      <c r="A237" s="537"/>
      <c r="B237" s="537"/>
      <c r="C237" s="537"/>
      <c r="D237" s="537"/>
      <c r="E237" s="537"/>
      <c r="F237" s="537"/>
      <c r="G237" s="537"/>
      <c r="H237" s="270"/>
      <c r="I237" s="270"/>
      <c r="J237" s="533"/>
      <c r="K237" s="533"/>
      <c r="L237" s="534"/>
      <c r="M237" s="535"/>
      <c r="N237" s="536"/>
      <c r="O237" s="536"/>
      <c r="P237" s="536"/>
      <c r="Q237" s="270"/>
      <c r="R237" s="473"/>
      <c r="S237" s="270"/>
      <c r="T237" s="270"/>
      <c r="U237" s="270"/>
      <c r="V237" s="270"/>
      <c r="W237" s="270"/>
      <c r="X237" s="270"/>
      <c r="Y237" s="270"/>
      <c r="Z237" s="270"/>
      <c r="AA237" s="270"/>
      <c r="AB237" s="270"/>
      <c r="AC237" s="270"/>
      <c r="AD237" s="270"/>
    </row>
    <row r="238">
      <c r="A238" s="537"/>
      <c r="B238" s="537"/>
      <c r="C238" s="537"/>
      <c r="D238" s="537"/>
      <c r="E238" s="537"/>
      <c r="F238" s="537"/>
      <c r="G238" s="537"/>
      <c r="H238" s="270"/>
      <c r="I238" s="270"/>
      <c r="J238" s="533"/>
      <c r="K238" s="533"/>
      <c r="L238" s="534"/>
      <c r="M238" s="535"/>
      <c r="N238" s="536"/>
      <c r="O238" s="536"/>
      <c r="P238" s="536"/>
      <c r="Q238" s="270"/>
      <c r="R238" s="473"/>
      <c r="S238" s="270"/>
      <c r="T238" s="270"/>
      <c r="U238" s="270"/>
      <c r="V238" s="270"/>
      <c r="W238" s="270"/>
      <c r="X238" s="270"/>
      <c r="Y238" s="270"/>
      <c r="Z238" s="270"/>
      <c r="AA238" s="270"/>
      <c r="AB238" s="270"/>
      <c r="AC238" s="270"/>
      <c r="AD238" s="270"/>
    </row>
    <row r="239">
      <c r="A239" s="537"/>
      <c r="B239" s="537"/>
      <c r="C239" s="537"/>
      <c r="D239" s="537"/>
      <c r="E239" s="537"/>
      <c r="F239" s="537"/>
      <c r="G239" s="537"/>
      <c r="H239" s="270"/>
      <c r="I239" s="270"/>
      <c r="J239" s="533"/>
      <c r="K239" s="533"/>
      <c r="L239" s="534"/>
      <c r="M239" s="535"/>
      <c r="N239" s="536"/>
      <c r="O239" s="536"/>
      <c r="P239" s="536"/>
      <c r="Q239" s="270"/>
      <c r="R239" s="473"/>
      <c r="S239" s="270"/>
      <c r="T239" s="270"/>
      <c r="U239" s="270"/>
      <c r="V239" s="270"/>
      <c r="W239" s="270"/>
      <c r="X239" s="270"/>
      <c r="Y239" s="270"/>
      <c r="Z239" s="270"/>
      <c r="AA239" s="270"/>
      <c r="AB239" s="270"/>
      <c r="AC239" s="270"/>
      <c r="AD239" s="270"/>
    </row>
    <row r="240">
      <c r="A240" s="537"/>
      <c r="B240" s="537"/>
      <c r="C240" s="537"/>
      <c r="D240" s="537"/>
      <c r="E240" s="537"/>
      <c r="F240" s="537"/>
      <c r="G240" s="537"/>
      <c r="H240" s="270"/>
      <c r="I240" s="270"/>
      <c r="J240" s="533"/>
      <c r="K240" s="533"/>
      <c r="L240" s="534"/>
      <c r="M240" s="535"/>
      <c r="N240" s="536"/>
      <c r="O240" s="536"/>
      <c r="P240" s="536"/>
      <c r="Q240" s="270"/>
      <c r="R240" s="473"/>
      <c r="S240" s="270"/>
      <c r="T240" s="270"/>
      <c r="U240" s="270"/>
      <c r="V240" s="270"/>
      <c r="W240" s="270"/>
      <c r="X240" s="270"/>
      <c r="Y240" s="270"/>
      <c r="Z240" s="270"/>
      <c r="AA240" s="270"/>
      <c r="AB240" s="270"/>
      <c r="AC240" s="270"/>
      <c r="AD240" s="270"/>
    </row>
    <row r="241">
      <c r="A241" s="537"/>
      <c r="B241" s="537"/>
      <c r="C241" s="537"/>
      <c r="D241" s="537"/>
      <c r="E241" s="537"/>
      <c r="F241" s="537"/>
      <c r="G241" s="537"/>
      <c r="H241" s="270"/>
      <c r="I241" s="270"/>
      <c r="J241" s="533"/>
      <c r="K241" s="533"/>
      <c r="L241" s="534"/>
      <c r="M241" s="535"/>
      <c r="N241" s="536"/>
      <c r="O241" s="536"/>
      <c r="P241" s="536"/>
      <c r="Q241" s="270"/>
      <c r="R241" s="473"/>
      <c r="S241" s="270"/>
      <c r="T241" s="270"/>
      <c r="U241" s="270"/>
      <c r="V241" s="270"/>
      <c r="W241" s="270"/>
      <c r="X241" s="270"/>
      <c r="Y241" s="270"/>
      <c r="Z241" s="270"/>
      <c r="AA241" s="270"/>
      <c r="AB241" s="270"/>
      <c r="AC241" s="270"/>
      <c r="AD241" s="270"/>
    </row>
    <row r="242">
      <c r="A242" s="537"/>
      <c r="B242" s="537"/>
      <c r="C242" s="537"/>
      <c r="D242" s="537"/>
      <c r="E242" s="537"/>
      <c r="F242" s="537"/>
      <c r="G242" s="537"/>
      <c r="H242" s="270"/>
      <c r="I242" s="270"/>
      <c r="J242" s="533"/>
      <c r="K242" s="533"/>
      <c r="L242" s="534"/>
      <c r="M242" s="535"/>
      <c r="N242" s="536"/>
      <c r="O242" s="536"/>
      <c r="P242" s="536"/>
      <c r="Q242" s="270"/>
      <c r="R242" s="473"/>
      <c r="S242" s="270"/>
      <c r="T242" s="270"/>
      <c r="U242" s="270"/>
      <c r="V242" s="270"/>
      <c r="W242" s="270"/>
      <c r="X242" s="270"/>
      <c r="Y242" s="270"/>
      <c r="Z242" s="270"/>
      <c r="AA242" s="270"/>
      <c r="AB242" s="270"/>
      <c r="AC242" s="270"/>
      <c r="AD242" s="270"/>
    </row>
    <row r="243">
      <c r="A243" s="537"/>
      <c r="B243" s="537"/>
      <c r="C243" s="537"/>
      <c r="D243" s="537"/>
      <c r="E243" s="537"/>
      <c r="F243" s="537"/>
      <c r="G243" s="537"/>
      <c r="H243" s="270"/>
      <c r="I243" s="270"/>
      <c r="J243" s="533"/>
      <c r="K243" s="533"/>
      <c r="L243" s="534"/>
      <c r="M243" s="535"/>
      <c r="N243" s="536"/>
      <c r="O243" s="536"/>
      <c r="P243" s="536"/>
      <c r="Q243" s="270"/>
      <c r="R243" s="473"/>
      <c r="S243" s="270"/>
      <c r="T243" s="270"/>
      <c r="U243" s="270"/>
      <c r="V243" s="270"/>
      <c r="W243" s="270"/>
      <c r="X243" s="270"/>
      <c r="Y243" s="270"/>
      <c r="Z243" s="270"/>
      <c r="AA243" s="270"/>
      <c r="AB243" s="270"/>
      <c r="AC243" s="270"/>
      <c r="AD243" s="270"/>
    </row>
    <row r="244">
      <c r="A244" s="537"/>
      <c r="B244" s="537"/>
      <c r="C244" s="537"/>
      <c r="D244" s="537"/>
      <c r="E244" s="537"/>
      <c r="F244" s="537"/>
      <c r="G244" s="537"/>
      <c r="H244" s="270"/>
      <c r="I244" s="270"/>
      <c r="J244" s="533"/>
      <c r="K244" s="533"/>
      <c r="L244" s="534"/>
      <c r="M244" s="535"/>
      <c r="N244" s="536"/>
      <c r="O244" s="536"/>
      <c r="P244" s="536"/>
      <c r="Q244" s="270"/>
      <c r="R244" s="473"/>
      <c r="S244" s="270"/>
      <c r="T244" s="270"/>
      <c r="U244" s="270"/>
      <c r="V244" s="270"/>
      <c r="W244" s="270"/>
      <c r="X244" s="270"/>
      <c r="Y244" s="270"/>
      <c r="Z244" s="270"/>
      <c r="AA244" s="270"/>
      <c r="AB244" s="270"/>
      <c r="AC244" s="270"/>
      <c r="AD244" s="270"/>
    </row>
    <row r="245">
      <c r="A245" s="537"/>
      <c r="B245" s="537"/>
      <c r="C245" s="537"/>
      <c r="D245" s="537"/>
      <c r="E245" s="537"/>
      <c r="F245" s="537"/>
      <c r="G245" s="537"/>
      <c r="H245" s="270"/>
      <c r="I245" s="270"/>
      <c r="J245" s="533"/>
      <c r="K245" s="533"/>
      <c r="L245" s="534"/>
      <c r="M245" s="535"/>
      <c r="N245" s="536"/>
      <c r="O245" s="536"/>
      <c r="P245" s="536"/>
      <c r="Q245" s="270"/>
      <c r="R245" s="473"/>
      <c r="S245" s="270"/>
      <c r="T245" s="270"/>
      <c r="U245" s="270"/>
      <c r="V245" s="270"/>
      <c r="W245" s="270"/>
      <c r="X245" s="270"/>
      <c r="Y245" s="270"/>
      <c r="Z245" s="270"/>
      <c r="AA245" s="270"/>
      <c r="AB245" s="270"/>
      <c r="AC245" s="270"/>
      <c r="AD245" s="270"/>
    </row>
    <row r="246">
      <c r="A246" s="537"/>
      <c r="B246" s="537"/>
      <c r="C246" s="537"/>
      <c r="D246" s="537"/>
      <c r="E246" s="537"/>
      <c r="F246" s="537"/>
      <c r="G246" s="537"/>
      <c r="H246" s="270"/>
      <c r="I246" s="270"/>
      <c r="J246" s="533"/>
      <c r="K246" s="533"/>
      <c r="L246" s="534"/>
      <c r="M246" s="535"/>
      <c r="N246" s="536"/>
      <c r="O246" s="536"/>
      <c r="P246" s="536"/>
      <c r="Q246" s="270"/>
      <c r="R246" s="473"/>
      <c r="S246" s="270"/>
      <c r="T246" s="270"/>
      <c r="U246" s="270"/>
      <c r="V246" s="270"/>
      <c r="W246" s="270"/>
      <c r="X246" s="270"/>
      <c r="Y246" s="270"/>
      <c r="Z246" s="270"/>
      <c r="AA246" s="270"/>
      <c r="AB246" s="270"/>
      <c r="AC246" s="270"/>
      <c r="AD246" s="270"/>
    </row>
    <row r="247">
      <c r="A247" s="537"/>
      <c r="B247" s="537"/>
      <c r="C247" s="537"/>
      <c r="D247" s="537"/>
      <c r="E247" s="537"/>
      <c r="F247" s="537"/>
      <c r="G247" s="537"/>
      <c r="H247" s="270"/>
      <c r="I247" s="270"/>
      <c r="J247" s="533"/>
      <c r="K247" s="533"/>
      <c r="L247" s="534"/>
      <c r="M247" s="535"/>
      <c r="N247" s="536"/>
      <c r="O247" s="536"/>
      <c r="P247" s="536"/>
      <c r="Q247" s="270"/>
      <c r="R247" s="473"/>
      <c r="S247" s="270"/>
      <c r="T247" s="270"/>
      <c r="U247" s="270"/>
      <c r="V247" s="270"/>
      <c r="W247" s="270"/>
      <c r="X247" s="270"/>
      <c r="Y247" s="270"/>
      <c r="Z247" s="270"/>
      <c r="AA247" s="270"/>
      <c r="AB247" s="270"/>
      <c r="AC247" s="270"/>
      <c r="AD247" s="270"/>
    </row>
    <row r="248">
      <c r="A248" s="537"/>
      <c r="B248" s="537"/>
      <c r="C248" s="537"/>
      <c r="D248" s="537"/>
      <c r="E248" s="537"/>
      <c r="F248" s="537"/>
      <c r="G248" s="537"/>
      <c r="H248" s="270"/>
      <c r="I248" s="270"/>
      <c r="J248" s="533"/>
      <c r="K248" s="533"/>
      <c r="L248" s="534"/>
      <c r="M248" s="535"/>
      <c r="N248" s="536"/>
      <c r="O248" s="536"/>
      <c r="P248" s="536"/>
      <c r="Q248" s="270"/>
      <c r="R248" s="473"/>
      <c r="S248" s="270"/>
      <c r="T248" s="270"/>
      <c r="U248" s="270"/>
      <c r="V248" s="270"/>
      <c r="W248" s="270"/>
      <c r="X248" s="270"/>
      <c r="Y248" s="270"/>
      <c r="Z248" s="270"/>
      <c r="AA248" s="270"/>
      <c r="AB248" s="270"/>
      <c r="AC248" s="270"/>
      <c r="AD248" s="270"/>
    </row>
    <row r="249">
      <c r="A249" s="537"/>
      <c r="B249" s="537"/>
      <c r="C249" s="537"/>
      <c r="D249" s="537"/>
      <c r="E249" s="537"/>
      <c r="F249" s="537"/>
      <c r="G249" s="537"/>
      <c r="H249" s="270"/>
      <c r="I249" s="270"/>
      <c r="J249" s="533"/>
      <c r="K249" s="533"/>
      <c r="L249" s="534"/>
      <c r="M249" s="535"/>
      <c r="N249" s="536"/>
      <c r="O249" s="536"/>
      <c r="P249" s="536"/>
      <c r="Q249" s="270"/>
      <c r="R249" s="473"/>
      <c r="S249" s="270"/>
      <c r="T249" s="270"/>
      <c r="U249" s="270"/>
      <c r="V249" s="270"/>
      <c r="W249" s="270"/>
      <c r="X249" s="270"/>
      <c r="Y249" s="270"/>
      <c r="Z249" s="270"/>
      <c r="AA249" s="270"/>
      <c r="AB249" s="270"/>
      <c r="AC249" s="270"/>
      <c r="AD249" s="270"/>
    </row>
    <row r="250">
      <c r="A250" s="537"/>
      <c r="B250" s="537"/>
      <c r="C250" s="537"/>
      <c r="D250" s="537"/>
      <c r="E250" s="537"/>
      <c r="F250" s="537"/>
      <c r="G250" s="537"/>
      <c r="H250" s="270"/>
      <c r="I250" s="270"/>
      <c r="J250" s="533"/>
      <c r="K250" s="533"/>
      <c r="L250" s="534"/>
      <c r="M250" s="535"/>
      <c r="N250" s="536"/>
      <c r="O250" s="536"/>
      <c r="P250" s="536"/>
      <c r="Q250" s="270"/>
      <c r="R250" s="473"/>
      <c r="S250" s="270"/>
      <c r="T250" s="270"/>
      <c r="U250" s="270"/>
      <c r="V250" s="270"/>
      <c r="W250" s="270"/>
      <c r="X250" s="270"/>
      <c r="Y250" s="270"/>
      <c r="Z250" s="270"/>
      <c r="AA250" s="270"/>
      <c r="AB250" s="270"/>
      <c r="AC250" s="270"/>
      <c r="AD250" s="270"/>
    </row>
    <row r="251">
      <c r="A251" s="537"/>
      <c r="B251" s="537"/>
      <c r="C251" s="537"/>
      <c r="D251" s="537"/>
      <c r="E251" s="537"/>
      <c r="F251" s="537"/>
      <c r="G251" s="537"/>
      <c r="H251" s="270"/>
      <c r="I251" s="270"/>
      <c r="J251" s="533"/>
      <c r="K251" s="533"/>
      <c r="L251" s="534"/>
      <c r="M251" s="535"/>
      <c r="N251" s="536"/>
      <c r="O251" s="536"/>
      <c r="P251" s="536"/>
      <c r="Q251" s="270"/>
      <c r="R251" s="473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</row>
    <row r="252">
      <c r="A252" s="537"/>
      <c r="B252" s="537"/>
      <c r="C252" s="537"/>
      <c r="D252" s="537"/>
      <c r="E252" s="537"/>
      <c r="F252" s="537"/>
      <c r="G252" s="537"/>
      <c r="H252" s="270"/>
      <c r="I252" s="270"/>
      <c r="J252" s="533"/>
      <c r="K252" s="533"/>
      <c r="L252" s="534"/>
      <c r="M252" s="535"/>
      <c r="N252" s="536"/>
      <c r="O252" s="536"/>
      <c r="P252" s="536"/>
      <c r="Q252" s="270"/>
      <c r="R252" s="473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  <c r="AD252" s="270"/>
    </row>
    <row r="253">
      <c r="A253" s="537"/>
      <c r="B253" s="537"/>
      <c r="C253" s="537"/>
      <c r="D253" s="537"/>
      <c r="E253" s="537"/>
      <c r="F253" s="537"/>
      <c r="G253" s="537"/>
      <c r="H253" s="270"/>
      <c r="I253" s="270"/>
      <c r="J253" s="533"/>
      <c r="K253" s="533"/>
      <c r="L253" s="534"/>
      <c r="M253" s="535"/>
      <c r="N253" s="536"/>
      <c r="O253" s="536"/>
      <c r="P253" s="536"/>
      <c r="Q253" s="270"/>
      <c r="R253" s="473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  <c r="AC253" s="270"/>
      <c r="AD253" s="270"/>
    </row>
    <row r="254">
      <c r="A254" s="537"/>
      <c r="B254" s="537"/>
      <c r="C254" s="537"/>
      <c r="D254" s="537"/>
      <c r="E254" s="537"/>
      <c r="F254" s="537"/>
      <c r="G254" s="537"/>
      <c r="H254" s="270"/>
      <c r="I254" s="270"/>
      <c r="J254" s="533"/>
      <c r="K254" s="533"/>
      <c r="L254" s="534"/>
      <c r="M254" s="535"/>
      <c r="N254" s="536"/>
      <c r="O254" s="536"/>
      <c r="P254" s="536"/>
      <c r="Q254" s="270"/>
      <c r="R254" s="473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  <c r="AC254" s="270"/>
      <c r="AD254" s="270"/>
    </row>
    <row r="255">
      <c r="A255" s="537"/>
      <c r="B255" s="537"/>
      <c r="C255" s="537"/>
      <c r="D255" s="537"/>
      <c r="E255" s="537"/>
      <c r="F255" s="537"/>
      <c r="G255" s="537"/>
      <c r="H255" s="270"/>
      <c r="I255" s="270"/>
      <c r="J255" s="533"/>
      <c r="K255" s="533"/>
      <c r="L255" s="534"/>
      <c r="M255" s="535"/>
      <c r="N255" s="536"/>
      <c r="O255" s="536"/>
      <c r="P255" s="536"/>
      <c r="Q255" s="270"/>
      <c r="R255" s="473"/>
      <c r="S255" s="270"/>
      <c r="T255" s="270"/>
      <c r="U255" s="270"/>
      <c r="V255" s="270"/>
      <c r="W255" s="270"/>
      <c r="X255" s="270"/>
      <c r="Y255" s="270"/>
      <c r="Z255" s="270"/>
      <c r="AA255" s="270"/>
      <c r="AB255" s="270"/>
      <c r="AC255" s="270"/>
      <c r="AD255" s="270"/>
    </row>
    <row r="256">
      <c r="A256" s="537"/>
      <c r="B256" s="537"/>
      <c r="C256" s="537"/>
      <c r="D256" s="537"/>
      <c r="E256" s="537"/>
      <c r="F256" s="537"/>
      <c r="G256" s="537"/>
      <c r="H256" s="270"/>
      <c r="I256" s="270"/>
      <c r="J256" s="533"/>
      <c r="K256" s="533"/>
      <c r="L256" s="534"/>
      <c r="M256" s="535"/>
      <c r="N256" s="536"/>
      <c r="O256" s="536"/>
      <c r="P256" s="536"/>
      <c r="Q256" s="270"/>
      <c r="R256" s="473"/>
      <c r="S256" s="270"/>
      <c r="T256" s="270"/>
      <c r="U256" s="270"/>
      <c r="V256" s="270"/>
      <c r="W256" s="270"/>
      <c r="X256" s="270"/>
      <c r="Y256" s="270"/>
      <c r="Z256" s="270"/>
      <c r="AA256" s="270"/>
      <c r="AB256" s="270"/>
      <c r="AC256" s="270"/>
      <c r="AD256" s="270"/>
    </row>
    <row r="257">
      <c r="A257" s="537"/>
      <c r="B257" s="537"/>
      <c r="C257" s="537"/>
      <c r="D257" s="537"/>
      <c r="E257" s="537"/>
      <c r="F257" s="537"/>
      <c r="G257" s="537"/>
      <c r="H257" s="270"/>
      <c r="I257" s="270"/>
      <c r="J257" s="533"/>
      <c r="K257" s="533"/>
      <c r="L257" s="534"/>
      <c r="M257" s="535"/>
      <c r="N257" s="536"/>
      <c r="O257" s="536"/>
      <c r="P257" s="536"/>
      <c r="Q257" s="270"/>
      <c r="R257" s="473"/>
      <c r="S257" s="270"/>
      <c r="T257" s="270"/>
      <c r="U257" s="270"/>
      <c r="V257" s="270"/>
      <c r="W257" s="270"/>
      <c r="X257" s="270"/>
      <c r="Y257" s="270"/>
      <c r="Z257" s="270"/>
      <c r="AA257" s="270"/>
      <c r="AB257" s="270"/>
      <c r="AC257" s="270"/>
      <c r="AD257" s="270"/>
    </row>
    <row r="258">
      <c r="A258" s="537"/>
      <c r="B258" s="537"/>
      <c r="C258" s="537"/>
      <c r="D258" s="537"/>
      <c r="E258" s="537"/>
      <c r="F258" s="537"/>
      <c r="G258" s="537"/>
      <c r="H258" s="270"/>
      <c r="I258" s="270"/>
      <c r="J258" s="533"/>
      <c r="K258" s="533"/>
      <c r="L258" s="534"/>
      <c r="M258" s="535"/>
      <c r="N258" s="536"/>
      <c r="O258" s="536"/>
      <c r="P258" s="536"/>
      <c r="Q258" s="270"/>
      <c r="R258" s="473"/>
      <c r="S258" s="270"/>
      <c r="T258" s="270"/>
      <c r="U258" s="270"/>
      <c r="V258" s="270"/>
      <c r="W258" s="270"/>
      <c r="X258" s="270"/>
      <c r="Y258" s="270"/>
      <c r="Z258" s="270"/>
      <c r="AA258" s="270"/>
      <c r="AB258" s="270"/>
      <c r="AC258" s="270"/>
      <c r="AD258" s="270"/>
    </row>
    <row r="259">
      <c r="A259" s="537"/>
      <c r="B259" s="537"/>
      <c r="C259" s="537"/>
      <c r="D259" s="537"/>
      <c r="E259" s="537"/>
      <c r="F259" s="537"/>
      <c r="G259" s="537"/>
      <c r="H259" s="270"/>
      <c r="I259" s="270"/>
      <c r="J259" s="533"/>
      <c r="K259" s="533"/>
      <c r="L259" s="534"/>
      <c r="M259" s="535"/>
      <c r="N259" s="536"/>
      <c r="O259" s="536"/>
      <c r="P259" s="536"/>
      <c r="Q259" s="270"/>
      <c r="R259" s="473"/>
      <c r="S259" s="270"/>
      <c r="T259" s="270"/>
      <c r="U259" s="270"/>
      <c r="V259" s="270"/>
      <c r="W259" s="270"/>
      <c r="X259" s="270"/>
      <c r="Y259" s="270"/>
      <c r="Z259" s="270"/>
      <c r="AA259" s="270"/>
      <c r="AB259" s="270"/>
      <c r="AC259" s="270"/>
      <c r="AD259" s="270"/>
    </row>
    <row r="260">
      <c r="A260" s="537"/>
      <c r="B260" s="537"/>
      <c r="C260" s="537"/>
      <c r="D260" s="537"/>
      <c r="E260" s="537"/>
      <c r="F260" s="537"/>
      <c r="G260" s="537"/>
      <c r="H260" s="270"/>
      <c r="I260" s="270"/>
      <c r="J260" s="533"/>
      <c r="K260" s="533"/>
      <c r="L260" s="534"/>
      <c r="M260" s="535"/>
      <c r="N260" s="536"/>
      <c r="O260" s="536"/>
      <c r="P260" s="536"/>
      <c r="Q260" s="270"/>
      <c r="R260" s="473"/>
      <c r="S260" s="270"/>
      <c r="T260" s="270"/>
      <c r="U260" s="270"/>
      <c r="V260" s="270"/>
      <c r="W260" s="270"/>
      <c r="X260" s="270"/>
      <c r="Y260" s="270"/>
      <c r="Z260" s="270"/>
      <c r="AA260" s="270"/>
      <c r="AB260" s="270"/>
      <c r="AC260" s="270"/>
      <c r="AD260" s="270"/>
    </row>
    <row r="261">
      <c r="A261" s="537"/>
      <c r="B261" s="537"/>
      <c r="C261" s="537"/>
      <c r="D261" s="537"/>
      <c r="E261" s="537"/>
      <c r="F261" s="537"/>
      <c r="G261" s="537"/>
      <c r="H261" s="270"/>
      <c r="I261" s="270"/>
      <c r="J261" s="533"/>
      <c r="K261" s="533"/>
      <c r="L261" s="534"/>
      <c r="M261" s="535"/>
      <c r="N261" s="536"/>
      <c r="O261" s="536"/>
      <c r="P261" s="536"/>
      <c r="Q261" s="270"/>
      <c r="R261" s="473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  <c r="AC261" s="270"/>
      <c r="AD261" s="270"/>
    </row>
    <row r="262">
      <c r="A262" s="537"/>
      <c r="B262" s="537"/>
      <c r="C262" s="537"/>
      <c r="D262" s="537"/>
      <c r="E262" s="537"/>
      <c r="F262" s="537"/>
      <c r="G262" s="537"/>
      <c r="H262" s="270"/>
      <c r="I262" s="270"/>
      <c r="J262" s="533"/>
      <c r="K262" s="533"/>
      <c r="L262" s="534"/>
      <c r="M262" s="535"/>
      <c r="N262" s="536"/>
      <c r="O262" s="536"/>
      <c r="P262" s="536"/>
      <c r="Q262" s="270"/>
      <c r="R262" s="473"/>
      <c r="S262" s="270"/>
      <c r="T262" s="270"/>
      <c r="U262" s="270"/>
      <c r="V262" s="270"/>
      <c r="W262" s="270"/>
      <c r="X262" s="270"/>
      <c r="Y262" s="270"/>
      <c r="Z262" s="270"/>
      <c r="AA262" s="270"/>
      <c r="AB262" s="270"/>
      <c r="AC262" s="270"/>
      <c r="AD262" s="270"/>
    </row>
    <row r="263">
      <c r="A263" s="537"/>
      <c r="B263" s="537"/>
      <c r="C263" s="537"/>
      <c r="D263" s="537"/>
      <c r="E263" s="537"/>
      <c r="F263" s="537"/>
      <c r="G263" s="537"/>
      <c r="H263" s="270"/>
      <c r="I263" s="270"/>
      <c r="J263" s="533"/>
      <c r="K263" s="533"/>
      <c r="L263" s="534"/>
      <c r="M263" s="535"/>
      <c r="N263" s="536"/>
      <c r="O263" s="536"/>
      <c r="P263" s="536"/>
      <c r="Q263" s="270"/>
      <c r="R263" s="473"/>
      <c r="S263" s="270"/>
      <c r="T263" s="270"/>
      <c r="U263" s="270"/>
      <c r="V263" s="270"/>
      <c r="W263" s="270"/>
      <c r="X263" s="270"/>
      <c r="Y263" s="270"/>
      <c r="Z263" s="270"/>
      <c r="AA263" s="270"/>
      <c r="AB263" s="270"/>
      <c r="AC263" s="270"/>
      <c r="AD263" s="270"/>
    </row>
    <row r="264">
      <c r="A264" s="537"/>
      <c r="B264" s="537"/>
      <c r="C264" s="537"/>
      <c r="D264" s="537"/>
      <c r="E264" s="537"/>
      <c r="F264" s="537"/>
      <c r="G264" s="537"/>
      <c r="H264" s="270"/>
      <c r="I264" s="270"/>
      <c r="J264" s="533"/>
      <c r="K264" s="533"/>
      <c r="L264" s="534"/>
      <c r="M264" s="535"/>
      <c r="N264" s="536"/>
      <c r="O264" s="536"/>
      <c r="P264" s="536"/>
      <c r="Q264" s="270"/>
      <c r="R264" s="473"/>
      <c r="S264" s="270"/>
      <c r="T264" s="270"/>
      <c r="U264" s="270"/>
      <c r="V264" s="270"/>
      <c r="W264" s="270"/>
      <c r="X264" s="270"/>
      <c r="Y264" s="270"/>
      <c r="Z264" s="270"/>
      <c r="AA264" s="270"/>
      <c r="AB264" s="270"/>
      <c r="AC264" s="270"/>
      <c r="AD264" s="270"/>
    </row>
    <row r="265">
      <c r="A265" s="537"/>
      <c r="B265" s="537"/>
      <c r="C265" s="537"/>
      <c r="D265" s="537"/>
      <c r="E265" s="537"/>
      <c r="F265" s="537"/>
      <c r="G265" s="537"/>
      <c r="H265" s="270"/>
      <c r="I265" s="270"/>
      <c r="J265" s="533"/>
      <c r="K265" s="533"/>
      <c r="L265" s="534"/>
      <c r="M265" s="535"/>
      <c r="N265" s="536"/>
      <c r="O265" s="536"/>
      <c r="P265" s="536"/>
      <c r="Q265" s="270"/>
      <c r="R265" s="473"/>
      <c r="S265" s="270"/>
      <c r="T265" s="270"/>
      <c r="U265" s="270"/>
      <c r="V265" s="270"/>
      <c r="W265" s="270"/>
      <c r="X265" s="270"/>
      <c r="Y265" s="270"/>
      <c r="Z265" s="270"/>
      <c r="AA265" s="270"/>
      <c r="AB265" s="270"/>
      <c r="AC265" s="270"/>
      <c r="AD265" s="270"/>
    </row>
    <row r="266">
      <c r="A266" s="537"/>
      <c r="B266" s="537"/>
      <c r="C266" s="537"/>
      <c r="D266" s="537"/>
      <c r="E266" s="537"/>
      <c r="F266" s="537"/>
      <c r="G266" s="537"/>
      <c r="H266" s="270"/>
      <c r="I266" s="270"/>
      <c r="J266" s="533"/>
      <c r="K266" s="533"/>
      <c r="L266" s="534"/>
      <c r="M266" s="535"/>
      <c r="N266" s="536"/>
      <c r="O266" s="536"/>
      <c r="P266" s="536"/>
      <c r="Q266" s="270"/>
      <c r="R266" s="473"/>
      <c r="S266" s="270"/>
      <c r="T266" s="270"/>
      <c r="U266" s="270"/>
      <c r="V266" s="270"/>
      <c r="W266" s="270"/>
      <c r="X266" s="270"/>
      <c r="Y266" s="270"/>
      <c r="Z266" s="270"/>
      <c r="AA266" s="270"/>
      <c r="AB266" s="270"/>
      <c r="AC266" s="270"/>
      <c r="AD266" s="270"/>
    </row>
    <row r="267">
      <c r="A267" s="537"/>
      <c r="B267" s="537"/>
      <c r="C267" s="537"/>
      <c r="D267" s="537"/>
      <c r="E267" s="537"/>
      <c r="F267" s="537"/>
      <c r="G267" s="537"/>
      <c r="H267" s="270"/>
      <c r="I267" s="270"/>
      <c r="J267" s="533"/>
      <c r="K267" s="533"/>
      <c r="L267" s="534"/>
      <c r="M267" s="535"/>
      <c r="N267" s="536"/>
      <c r="O267" s="536"/>
      <c r="P267" s="536"/>
      <c r="Q267" s="270"/>
      <c r="R267" s="473"/>
      <c r="S267" s="270"/>
      <c r="T267" s="270"/>
      <c r="U267" s="270"/>
      <c r="V267" s="270"/>
      <c r="W267" s="270"/>
      <c r="X267" s="270"/>
      <c r="Y267" s="270"/>
      <c r="Z267" s="270"/>
      <c r="AA267" s="270"/>
      <c r="AB267" s="270"/>
      <c r="AC267" s="270"/>
      <c r="AD267" s="270"/>
    </row>
    <row r="268">
      <c r="A268" s="537"/>
      <c r="B268" s="537"/>
      <c r="C268" s="537"/>
      <c r="D268" s="537"/>
      <c r="E268" s="537"/>
      <c r="F268" s="537"/>
      <c r="G268" s="537"/>
      <c r="H268" s="270"/>
      <c r="I268" s="270"/>
      <c r="J268" s="533"/>
      <c r="K268" s="533"/>
      <c r="L268" s="534"/>
      <c r="M268" s="535"/>
      <c r="N268" s="536"/>
      <c r="O268" s="536"/>
      <c r="P268" s="536"/>
      <c r="Q268" s="270"/>
      <c r="R268" s="473"/>
      <c r="S268" s="270"/>
      <c r="T268" s="270"/>
      <c r="U268" s="270"/>
      <c r="V268" s="270"/>
      <c r="W268" s="270"/>
      <c r="X268" s="270"/>
      <c r="Y268" s="270"/>
      <c r="Z268" s="270"/>
      <c r="AA268" s="270"/>
      <c r="AB268" s="270"/>
      <c r="AC268" s="270"/>
      <c r="AD268" s="270"/>
    </row>
    <row r="269">
      <c r="A269" s="537"/>
      <c r="B269" s="537"/>
      <c r="C269" s="537"/>
      <c r="D269" s="537"/>
      <c r="E269" s="537"/>
      <c r="F269" s="537"/>
      <c r="G269" s="537"/>
      <c r="H269" s="270"/>
      <c r="I269" s="270"/>
      <c r="J269" s="533"/>
      <c r="K269" s="533"/>
      <c r="L269" s="534"/>
      <c r="M269" s="535"/>
      <c r="N269" s="536"/>
      <c r="O269" s="536"/>
      <c r="P269" s="536"/>
      <c r="Q269" s="270"/>
      <c r="R269" s="473"/>
      <c r="S269" s="270"/>
      <c r="T269" s="270"/>
      <c r="U269" s="270"/>
      <c r="V269" s="270"/>
      <c r="W269" s="270"/>
      <c r="X269" s="270"/>
      <c r="Y269" s="270"/>
      <c r="Z269" s="270"/>
      <c r="AA269" s="270"/>
      <c r="AB269" s="270"/>
      <c r="AC269" s="270"/>
      <c r="AD269" s="270"/>
    </row>
    <row r="270">
      <c r="A270" s="537"/>
      <c r="B270" s="537"/>
      <c r="C270" s="537"/>
      <c r="D270" s="537"/>
      <c r="E270" s="537"/>
      <c r="F270" s="537"/>
      <c r="G270" s="537"/>
      <c r="H270" s="270"/>
      <c r="I270" s="270"/>
      <c r="J270" s="533"/>
      <c r="K270" s="533"/>
      <c r="L270" s="534"/>
      <c r="M270" s="535"/>
      <c r="N270" s="536"/>
      <c r="O270" s="536"/>
      <c r="P270" s="536"/>
      <c r="Q270" s="270"/>
      <c r="R270" s="473"/>
      <c r="S270" s="270"/>
      <c r="T270" s="270"/>
      <c r="U270" s="270"/>
      <c r="V270" s="270"/>
      <c r="W270" s="270"/>
      <c r="X270" s="270"/>
      <c r="Y270" s="270"/>
      <c r="Z270" s="270"/>
      <c r="AA270" s="270"/>
      <c r="AB270" s="270"/>
      <c r="AC270" s="270"/>
      <c r="AD270" s="270"/>
    </row>
    <row r="271">
      <c r="A271" s="537"/>
      <c r="B271" s="537"/>
      <c r="C271" s="537"/>
      <c r="D271" s="537"/>
      <c r="E271" s="537"/>
      <c r="F271" s="537"/>
      <c r="G271" s="537"/>
      <c r="H271" s="270"/>
      <c r="I271" s="270"/>
      <c r="J271" s="533"/>
      <c r="K271" s="533"/>
      <c r="L271" s="534"/>
      <c r="M271" s="535"/>
      <c r="N271" s="536"/>
      <c r="O271" s="536"/>
      <c r="P271" s="536"/>
      <c r="Q271" s="270"/>
      <c r="R271" s="473"/>
      <c r="S271" s="270"/>
      <c r="T271" s="270"/>
      <c r="U271" s="270"/>
      <c r="V271" s="270"/>
      <c r="W271" s="270"/>
      <c r="X271" s="270"/>
      <c r="Y271" s="270"/>
      <c r="Z271" s="270"/>
      <c r="AA271" s="270"/>
      <c r="AB271" s="270"/>
      <c r="AC271" s="270"/>
      <c r="AD271" s="270"/>
    </row>
    <row r="272">
      <c r="A272" s="537"/>
      <c r="B272" s="537"/>
      <c r="C272" s="537"/>
      <c r="D272" s="537"/>
      <c r="E272" s="537"/>
      <c r="F272" s="537"/>
      <c r="G272" s="537"/>
      <c r="H272" s="270"/>
      <c r="I272" s="270"/>
      <c r="J272" s="533"/>
      <c r="K272" s="533"/>
      <c r="L272" s="534"/>
      <c r="M272" s="535"/>
      <c r="N272" s="536"/>
      <c r="O272" s="536"/>
      <c r="P272" s="536"/>
      <c r="Q272" s="270"/>
      <c r="R272" s="473"/>
      <c r="S272" s="270"/>
      <c r="T272" s="270"/>
      <c r="U272" s="270"/>
      <c r="V272" s="270"/>
      <c r="W272" s="270"/>
      <c r="X272" s="270"/>
      <c r="Y272" s="270"/>
      <c r="Z272" s="270"/>
      <c r="AA272" s="270"/>
      <c r="AB272" s="270"/>
      <c r="AC272" s="270"/>
      <c r="AD272" s="270"/>
    </row>
    <row r="273">
      <c r="A273" s="537"/>
      <c r="B273" s="537"/>
      <c r="C273" s="537"/>
      <c r="D273" s="537"/>
      <c r="E273" s="537"/>
      <c r="F273" s="537"/>
      <c r="G273" s="537"/>
      <c r="H273" s="270"/>
      <c r="I273" s="270"/>
      <c r="J273" s="533"/>
      <c r="K273" s="533"/>
      <c r="L273" s="534"/>
      <c r="M273" s="535"/>
      <c r="N273" s="536"/>
      <c r="O273" s="536"/>
      <c r="P273" s="536"/>
      <c r="Q273" s="270"/>
      <c r="R273" s="473"/>
      <c r="S273" s="270"/>
      <c r="T273" s="270"/>
      <c r="U273" s="270"/>
      <c r="V273" s="270"/>
      <c r="W273" s="270"/>
      <c r="X273" s="270"/>
      <c r="Y273" s="270"/>
      <c r="Z273" s="270"/>
      <c r="AA273" s="270"/>
      <c r="AB273" s="270"/>
      <c r="AC273" s="270"/>
      <c r="AD273" s="270"/>
    </row>
    <row r="274">
      <c r="A274" s="537"/>
      <c r="B274" s="537"/>
      <c r="C274" s="537"/>
      <c r="D274" s="537"/>
      <c r="E274" s="537"/>
      <c r="F274" s="537"/>
      <c r="G274" s="537"/>
      <c r="H274" s="270"/>
      <c r="I274" s="270"/>
      <c r="J274" s="533"/>
      <c r="K274" s="533"/>
      <c r="L274" s="534"/>
      <c r="M274" s="535"/>
      <c r="N274" s="536"/>
      <c r="O274" s="536"/>
      <c r="P274" s="536"/>
      <c r="Q274" s="270"/>
      <c r="R274" s="473"/>
      <c r="S274" s="270"/>
      <c r="T274" s="270"/>
      <c r="U274" s="270"/>
      <c r="V274" s="270"/>
      <c r="W274" s="270"/>
      <c r="X274" s="270"/>
      <c r="Y274" s="270"/>
      <c r="Z274" s="270"/>
      <c r="AA274" s="270"/>
      <c r="AB274" s="270"/>
      <c r="AC274" s="270"/>
      <c r="AD274" s="270"/>
    </row>
    <row r="275">
      <c r="A275" s="537"/>
      <c r="B275" s="537"/>
      <c r="C275" s="537"/>
      <c r="D275" s="537"/>
      <c r="E275" s="537"/>
      <c r="F275" s="537"/>
      <c r="G275" s="537"/>
      <c r="H275" s="270"/>
      <c r="I275" s="270"/>
      <c r="J275" s="533"/>
      <c r="K275" s="533"/>
      <c r="L275" s="534"/>
      <c r="M275" s="535"/>
      <c r="N275" s="536"/>
      <c r="O275" s="536"/>
      <c r="P275" s="536"/>
      <c r="Q275" s="270"/>
      <c r="R275" s="473"/>
      <c r="S275" s="270"/>
      <c r="T275" s="270"/>
      <c r="U275" s="270"/>
      <c r="V275" s="270"/>
      <c r="W275" s="270"/>
      <c r="X275" s="270"/>
      <c r="Y275" s="270"/>
      <c r="Z275" s="270"/>
      <c r="AA275" s="270"/>
      <c r="AB275" s="270"/>
      <c r="AC275" s="270"/>
      <c r="AD275" s="270"/>
    </row>
    <row r="276">
      <c r="A276" s="537"/>
      <c r="B276" s="537"/>
      <c r="C276" s="537"/>
      <c r="D276" s="537"/>
      <c r="E276" s="537"/>
      <c r="F276" s="537"/>
      <c r="G276" s="537"/>
      <c r="H276" s="270"/>
      <c r="I276" s="270"/>
      <c r="J276" s="533"/>
      <c r="K276" s="533"/>
      <c r="L276" s="534"/>
      <c r="M276" s="535"/>
      <c r="N276" s="536"/>
      <c r="O276" s="536"/>
      <c r="P276" s="536"/>
      <c r="Q276" s="270"/>
      <c r="R276" s="473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  <c r="AC276" s="270"/>
      <c r="AD276" s="270"/>
    </row>
    <row r="277">
      <c r="A277" s="537"/>
      <c r="B277" s="537"/>
      <c r="C277" s="537"/>
      <c r="D277" s="537"/>
      <c r="E277" s="537"/>
      <c r="F277" s="537"/>
      <c r="G277" s="537"/>
      <c r="H277" s="270"/>
      <c r="I277" s="270"/>
      <c r="J277" s="533"/>
      <c r="K277" s="533"/>
      <c r="L277" s="534"/>
      <c r="M277" s="535"/>
      <c r="N277" s="536"/>
      <c r="O277" s="536"/>
      <c r="P277" s="536"/>
      <c r="Q277" s="270"/>
      <c r="R277" s="473"/>
      <c r="S277" s="270"/>
      <c r="T277" s="270"/>
      <c r="U277" s="270"/>
      <c r="V277" s="270"/>
      <c r="W277" s="270"/>
      <c r="X277" s="270"/>
      <c r="Y277" s="270"/>
      <c r="Z277" s="270"/>
      <c r="AA277" s="270"/>
      <c r="AB277" s="270"/>
      <c r="AC277" s="270"/>
      <c r="AD277" s="270"/>
    </row>
    <row r="278">
      <c r="A278" s="537"/>
      <c r="B278" s="537"/>
      <c r="C278" s="537"/>
      <c r="D278" s="537"/>
      <c r="E278" s="537"/>
      <c r="F278" s="537"/>
      <c r="G278" s="537"/>
      <c r="H278" s="270"/>
      <c r="I278" s="270"/>
      <c r="J278" s="533"/>
      <c r="K278" s="533"/>
      <c r="L278" s="534"/>
      <c r="M278" s="535"/>
      <c r="N278" s="536"/>
      <c r="O278" s="536"/>
      <c r="P278" s="536"/>
      <c r="Q278" s="270"/>
      <c r="R278" s="473"/>
      <c r="S278" s="270"/>
      <c r="T278" s="270"/>
      <c r="U278" s="270"/>
      <c r="V278" s="270"/>
      <c r="W278" s="270"/>
      <c r="X278" s="270"/>
      <c r="Y278" s="270"/>
      <c r="Z278" s="270"/>
      <c r="AA278" s="270"/>
      <c r="AB278" s="270"/>
      <c r="AC278" s="270"/>
      <c r="AD278" s="270"/>
    </row>
    <row r="279">
      <c r="A279" s="537"/>
      <c r="B279" s="537"/>
      <c r="C279" s="537"/>
      <c r="D279" s="537"/>
      <c r="E279" s="537"/>
      <c r="F279" s="537"/>
      <c r="G279" s="537"/>
      <c r="H279" s="270"/>
      <c r="I279" s="270"/>
      <c r="J279" s="533"/>
      <c r="K279" s="533"/>
      <c r="L279" s="534"/>
      <c r="M279" s="535"/>
      <c r="N279" s="536"/>
      <c r="O279" s="536"/>
      <c r="P279" s="536"/>
      <c r="Q279" s="270"/>
      <c r="R279" s="473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</row>
    <row r="280">
      <c r="A280" s="537"/>
      <c r="B280" s="537"/>
      <c r="C280" s="537"/>
      <c r="D280" s="537"/>
      <c r="E280" s="537"/>
      <c r="F280" s="537"/>
      <c r="G280" s="537"/>
      <c r="H280" s="270"/>
      <c r="I280" s="270"/>
      <c r="J280" s="533"/>
      <c r="K280" s="533"/>
      <c r="L280" s="534"/>
      <c r="M280" s="535"/>
      <c r="N280" s="536"/>
      <c r="O280" s="536"/>
      <c r="P280" s="536"/>
      <c r="Q280" s="270"/>
      <c r="R280" s="473"/>
      <c r="S280" s="270"/>
      <c r="T280" s="270"/>
      <c r="U280" s="270"/>
      <c r="V280" s="270"/>
      <c r="W280" s="270"/>
      <c r="X280" s="270"/>
      <c r="Y280" s="270"/>
      <c r="Z280" s="270"/>
      <c r="AA280" s="270"/>
      <c r="AB280" s="270"/>
      <c r="AC280" s="270"/>
      <c r="AD280" s="270"/>
    </row>
    <row r="281">
      <c r="A281" s="537"/>
      <c r="B281" s="537"/>
      <c r="C281" s="537"/>
      <c r="D281" s="537"/>
      <c r="E281" s="537"/>
      <c r="F281" s="537"/>
      <c r="G281" s="537"/>
      <c r="H281" s="270"/>
      <c r="I281" s="270"/>
      <c r="J281" s="533"/>
      <c r="K281" s="533"/>
      <c r="L281" s="534"/>
      <c r="M281" s="535"/>
      <c r="N281" s="536"/>
      <c r="O281" s="536"/>
      <c r="P281" s="536"/>
      <c r="Q281" s="270"/>
      <c r="R281" s="473"/>
      <c r="S281" s="270"/>
      <c r="T281" s="270"/>
      <c r="U281" s="270"/>
      <c r="V281" s="270"/>
      <c r="W281" s="270"/>
      <c r="X281" s="270"/>
      <c r="Y281" s="270"/>
      <c r="Z281" s="270"/>
      <c r="AA281" s="270"/>
      <c r="AB281" s="270"/>
      <c r="AC281" s="270"/>
      <c r="AD281" s="270"/>
    </row>
    <row r="282">
      <c r="A282" s="537"/>
      <c r="B282" s="537"/>
      <c r="C282" s="537"/>
      <c r="D282" s="537"/>
      <c r="E282" s="537"/>
      <c r="F282" s="537"/>
      <c r="G282" s="537"/>
      <c r="H282" s="270"/>
      <c r="I282" s="270"/>
      <c r="J282" s="533"/>
      <c r="K282" s="533"/>
      <c r="L282" s="534"/>
      <c r="M282" s="535"/>
      <c r="N282" s="536"/>
      <c r="O282" s="536"/>
      <c r="P282" s="536"/>
      <c r="Q282" s="270"/>
      <c r="R282" s="473"/>
      <c r="S282" s="270"/>
      <c r="T282" s="270"/>
      <c r="U282" s="270"/>
      <c r="V282" s="270"/>
      <c r="W282" s="270"/>
      <c r="X282" s="270"/>
      <c r="Y282" s="270"/>
      <c r="Z282" s="270"/>
      <c r="AA282" s="270"/>
      <c r="AB282" s="270"/>
      <c r="AC282" s="270"/>
      <c r="AD282" s="270"/>
    </row>
    <row r="283">
      <c r="A283" s="537"/>
      <c r="B283" s="537"/>
      <c r="C283" s="537"/>
      <c r="D283" s="537"/>
      <c r="E283" s="537"/>
      <c r="F283" s="537"/>
      <c r="G283" s="537"/>
      <c r="H283" s="270"/>
      <c r="I283" s="270"/>
      <c r="J283" s="533"/>
      <c r="K283" s="533"/>
      <c r="L283" s="534"/>
      <c r="M283" s="535"/>
      <c r="N283" s="536"/>
      <c r="O283" s="536"/>
      <c r="P283" s="536"/>
      <c r="Q283" s="270"/>
      <c r="R283" s="473"/>
      <c r="S283" s="270"/>
      <c r="T283" s="270"/>
      <c r="U283" s="270"/>
      <c r="V283" s="270"/>
      <c r="W283" s="270"/>
      <c r="X283" s="270"/>
      <c r="Y283" s="270"/>
      <c r="Z283" s="270"/>
      <c r="AA283" s="270"/>
      <c r="AB283" s="270"/>
      <c r="AC283" s="270"/>
      <c r="AD283" s="270"/>
    </row>
    <row r="284">
      <c r="A284" s="537"/>
      <c r="B284" s="537"/>
      <c r="C284" s="537"/>
      <c r="D284" s="537"/>
      <c r="E284" s="537"/>
      <c r="F284" s="537"/>
      <c r="G284" s="537"/>
      <c r="H284" s="270"/>
      <c r="I284" s="270"/>
      <c r="J284" s="533"/>
      <c r="K284" s="533"/>
      <c r="L284" s="534"/>
      <c r="M284" s="535"/>
      <c r="N284" s="536"/>
      <c r="O284" s="536"/>
      <c r="P284" s="536"/>
      <c r="Q284" s="270"/>
      <c r="R284" s="473"/>
      <c r="S284" s="270"/>
      <c r="T284" s="270"/>
      <c r="U284" s="270"/>
      <c r="V284" s="270"/>
      <c r="W284" s="270"/>
      <c r="X284" s="270"/>
      <c r="Y284" s="270"/>
      <c r="Z284" s="270"/>
      <c r="AA284" s="270"/>
      <c r="AB284" s="270"/>
      <c r="AC284" s="270"/>
      <c r="AD284" s="270"/>
    </row>
    <row r="285">
      <c r="A285" s="537"/>
      <c r="B285" s="537"/>
      <c r="C285" s="537"/>
      <c r="D285" s="537"/>
      <c r="E285" s="537"/>
      <c r="F285" s="537"/>
      <c r="G285" s="537"/>
      <c r="H285" s="270"/>
      <c r="I285" s="270"/>
      <c r="J285" s="533"/>
      <c r="K285" s="533"/>
      <c r="L285" s="534"/>
      <c r="M285" s="535"/>
      <c r="N285" s="536"/>
      <c r="O285" s="536"/>
      <c r="P285" s="536"/>
      <c r="Q285" s="270"/>
      <c r="R285" s="473"/>
      <c r="S285" s="270"/>
      <c r="T285" s="270"/>
      <c r="U285" s="270"/>
      <c r="V285" s="270"/>
      <c r="W285" s="270"/>
      <c r="X285" s="270"/>
      <c r="Y285" s="270"/>
      <c r="Z285" s="270"/>
      <c r="AA285" s="270"/>
      <c r="AB285" s="270"/>
      <c r="AC285" s="270"/>
      <c r="AD285" s="270"/>
    </row>
    <row r="286">
      <c r="A286" s="537"/>
      <c r="B286" s="537"/>
      <c r="C286" s="537"/>
      <c r="D286" s="537"/>
      <c r="E286" s="537"/>
      <c r="F286" s="537"/>
      <c r="G286" s="537"/>
      <c r="H286" s="270"/>
      <c r="I286" s="270"/>
      <c r="J286" s="533"/>
      <c r="K286" s="533"/>
      <c r="L286" s="534"/>
      <c r="M286" s="535"/>
      <c r="N286" s="536"/>
      <c r="O286" s="536"/>
      <c r="P286" s="536"/>
      <c r="Q286" s="270"/>
      <c r="R286" s="473"/>
      <c r="S286" s="270"/>
      <c r="T286" s="270"/>
      <c r="U286" s="270"/>
      <c r="V286" s="270"/>
      <c r="W286" s="270"/>
      <c r="X286" s="270"/>
      <c r="Y286" s="270"/>
      <c r="Z286" s="270"/>
      <c r="AA286" s="270"/>
      <c r="AB286" s="270"/>
      <c r="AC286" s="270"/>
      <c r="AD286" s="270"/>
    </row>
    <row r="287">
      <c r="A287" s="537"/>
      <c r="B287" s="537"/>
      <c r="C287" s="537"/>
      <c r="D287" s="537"/>
      <c r="E287" s="537"/>
      <c r="F287" s="537"/>
      <c r="G287" s="537"/>
      <c r="H287" s="270"/>
      <c r="I287" s="270"/>
      <c r="J287" s="533"/>
      <c r="K287" s="533"/>
      <c r="L287" s="534"/>
      <c r="M287" s="535"/>
      <c r="N287" s="536"/>
      <c r="O287" s="536"/>
      <c r="P287" s="536"/>
      <c r="Q287" s="270"/>
      <c r="R287" s="473"/>
      <c r="S287" s="270"/>
      <c r="T287" s="270"/>
      <c r="U287" s="270"/>
      <c r="V287" s="270"/>
      <c r="W287" s="270"/>
      <c r="X287" s="270"/>
      <c r="Y287" s="270"/>
      <c r="Z287" s="270"/>
      <c r="AA287" s="270"/>
      <c r="AB287" s="270"/>
      <c r="AC287" s="270"/>
      <c r="AD287" s="270"/>
    </row>
    <row r="288">
      <c r="A288" s="537"/>
      <c r="B288" s="537"/>
      <c r="C288" s="537"/>
      <c r="D288" s="537"/>
      <c r="E288" s="537"/>
      <c r="F288" s="537"/>
      <c r="G288" s="537"/>
      <c r="H288" s="270"/>
      <c r="I288" s="270"/>
      <c r="J288" s="533"/>
      <c r="K288" s="533"/>
      <c r="L288" s="534"/>
      <c r="M288" s="535"/>
      <c r="N288" s="536"/>
      <c r="O288" s="536"/>
      <c r="P288" s="536"/>
      <c r="Q288" s="270"/>
      <c r="R288" s="473"/>
      <c r="S288" s="270"/>
      <c r="T288" s="270"/>
      <c r="U288" s="270"/>
      <c r="V288" s="270"/>
      <c r="W288" s="270"/>
      <c r="X288" s="270"/>
      <c r="Y288" s="270"/>
      <c r="Z288" s="270"/>
      <c r="AA288" s="270"/>
      <c r="AB288" s="270"/>
      <c r="AC288" s="270"/>
      <c r="AD288" s="270"/>
    </row>
    <row r="289">
      <c r="A289" s="537"/>
      <c r="B289" s="537"/>
      <c r="C289" s="537"/>
      <c r="D289" s="537"/>
      <c r="E289" s="537"/>
      <c r="F289" s="537"/>
      <c r="G289" s="537"/>
      <c r="H289" s="270"/>
      <c r="I289" s="270"/>
      <c r="J289" s="533"/>
      <c r="K289" s="533"/>
      <c r="L289" s="534"/>
      <c r="M289" s="535"/>
      <c r="N289" s="536"/>
      <c r="O289" s="536"/>
      <c r="P289" s="536"/>
      <c r="Q289" s="270"/>
      <c r="R289" s="473"/>
      <c r="S289" s="270"/>
      <c r="T289" s="270"/>
      <c r="U289" s="270"/>
      <c r="V289" s="270"/>
      <c r="W289" s="270"/>
      <c r="X289" s="270"/>
      <c r="Y289" s="270"/>
      <c r="Z289" s="270"/>
      <c r="AA289" s="270"/>
      <c r="AB289" s="270"/>
      <c r="AC289" s="270"/>
      <c r="AD289" s="270"/>
    </row>
    <row r="290">
      <c r="A290" s="537"/>
      <c r="B290" s="537"/>
      <c r="C290" s="537"/>
      <c r="D290" s="537"/>
      <c r="E290" s="537"/>
      <c r="F290" s="537"/>
      <c r="G290" s="537"/>
      <c r="H290" s="270"/>
      <c r="I290" s="270"/>
      <c r="J290" s="533"/>
      <c r="K290" s="533"/>
      <c r="L290" s="534"/>
      <c r="M290" s="535"/>
      <c r="N290" s="536"/>
      <c r="O290" s="536"/>
      <c r="P290" s="536"/>
      <c r="Q290" s="270"/>
      <c r="R290" s="473"/>
      <c r="S290" s="270"/>
      <c r="T290" s="270"/>
      <c r="U290" s="270"/>
      <c r="V290" s="270"/>
      <c r="W290" s="270"/>
      <c r="X290" s="270"/>
      <c r="Y290" s="270"/>
      <c r="Z290" s="270"/>
      <c r="AA290" s="270"/>
      <c r="AB290" s="270"/>
      <c r="AC290" s="270"/>
      <c r="AD290" s="270"/>
    </row>
    <row r="291">
      <c r="A291" s="537"/>
      <c r="B291" s="537"/>
      <c r="C291" s="537"/>
      <c r="D291" s="537"/>
      <c r="E291" s="537"/>
      <c r="F291" s="537"/>
      <c r="G291" s="537"/>
      <c r="H291" s="270"/>
      <c r="I291" s="270"/>
      <c r="J291" s="533"/>
      <c r="K291" s="533"/>
      <c r="L291" s="534"/>
      <c r="M291" s="535"/>
      <c r="N291" s="536"/>
      <c r="O291" s="536"/>
      <c r="P291" s="536"/>
      <c r="Q291" s="270"/>
      <c r="R291" s="473"/>
      <c r="S291" s="270"/>
      <c r="T291" s="270"/>
      <c r="U291" s="270"/>
      <c r="V291" s="270"/>
      <c r="W291" s="270"/>
      <c r="X291" s="270"/>
      <c r="Y291" s="270"/>
      <c r="Z291" s="270"/>
      <c r="AA291" s="270"/>
      <c r="AB291" s="270"/>
      <c r="AC291" s="270"/>
      <c r="AD291" s="270"/>
    </row>
    <row r="292">
      <c r="A292" s="537"/>
      <c r="B292" s="537"/>
      <c r="C292" s="537"/>
      <c r="D292" s="537"/>
      <c r="E292" s="537"/>
      <c r="F292" s="537"/>
      <c r="G292" s="537"/>
      <c r="H292" s="270"/>
      <c r="I292" s="270"/>
      <c r="J292" s="533"/>
      <c r="K292" s="533"/>
      <c r="L292" s="534"/>
      <c r="M292" s="535"/>
      <c r="N292" s="536"/>
      <c r="O292" s="536"/>
      <c r="P292" s="536"/>
      <c r="Q292" s="270"/>
      <c r="R292" s="473"/>
      <c r="S292" s="270"/>
      <c r="T292" s="270"/>
      <c r="U292" s="270"/>
      <c r="V292" s="270"/>
      <c r="W292" s="270"/>
      <c r="X292" s="270"/>
      <c r="Y292" s="270"/>
      <c r="Z292" s="270"/>
      <c r="AA292" s="270"/>
      <c r="AB292" s="270"/>
      <c r="AC292" s="270"/>
      <c r="AD292" s="270"/>
    </row>
    <row r="293">
      <c r="A293" s="537"/>
      <c r="B293" s="537"/>
      <c r="C293" s="537"/>
      <c r="D293" s="537"/>
      <c r="E293" s="537"/>
      <c r="F293" s="537"/>
      <c r="G293" s="537"/>
      <c r="H293" s="270"/>
      <c r="I293" s="270"/>
      <c r="J293" s="533"/>
      <c r="K293" s="533"/>
      <c r="L293" s="534"/>
      <c r="M293" s="535"/>
      <c r="N293" s="536"/>
      <c r="O293" s="536"/>
      <c r="P293" s="536"/>
      <c r="Q293" s="270"/>
      <c r="R293" s="473"/>
      <c r="S293" s="270"/>
      <c r="T293" s="270"/>
      <c r="U293" s="270"/>
      <c r="V293" s="270"/>
      <c r="W293" s="270"/>
      <c r="X293" s="270"/>
      <c r="Y293" s="270"/>
      <c r="Z293" s="270"/>
      <c r="AA293" s="270"/>
      <c r="AB293" s="270"/>
      <c r="AC293" s="270"/>
      <c r="AD293" s="270"/>
    </row>
    <row r="294">
      <c r="A294" s="537"/>
      <c r="B294" s="537"/>
      <c r="C294" s="537"/>
      <c r="D294" s="537"/>
      <c r="E294" s="537"/>
      <c r="F294" s="537"/>
      <c r="G294" s="537"/>
      <c r="H294" s="270"/>
      <c r="I294" s="270"/>
      <c r="J294" s="533"/>
      <c r="K294" s="533"/>
      <c r="L294" s="534"/>
      <c r="M294" s="535"/>
      <c r="N294" s="536"/>
      <c r="O294" s="536"/>
      <c r="P294" s="536"/>
      <c r="Q294" s="270"/>
      <c r="R294" s="473"/>
      <c r="S294" s="270"/>
      <c r="T294" s="270"/>
      <c r="U294" s="270"/>
      <c r="V294" s="270"/>
      <c r="W294" s="270"/>
      <c r="X294" s="270"/>
      <c r="Y294" s="270"/>
      <c r="Z294" s="270"/>
      <c r="AA294" s="270"/>
      <c r="AB294" s="270"/>
      <c r="AC294" s="270"/>
      <c r="AD294" s="270"/>
    </row>
    <row r="295">
      <c r="A295" s="537"/>
      <c r="B295" s="537"/>
      <c r="C295" s="537"/>
      <c r="D295" s="537"/>
      <c r="E295" s="537"/>
      <c r="F295" s="537"/>
      <c r="G295" s="537"/>
      <c r="H295" s="270"/>
      <c r="I295" s="270"/>
      <c r="J295" s="533"/>
      <c r="K295" s="533"/>
      <c r="L295" s="534"/>
      <c r="M295" s="535"/>
      <c r="N295" s="536"/>
      <c r="O295" s="536"/>
      <c r="P295" s="536"/>
      <c r="Q295" s="270"/>
      <c r="R295" s="473"/>
      <c r="S295" s="270"/>
      <c r="T295" s="270"/>
      <c r="U295" s="270"/>
      <c r="V295" s="270"/>
      <c r="W295" s="270"/>
      <c r="X295" s="270"/>
      <c r="Y295" s="270"/>
      <c r="Z295" s="270"/>
      <c r="AA295" s="270"/>
      <c r="AB295" s="270"/>
      <c r="AC295" s="270"/>
      <c r="AD295" s="270"/>
    </row>
    <row r="296">
      <c r="A296" s="537"/>
      <c r="B296" s="537"/>
      <c r="C296" s="537"/>
      <c r="D296" s="537"/>
      <c r="E296" s="537"/>
      <c r="F296" s="537"/>
      <c r="G296" s="537"/>
      <c r="H296" s="270"/>
      <c r="I296" s="270"/>
      <c r="J296" s="533"/>
      <c r="K296" s="533"/>
      <c r="L296" s="534"/>
      <c r="M296" s="535"/>
      <c r="N296" s="536"/>
      <c r="O296" s="536"/>
      <c r="P296" s="536"/>
      <c r="Q296" s="270"/>
      <c r="R296" s="473"/>
      <c r="S296" s="270"/>
      <c r="T296" s="270"/>
      <c r="U296" s="270"/>
      <c r="V296" s="270"/>
      <c r="W296" s="270"/>
      <c r="X296" s="270"/>
      <c r="Y296" s="270"/>
      <c r="Z296" s="270"/>
      <c r="AA296" s="270"/>
      <c r="AB296" s="270"/>
      <c r="AC296" s="270"/>
      <c r="AD296" s="270"/>
    </row>
    <row r="297">
      <c r="A297" s="537"/>
      <c r="B297" s="537"/>
      <c r="C297" s="537"/>
      <c r="D297" s="537"/>
      <c r="E297" s="537"/>
      <c r="F297" s="537"/>
      <c r="G297" s="537"/>
      <c r="H297" s="270"/>
      <c r="I297" s="270"/>
      <c r="J297" s="533"/>
      <c r="K297" s="533"/>
      <c r="L297" s="534"/>
      <c r="M297" s="535"/>
      <c r="N297" s="536"/>
      <c r="O297" s="536"/>
      <c r="P297" s="536"/>
      <c r="Q297" s="270"/>
      <c r="R297" s="473"/>
      <c r="S297" s="270"/>
      <c r="T297" s="270"/>
      <c r="U297" s="270"/>
      <c r="V297" s="270"/>
      <c r="W297" s="270"/>
      <c r="X297" s="270"/>
      <c r="Y297" s="270"/>
      <c r="Z297" s="270"/>
      <c r="AA297" s="270"/>
      <c r="AB297" s="270"/>
      <c r="AC297" s="270"/>
      <c r="AD297" s="270"/>
    </row>
    <row r="298">
      <c r="A298" s="537"/>
      <c r="B298" s="537"/>
      <c r="C298" s="537"/>
      <c r="D298" s="537"/>
      <c r="E298" s="537"/>
      <c r="F298" s="537"/>
      <c r="G298" s="537"/>
      <c r="H298" s="270"/>
      <c r="I298" s="270"/>
      <c r="J298" s="533"/>
      <c r="K298" s="533"/>
      <c r="L298" s="534"/>
      <c r="M298" s="535"/>
      <c r="N298" s="536"/>
      <c r="O298" s="536"/>
      <c r="P298" s="536"/>
      <c r="Q298" s="270"/>
      <c r="R298" s="473"/>
      <c r="S298" s="270"/>
      <c r="T298" s="270"/>
      <c r="U298" s="270"/>
      <c r="V298" s="270"/>
      <c r="W298" s="270"/>
      <c r="X298" s="270"/>
      <c r="Y298" s="270"/>
      <c r="Z298" s="270"/>
      <c r="AA298" s="270"/>
      <c r="AB298" s="270"/>
      <c r="AC298" s="270"/>
      <c r="AD298" s="270"/>
    </row>
    <row r="299">
      <c r="A299" s="537"/>
      <c r="B299" s="537"/>
      <c r="C299" s="537"/>
      <c r="D299" s="537"/>
      <c r="E299" s="537"/>
      <c r="F299" s="537"/>
      <c r="G299" s="537"/>
      <c r="H299" s="270"/>
      <c r="I299" s="270"/>
      <c r="J299" s="533"/>
      <c r="K299" s="533"/>
      <c r="L299" s="534"/>
      <c r="M299" s="535"/>
      <c r="N299" s="536"/>
      <c r="O299" s="536"/>
      <c r="P299" s="536"/>
      <c r="Q299" s="270"/>
      <c r="R299" s="473"/>
      <c r="S299" s="270"/>
      <c r="T299" s="270"/>
      <c r="U299" s="270"/>
      <c r="V299" s="270"/>
      <c r="W299" s="270"/>
      <c r="X299" s="270"/>
      <c r="Y299" s="270"/>
      <c r="Z299" s="270"/>
      <c r="AA299" s="270"/>
      <c r="AB299" s="270"/>
      <c r="AC299" s="270"/>
      <c r="AD299" s="270"/>
    </row>
    <row r="300">
      <c r="A300" s="537"/>
      <c r="B300" s="537"/>
      <c r="C300" s="537"/>
      <c r="D300" s="537"/>
      <c r="E300" s="537"/>
      <c r="F300" s="537"/>
      <c r="G300" s="537"/>
      <c r="H300" s="270"/>
      <c r="I300" s="270"/>
      <c r="J300" s="533"/>
      <c r="K300" s="533"/>
      <c r="L300" s="534"/>
      <c r="M300" s="535"/>
      <c r="N300" s="536"/>
      <c r="O300" s="536"/>
      <c r="P300" s="536"/>
      <c r="Q300" s="270"/>
      <c r="R300" s="473"/>
      <c r="S300" s="270"/>
      <c r="T300" s="270"/>
      <c r="U300" s="270"/>
      <c r="V300" s="270"/>
      <c r="W300" s="270"/>
      <c r="X300" s="270"/>
      <c r="Y300" s="270"/>
      <c r="Z300" s="270"/>
      <c r="AA300" s="270"/>
      <c r="AB300" s="270"/>
      <c r="AC300" s="270"/>
      <c r="AD300" s="270"/>
    </row>
    <row r="301">
      <c r="A301" s="537"/>
      <c r="B301" s="537"/>
      <c r="C301" s="537"/>
      <c r="D301" s="537"/>
      <c r="E301" s="537"/>
      <c r="F301" s="537"/>
      <c r="G301" s="537"/>
      <c r="H301" s="270"/>
      <c r="I301" s="270"/>
      <c r="J301" s="533"/>
      <c r="K301" s="533"/>
      <c r="L301" s="534"/>
      <c r="M301" s="535"/>
      <c r="N301" s="536"/>
      <c r="O301" s="536"/>
      <c r="P301" s="536"/>
      <c r="Q301" s="270"/>
      <c r="R301" s="473"/>
      <c r="S301" s="270"/>
      <c r="T301" s="270"/>
      <c r="U301" s="270"/>
      <c r="V301" s="270"/>
      <c r="W301" s="270"/>
      <c r="X301" s="270"/>
      <c r="Y301" s="270"/>
      <c r="Z301" s="270"/>
      <c r="AA301" s="270"/>
      <c r="AB301" s="270"/>
      <c r="AC301" s="270"/>
      <c r="AD301" s="270"/>
    </row>
    <row r="302">
      <c r="A302" s="537"/>
      <c r="B302" s="537"/>
      <c r="C302" s="537"/>
      <c r="D302" s="537"/>
      <c r="E302" s="537"/>
      <c r="F302" s="537"/>
      <c r="G302" s="537"/>
      <c r="H302" s="270"/>
      <c r="I302" s="270"/>
      <c r="J302" s="533"/>
      <c r="K302" s="533"/>
      <c r="L302" s="534"/>
      <c r="M302" s="535"/>
      <c r="N302" s="536"/>
      <c r="O302" s="536"/>
      <c r="P302" s="536"/>
      <c r="Q302" s="270"/>
      <c r="R302" s="473"/>
      <c r="S302" s="270"/>
      <c r="T302" s="270"/>
      <c r="U302" s="270"/>
      <c r="V302" s="270"/>
      <c r="W302" s="270"/>
      <c r="X302" s="270"/>
      <c r="Y302" s="270"/>
      <c r="Z302" s="270"/>
      <c r="AA302" s="270"/>
      <c r="AB302" s="270"/>
      <c r="AC302" s="270"/>
      <c r="AD302" s="270"/>
    </row>
    <row r="303">
      <c r="A303" s="537"/>
      <c r="B303" s="537"/>
      <c r="C303" s="537"/>
      <c r="D303" s="537"/>
      <c r="E303" s="537"/>
      <c r="F303" s="537"/>
      <c r="G303" s="537"/>
      <c r="H303" s="270"/>
      <c r="I303" s="270"/>
      <c r="J303" s="533"/>
      <c r="K303" s="533"/>
      <c r="L303" s="534"/>
      <c r="M303" s="535"/>
      <c r="N303" s="536"/>
      <c r="O303" s="536"/>
      <c r="P303" s="536"/>
      <c r="Q303" s="270"/>
      <c r="R303" s="473"/>
      <c r="S303" s="270"/>
      <c r="T303" s="270"/>
      <c r="U303" s="270"/>
      <c r="V303" s="270"/>
      <c r="W303" s="270"/>
      <c r="X303" s="270"/>
      <c r="Y303" s="270"/>
      <c r="Z303" s="270"/>
      <c r="AA303" s="270"/>
      <c r="AB303" s="270"/>
      <c r="AC303" s="270"/>
      <c r="AD303" s="270"/>
    </row>
    <row r="304">
      <c r="A304" s="537"/>
      <c r="B304" s="537"/>
      <c r="C304" s="537"/>
      <c r="D304" s="537"/>
      <c r="E304" s="537"/>
      <c r="F304" s="537"/>
      <c r="G304" s="537"/>
      <c r="H304" s="270"/>
      <c r="I304" s="270"/>
      <c r="J304" s="533"/>
      <c r="K304" s="533"/>
      <c r="L304" s="534"/>
      <c r="M304" s="535"/>
      <c r="N304" s="536"/>
      <c r="O304" s="536"/>
      <c r="P304" s="536"/>
      <c r="Q304" s="270"/>
      <c r="R304" s="473"/>
      <c r="S304" s="270"/>
      <c r="T304" s="270"/>
      <c r="U304" s="270"/>
      <c r="V304" s="270"/>
      <c r="W304" s="270"/>
      <c r="X304" s="270"/>
      <c r="Y304" s="270"/>
      <c r="Z304" s="270"/>
      <c r="AA304" s="270"/>
      <c r="AB304" s="270"/>
      <c r="AC304" s="270"/>
      <c r="AD304" s="270"/>
    </row>
    <row r="305">
      <c r="A305" s="537"/>
      <c r="B305" s="537"/>
      <c r="C305" s="537"/>
      <c r="D305" s="537"/>
      <c r="E305" s="537"/>
      <c r="F305" s="537"/>
      <c r="G305" s="537"/>
      <c r="H305" s="270"/>
      <c r="I305" s="270"/>
      <c r="J305" s="533"/>
      <c r="K305" s="533"/>
      <c r="L305" s="534"/>
      <c r="M305" s="535"/>
      <c r="N305" s="536"/>
      <c r="O305" s="536"/>
      <c r="P305" s="536"/>
      <c r="Q305" s="270"/>
      <c r="R305" s="473"/>
      <c r="S305" s="270"/>
      <c r="T305" s="270"/>
      <c r="U305" s="270"/>
      <c r="V305" s="270"/>
      <c r="W305" s="270"/>
      <c r="X305" s="270"/>
      <c r="Y305" s="270"/>
      <c r="Z305" s="270"/>
      <c r="AA305" s="270"/>
      <c r="AB305" s="270"/>
      <c r="AC305" s="270"/>
      <c r="AD305" s="270"/>
    </row>
    <row r="306">
      <c r="A306" s="537"/>
      <c r="B306" s="537"/>
      <c r="C306" s="537"/>
      <c r="D306" s="537"/>
      <c r="E306" s="537"/>
      <c r="F306" s="537"/>
      <c r="G306" s="537"/>
      <c r="H306" s="270"/>
      <c r="I306" s="270"/>
      <c r="J306" s="533"/>
      <c r="K306" s="533"/>
      <c r="L306" s="534"/>
      <c r="M306" s="535"/>
      <c r="N306" s="536"/>
      <c r="O306" s="536"/>
      <c r="P306" s="536"/>
      <c r="Q306" s="270"/>
      <c r="R306" s="473"/>
      <c r="S306" s="270"/>
      <c r="T306" s="270"/>
      <c r="U306" s="270"/>
      <c r="V306" s="270"/>
      <c r="W306" s="270"/>
      <c r="X306" s="270"/>
      <c r="Y306" s="270"/>
      <c r="Z306" s="270"/>
      <c r="AA306" s="270"/>
      <c r="AB306" s="270"/>
      <c r="AC306" s="270"/>
      <c r="AD306" s="270"/>
    </row>
    <row r="307">
      <c r="A307" s="537"/>
      <c r="B307" s="537"/>
      <c r="C307" s="537"/>
      <c r="D307" s="537"/>
      <c r="E307" s="537"/>
      <c r="F307" s="537"/>
      <c r="G307" s="537"/>
      <c r="H307" s="270"/>
      <c r="I307" s="270"/>
      <c r="J307" s="533"/>
      <c r="K307" s="533"/>
      <c r="L307" s="534"/>
      <c r="M307" s="535"/>
      <c r="N307" s="536"/>
      <c r="O307" s="536"/>
      <c r="P307" s="536"/>
      <c r="Q307" s="270"/>
      <c r="R307" s="473"/>
      <c r="S307" s="270"/>
      <c r="T307" s="270"/>
      <c r="U307" s="270"/>
      <c r="V307" s="270"/>
      <c r="W307" s="270"/>
      <c r="X307" s="270"/>
      <c r="Y307" s="270"/>
      <c r="Z307" s="270"/>
      <c r="AA307" s="270"/>
      <c r="AB307" s="270"/>
      <c r="AC307" s="270"/>
      <c r="AD307" s="270"/>
    </row>
    <row r="308">
      <c r="A308" s="537"/>
      <c r="B308" s="537"/>
      <c r="C308" s="537"/>
      <c r="D308" s="537"/>
      <c r="E308" s="537"/>
      <c r="F308" s="537"/>
      <c r="G308" s="537"/>
      <c r="H308" s="270"/>
      <c r="I308" s="270"/>
      <c r="J308" s="533"/>
      <c r="K308" s="533"/>
      <c r="L308" s="534"/>
      <c r="M308" s="535"/>
      <c r="N308" s="536"/>
      <c r="O308" s="536"/>
      <c r="P308" s="536"/>
      <c r="Q308" s="270"/>
      <c r="R308" s="473"/>
      <c r="S308" s="270"/>
      <c r="T308" s="270"/>
      <c r="U308" s="270"/>
      <c r="V308" s="270"/>
      <c r="W308" s="270"/>
      <c r="X308" s="270"/>
      <c r="Y308" s="270"/>
      <c r="Z308" s="270"/>
      <c r="AA308" s="270"/>
      <c r="AB308" s="270"/>
      <c r="AC308" s="270"/>
      <c r="AD308" s="270"/>
    </row>
    <row r="309">
      <c r="A309" s="537"/>
      <c r="B309" s="537"/>
      <c r="C309" s="537"/>
      <c r="D309" s="537"/>
      <c r="E309" s="537"/>
      <c r="F309" s="537"/>
      <c r="G309" s="537"/>
      <c r="H309" s="270"/>
      <c r="I309" s="270"/>
      <c r="J309" s="533"/>
      <c r="K309" s="533"/>
      <c r="L309" s="534"/>
      <c r="M309" s="535"/>
      <c r="N309" s="536"/>
      <c r="O309" s="536"/>
      <c r="P309" s="536"/>
      <c r="Q309" s="270"/>
      <c r="R309" s="473"/>
      <c r="S309" s="270"/>
      <c r="T309" s="270"/>
      <c r="U309" s="270"/>
      <c r="V309" s="270"/>
      <c r="W309" s="270"/>
      <c r="X309" s="270"/>
      <c r="Y309" s="270"/>
      <c r="Z309" s="270"/>
      <c r="AA309" s="270"/>
      <c r="AB309" s="270"/>
      <c r="AC309" s="270"/>
      <c r="AD309" s="270"/>
    </row>
    <row r="310">
      <c r="A310" s="537"/>
      <c r="B310" s="537"/>
      <c r="C310" s="537"/>
      <c r="D310" s="537"/>
      <c r="E310" s="537"/>
      <c r="F310" s="537"/>
      <c r="G310" s="537"/>
      <c r="H310" s="270"/>
      <c r="I310" s="270"/>
      <c r="J310" s="533"/>
      <c r="K310" s="533"/>
      <c r="L310" s="534"/>
      <c r="M310" s="535"/>
      <c r="N310" s="536"/>
      <c r="O310" s="536"/>
      <c r="P310" s="536"/>
      <c r="Q310" s="270"/>
      <c r="R310" s="473"/>
      <c r="S310" s="270"/>
      <c r="T310" s="270"/>
      <c r="U310" s="270"/>
      <c r="V310" s="270"/>
      <c r="W310" s="270"/>
      <c r="X310" s="270"/>
      <c r="Y310" s="270"/>
      <c r="Z310" s="270"/>
      <c r="AA310" s="270"/>
      <c r="AB310" s="270"/>
      <c r="AC310" s="270"/>
      <c r="AD310" s="270"/>
    </row>
    <row r="311">
      <c r="A311" s="537"/>
      <c r="B311" s="537"/>
      <c r="C311" s="537"/>
      <c r="D311" s="537"/>
      <c r="E311" s="537"/>
      <c r="F311" s="537"/>
      <c r="G311" s="537"/>
      <c r="H311" s="270"/>
      <c r="I311" s="270"/>
      <c r="J311" s="533"/>
      <c r="K311" s="533"/>
      <c r="L311" s="534"/>
      <c r="M311" s="535"/>
      <c r="N311" s="536"/>
      <c r="O311" s="536"/>
      <c r="P311" s="536"/>
      <c r="Q311" s="270"/>
      <c r="R311" s="473"/>
      <c r="S311" s="270"/>
      <c r="T311" s="270"/>
      <c r="U311" s="270"/>
      <c r="V311" s="270"/>
      <c r="W311" s="270"/>
      <c r="X311" s="270"/>
      <c r="Y311" s="270"/>
      <c r="Z311" s="270"/>
      <c r="AA311" s="270"/>
      <c r="AB311" s="270"/>
      <c r="AC311" s="270"/>
      <c r="AD311" s="270"/>
    </row>
    <row r="312">
      <c r="A312" s="537"/>
      <c r="B312" s="537"/>
      <c r="C312" s="537"/>
      <c r="D312" s="537"/>
      <c r="E312" s="537"/>
      <c r="F312" s="537"/>
      <c r="G312" s="537"/>
      <c r="H312" s="270"/>
      <c r="I312" s="270"/>
      <c r="J312" s="533"/>
      <c r="K312" s="533"/>
      <c r="L312" s="534"/>
      <c r="M312" s="535"/>
      <c r="N312" s="536"/>
      <c r="O312" s="536"/>
      <c r="P312" s="536"/>
      <c r="Q312" s="270"/>
      <c r="R312" s="473"/>
      <c r="S312" s="270"/>
      <c r="T312" s="270"/>
      <c r="U312" s="270"/>
      <c r="V312" s="270"/>
      <c r="W312" s="270"/>
      <c r="X312" s="270"/>
      <c r="Y312" s="270"/>
      <c r="Z312" s="270"/>
      <c r="AA312" s="270"/>
      <c r="AB312" s="270"/>
      <c r="AC312" s="270"/>
      <c r="AD312" s="270"/>
    </row>
    <row r="313">
      <c r="A313" s="537"/>
      <c r="B313" s="537"/>
      <c r="C313" s="537"/>
      <c r="D313" s="537"/>
      <c r="E313" s="537"/>
      <c r="F313" s="537"/>
      <c r="G313" s="537"/>
      <c r="H313" s="270"/>
      <c r="I313" s="270"/>
      <c r="J313" s="533"/>
      <c r="K313" s="533"/>
      <c r="L313" s="534"/>
      <c r="M313" s="535"/>
      <c r="N313" s="536"/>
      <c r="O313" s="536"/>
      <c r="P313" s="536"/>
      <c r="Q313" s="270"/>
      <c r="R313" s="473"/>
      <c r="S313" s="270"/>
      <c r="T313" s="270"/>
      <c r="U313" s="270"/>
      <c r="V313" s="270"/>
      <c r="W313" s="270"/>
      <c r="X313" s="270"/>
      <c r="Y313" s="270"/>
      <c r="Z313" s="270"/>
      <c r="AA313" s="270"/>
      <c r="AB313" s="270"/>
      <c r="AC313" s="270"/>
      <c r="AD313" s="270"/>
    </row>
    <row r="314">
      <c r="A314" s="537"/>
      <c r="B314" s="537"/>
      <c r="C314" s="537"/>
      <c r="D314" s="537"/>
      <c r="E314" s="537"/>
      <c r="F314" s="537"/>
      <c r="G314" s="537"/>
      <c r="H314" s="270"/>
      <c r="I314" s="270"/>
      <c r="J314" s="533"/>
      <c r="K314" s="533"/>
      <c r="L314" s="534"/>
      <c r="M314" s="535"/>
      <c r="N314" s="536"/>
      <c r="O314" s="536"/>
      <c r="P314" s="536"/>
      <c r="Q314" s="270"/>
      <c r="R314" s="473"/>
      <c r="S314" s="270"/>
      <c r="T314" s="270"/>
      <c r="U314" s="270"/>
      <c r="V314" s="270"/>
      <c r="W314" s="270"/>
      <c r="X314" s="270"/>
      <c r="Y314" s="270"/>
      <c r="Z314" s="270"/>
      <c r="AA314" s="270"/>
      <c r="AB314" s="270"/>
      <c r="AC314" s="270"/>
      <c r="AD314" s="270"/>
    </row>
    <row r="315">
      <c r="A315" s="537"/>
      <c r="B315" s="537"/>
      <c r="C315" s="537"/>
      <c r="D315" s="537"/>
      <c r="E315" s="537"/>
      <c r="F315" s="537"/>
      <c r="G315" s="537"/>
      <c r="H315" s="270"/>
      <c r="I315" s="270"/>
      <c r="J315" s="533"/>
      <c r="K315" s="533"/>
      <c r="L315" s="534"/>
      <c r="M315" s="535"/>
      <c r="N315" s="536"/>
      <c r="O315" s="536"/>
      <c r="P315" s="536"/>
      <c r="Q315" s="270"/>
      <c r="R315" s="473"/>
      <c r="S315" s="270"/>
      <c r="T315" s="270"/>
      <c r="U315" s="270"/>
      <c r="V315" s="270"/>
      <c r="W315" s="270"/>
      <c r="X315" s="270"/>
      <c r="Y315" s="270"/>
      <c r="Z315" s="270"/>
      <c r="AA315" s="270"/>
      <c r="AB315" s="270"/>
      <c r="AC315" s="270"/>
      <c r="AD315" s="270"/>
    </row>
    <row r="316">
      <c r="A316" s="537"/>
      <c r="B316" s="537"/>
      <c r="C316" s="537"/>
      <c r="D316" s="537"/>
      <c r="E316" s="537"/>
      <c r="F316" s="537"/>
      <c r="G316" s="537"/>
      <c r="H316" s="270"/>
      <c r="I316" s="270"/>
      <c r="J316" s="533"/>
      <c r="K316" s="533"/>
      <c r="L316" s="534"/>
      <c r="M316" s="535"/>
      <c r="N316" s="536"/>
      <c r="O316" s="536"/>
      <c r="P316" s="536"/>
      <c r="Q316" s="270"/>
      <c r="R316" s="473"/>
      <c r="S316" s="270"/>
      <c r="T316" s="270"/>
      <c r="U316" s="270"/>
      <c r="V316" s="270"/>
      <c r="W316" s="270"/>
      <c r="X316" s="270"/>
      <c r="Y316" s="270"/>
      <c r="Z316" s="270"/>
      <c r="AA316" s="270"/>
      <c r="AB316" s="270"/>
      <c r="AC316" s="270"/>
      <c r="AD316" s="270"/>
    </row>
    <row r="317">
      <c r="A317" s="537"/>
      <c r="B317" s="537"/>
      <c r="C317" s="537"/>
      <c r="D317" s="537"/>
      <c r="E317" s="537"/>
      <c r="F317" s="537"/>
      <c r="G317" s="537"/>
      <c r="H317" s="270"/>
      <c r="I317" s="270"/>
      <c r="J317" s="533"/>
      <c r="K317" s="533"/>
      <c r="L317" s="534"/>
      <c r="M317" s="535"/>
      <c r="N317" s="536"/>
      <c r="O317" s="536"/>
      <c r="P317" s="536"/>
      <c r="Q317" s="270"/>
      <c r="R317" s="473"/>
      <c r="S317" s="270"/>
      <c r="T317" s="270"/>
      <c r="U317" s="270"/>
      <c r="V317" s="270"/>
      <c r="W317" s="270"/>
      <c r="X317" s="270"/>
      <c r="Y317" s="270"/>
      <c r="Z317" s="270"/>
      <c r="AA317" s="270"/>
      <c r="AB317" s="270"/>
      <c r="AC317" s="270"/>
      <c r="AD317" s="270"/>
    </row>
    <row r="318">
      <c r="A318" s="537"/>
      <c r="B318" s="537"/>
      <c r="C318" s="537"/>
      <c r="D318" s="537"/>
      <c r="E318" s="537"/>
      <c r="F318" s="537"/>
      <c r="G318" s="537"/>
      <c r="H318" s="270"/>
      <c r="I318" s="270"/>
      <c r="J318" s="533"/>
      <c r="K318" s="533"/>
      <c r="L318" s="534"/>
      <c r="M318" s="535"/>
      <c r="N318" s="536"/>
      <c r="O318" s="536"/>
      <c r="P318" s="536"/>
      <c r="Q318" s="270"/>
      <c r="R318" s="473"/>
      <c r="S318" s="270"/>
      <c r="T318" s="270"/>
      <c r="U318" s="270"/>
      <c r="V318" s="270"/>
      <c r="W318" s="270"/>
      <c r="X318" s="270"/>
      <c r="Y318" s="270"/>
      <c r="Z318" s="270"/>
      <c r="AA318" s="270"/>
      <c r="AB318" s="270"/>
      <c r="AC318" s="270"/>
      <c r="AD318" s="270"/>
    </row>
    <row r="319">
      <c r="A319" s="537"/>
      <c r="B319" s="537"/>
      <c r="C319" s="537"/>
      <c r="D319" s="537"/>
      <c r="E319" s="537"/>
      <c r="F319" s="537"/>
      <c r="G319" s="537"/>
      <c r="H319" s="270"/>
      <c r="I319" s="270"/>
      <c r="J319" s="533"/>
      <c r="K319" s="533"/>
      <c r="L319" s="534"/>
      <c r="M319" s="535"/>
      <c r="N319" s="536"/>
      <c r="O319" s="536"/>
      <c r="P319" s="536"/>
      <c r="Q319" s="270"/>
      <c r="R319" s="473"/>
      <c r="S319" s="270"/>
      <c r="T319" s="270"/>
      <c r="U319" s="270"/>
      <c r="V319" s="270"/>
      <c r="W319" s="270"/>
      <c r="X319" s="270"/>
      <c r="Y319" s="270"/>
      <c r="Z319" s="270"/>
      <c r="AA319" s="270"/>
      <c r="AB319" s="270"/>
      <c r="AC319" s="270"/>
      <c r="AD319" s="270"/>
    </row>
    <row r="320">
      <c r="A320" s="537"/>
      <c r="B320" s="537"/>
      <c r="C320" s="537"/>
      <c r="D320" s="537"/>
      <c r="E320" s="537"/>
      <c r="F320" s="537"/>
      <c r="G320" s="537"/>
      <c r="H320" s="270"/>
      <c r="I320" s="270"/>
      <c r="J320" s="533"/>
      <c r="K320" s="533"/>
      <c r="L320" s="534"/>
      <c r="M320" s="535"/>
      <c r="N320" s="536"/>
      <c r="O320" s="536"/>
      <c r="P320" s="536"/>
      <c r="Q320" s="270"/>
      <c r="R320" s="473"/>
      <c r="S320" s="270"/>
      <c r="T320" s="270"/>
      <c r="U320" s="270"/>
      <c r="V320" s="270"/>
      <c r="W320" s="270"/>
      <c r="X320" s="270"/>
      <c r="Y320" s="270"/>
      <c r="Z320" s="270"/>
      <c r="AA320" s="270"/>
      <c r="AB320" s="270"/>
      <c r="AC320" s="270"/>
      <c r="AD320" s="270"/>
    </row>
    <row r="321">
      <c r="A321" s="537"/>
      <c r="B321" s="537"/>
      <c r="C321" s="537"/>
      <c r="D321" s="537"/>
      <c r="E321" s="537"/>
      <c r="F321" s="537"/>
      <c r="G321" s="537"/>
      <c r="H321" s="270"/>
      <c r="I321" s="270"/>
      <c r="J321" s="533"/>
      <c r="K321" s="533"/>
      <c r="L321" s="534"/>
      <c r="M321" s="535"/>
      <c r="N321" s="536"/>
      <c r="O321" s="536"/>
      <c r="P321" s="536"/>
      <c r="Q321" s="270"/>
      <c r="R321" s="473"/>
      <c r="S321" s="270"/>
      <c r="T321" s="270"/>
      <c r="U321" s="270"/>
      <c r="V321" s="270"/>
      <c r="W321" s="270"/>
      <c r="X321" s="270"/>
      <c r="Y321" s="270"/>
      <c r="Z321" s="270"/>
      <c r="AA321" s="270"/>
      <c r="AB321" s="270"/>
      <c r="AC321" s="270"/>
      <c r="AD321" s="270"/>
    </row>
    <row r="322">
      <c r="A322" s="537"/>
      <c r="B322" s="537"/>
      <c r="C322" s="537"/>
      <c r="D322" s="537"/>
      <c r="E322" s="537"/>
      <c r="F322" s="537"/>
      <c r="G322" s="537"/>
      <c r="H322" s="270"/>
      <c r="I322" s="270"/>
      <c r="J322" s="533"/>
      <c r="K322" s="533"/>
      <c r="L322" s="534"/>
      <c r="M322" s="535"/>
      <c r="N322" s="536"/>
      <c r="O322" s="536"/>
      <c r="P322" s="536"/>
      <c r="Q322" s="270"/>
      <c r="R322" s="473"/>
      <c r="S322" s="270"/>
      <c r="T322" s="270"/>
      <c r="U322" s="270"/>
      <c r="V322" s="270"/>
      <c r="W322" s="270"/>
      <c r="X322" s="270"/>
      <c r="Y322" s="270"/>
      <c r="Z322" s="270"/>
      <c r="AA322" s="270"/>
      <c r="AB322" s="270"/>
      <c r="AC322" s="270"/>
      <c r="AD322" s="270"/>
    </row>
    <row r="323">
      <c r="A323" s="537"/>
      <c r="B323" s="537"/>
      <c r="C323" s="537"/>
      <c r="D323" s="537"/>
      <c r="E323" s="537"/>
      <c r="F323" s="537"/>
      <c r="G323" s="537"/>
      <c r="H323" s="270"/>
      <c r="I323" s="270"/>
      <c r="J323" s="533"/>
      <c r="K323" s="533"/>
      <c r="L323" s="534"/>
      <c r="M323" s="535"/>
      <c r="N323" s="536"/>
      <c r="O323" s="536"/>
      <c r="P323" s="536"/>
      <c r="Q323" s="270"/>
      <c r="R323" s="473"/>
      <c r="S323" s="270"/>
      <c r="T323" s="270"/>
      <c r="U323" s="270"/>
      <c r="V323" s="270"/>
      <c r="W323" s="270"/>
      <c r="X323" s="270"/>
      <c r="Y323" s="270"/>
      <c r="Z323" s="270"/>
      <c r="AA323" s="270"/>
      <c r="AB323" s="270"/>
      <c r="AC323" s="270"/>
      <c r="AD323" s="270"/>
    </row>
    <row r="324">
      <c r="A324" s="537"/>
      <c r="B324" s="537"/>
      <c r="C324" s="537"/>
      <c r="D324" s="537"/>
      <c r="E324" s="537"/>
      <c r="F324" s="537"/>
      <c r="G324" s="537"/>
      <c r="H324" s="270"/>
      <c r="I324" s="270"/>
      <c r="J324" s="533"/>
      <c r="K324" s="533"/>
      <c r="L324" s="534"/>
      <c r="M324" s="535"/>
      <c r="N324" s="536"/>
      <c r="O324" s="536"/>
      <c r="P324" s="536"/>
      <c r="Q324" s="270"/>
      <c r="R324" s="473"/>
      <c r="S324" s="270"/>
      <c r="T324" s="270"/>
      <c r="U324" s="270"/>
      <c r="V324" s="270"/>
      <c r="W324" s="270"/>
      <c r="X324" s="270"/>
      <c r="Y324" s="270"/>
      <c r="Z324" s="270"/>
      <c r="AA324" s="270"/>
      <c r="AB324" s="270"/>
      <c r="AC324" s="270"/>
      <c r="AD324" s="270"/>
    </row>
    <row r="325">
      <c r="A325" s="537"/>
      <c r="B325" s="537"/>
      <c r="C325" s="537"/>
      <c r="D325" s="537"/>
      <c r="E325" s="537"/>
      <c r="F325" s="537"/>
      <c r="G325" s="537"/>
      <c r="H325" s="270"/>
      <c r="I325" s="270"/>
      <c r="J325" s="533"/>
      <c r="K325" s="533"/>
      <c r="L325" s="534"/>
      <c r="M325" s="535"/>
      <c r="N325" s="536"/>
      <c r="O325" s="536"/>
      <c r="P325" s="536"/>
      <c r="Q325" s="270"/>
      <c r="R325" s="473"/>
      <c r="S325" s="270"/>
      <c r="T325" s="270"/>
      <c r="U325" s="270"/>
      <c r="V325" s="270"/>
      <c r="W325" s="270"/>
      <c r="X325" s="270"/>
      <c r="Y325" s="270"/>
      <c r="Z325" s="270"/>
      <c r="AA325" s="270"/>
      <c r="AB325" s="270"/>
      <c r="AC325" s="270"/>
      <c r="AD325" s="270"/>
    </row>
    <row r="326">
      <c r="A326" s="537"/>
      <c r="B326" s="537"/>
      <c r="C326" s="537"/>
      <c r="D326" s="537"/>
      <c r="E326" s="537"/>
      <c r="F326" s="537"/>
      <c r="G326" s="537"/>
      <c r="H326" s="270"/>
      <c r="I326" s="270"/>
      <c r="J326" s="533"/>
      <c r="K326" s="533"/>
      <c r="L326" s="534"/>
      <c r="M326" s="535"/>
      <c r="N326" s="536"/>
      <c r="O326" s="536"/>
      <c r="P326" s="536"/>
      <c r="Q326" s="270"/>
      <c r="R326" s="473"/>
      <c r="S326" s="270"/>
      <c r="T326" s="270"/>
      <c r="U326" s="270"/>
      <c r="V326" s="270"/>
      <c r="W326" s="270"/>
      <c r="X326" s="270"/>
      <c r="Y326" s="270"/>
      <c r="Z326" s="270"/>
      <c r="AA326" s="270"/>
      <c r="AB326" s="270"/>
      <c r="AC326" s="270"/>
      <c r="AD326" s="270"/>
    </row>
    <row r="327">
      <c r="A327" s="537"/>
      <c r="B327" s="537"/>
      <c r="C327" s="537"/>
      <c r="D327" s="537"/>
      <c r="E327" s="537"/>
      <c r="F327" s="537"/>
      <c r="G327" s="537"/>
      <c r="H327" s="270"/>
      <c r="I327" s="270"/>
      <c r="J327" s="533"/>
      <c r="K327" s="533"/>
      <c r="L327" s="534"/>
      <c r="M327" s="535"/>
      <c r="N327" s="536"/>
      <c r="O327" s="536"/>
      <c r="P327" s="536"/>
      <c r="Q327" s="270"/>
      <c r="R327" s="473"/>
      <c r="S327" s="270"/>
      <c r="T327" s="270"/>
      <c r="U327" s="270"/>
      <c r="V327" s="270"/>
      <c r="W327" s="270"/>
      <c r="X327" s="270"/>
      <c r="Y327" s="270"/>
      <c r="Z327" s="270"/>
      <c r="AA327" s="270"/>
      <c r="AB327" s="270"/>
      <c r="AC327" s="270"/>
      <c r="AD327" s="270"/>
    </row>
    <row r="328">
      <c r="A328" s="537"/>
      <c r="B328" s="537"/>
      <c r="C328" s="537"/>
      <c r="D328" s="537"/>
      <c r="E328" s="537"/>
      <c r="F328" s="537"/>
      <c r="G328" s="537"/>
      <c r="H328" s="270"/>
      <c r="I328" s="270"/>
      <c r="J328" s="533"/>
      <c r="K328" s="533"/>
      <c r="L328" s="534"/>
      <c r="M328" s="535"/>
      <c r="N328" s="536"/>
      <c r="O328" s="536"/>
      <c r="P328" s="536"/>
      <c r="Q328" s="270"/>
      <c r="R328" s="473"/>
      <c r="S328" s="270"/>
      <c r="T328" s="270"/>
      <c r="U328" s="270"/>
      <c r="V328" s="270"/>
      <c r="W328" s="270"/>
      <c r="X328" s="270"/>
      <c r="Y328" s="270"/>
      <c r="Z328" s="270"/>
      <c r="AA328" s="270"/>
      <c r="AB328" s="270"/>
      <c r="AC328" s="270"/>
      <c r="AD328" s="270"/>
    </row>
    <row r="329">
      <c r="A329" s="537"/>
      <c r="B329" s="537"/>
      <c r="C329" s="537"/>
      <c r="D329" s="537"/>
      <c r="E329" s="537"/>
      <c r="F329" s="537"/>
      <c r="G329" s="537"/>
      <c r="H329" s="270"/>
      <c r="I329" s="270"/>
      <c r="J329" s="533"/>
      <c r="K329" s="533"/>
      <c r="L329" s="534"/>
      <c r="M329" s="535"/>
      <c r="N329" s="536"/>
      <c r="O329" s="536"/>
      <c r="P329" s="536"/>
      <c r="Q329" s="270"/>
      <c r="R329" s="473"/>
      <c r="S329" s="270"/>
      <c r="T329" s="270"/>
      <c r="U329" s="270"/>
      <c r="V329" s="270"/>
      <c r="W329" s="270"/>
      <c r="X329" s="270"/>
      <c r="Y329" s="270"/>
      <c r="Z329" s="270"/>
      <c r="AA329" s="270"/>
      <c r="AB329" s="270"/>
      <c r="AC329" s="270"/>
      <c r="AD329" s="270"/>
    </row>
    <row r="330">
      <c r="A330" s="537"/>
      <c r="B330" s="537"/>
      <c r="C330" s="537"/>
      <c r="D330" s="537"/>
      <c r="E330" s="537"/>
      <c r="F330" s="537"/>
      <c r="G330" s="537"/>
      <c r="H330" s="270"/>
      <c r="I330" s="270"/>
      <c r="J330" s="533"/>
      <c r="K330" s="533"/>
      <c r="L330" s="534"/>
      <c r="M330" s="535"/>
      <c r="N330" s="536"/>
      <c r="O330" s="536"/>
      <c r="P330" s="536"/>
      <c r="Q330" s="270"/>
      <c r="R330" s="473"/>
      <c r="S330" s="270"/>
      <c r="T330" s="270"/>
      <c r="U330" s="270"/>
      <c r="V330" s="270"/>
      <c r="W330" s="270"/>
      <c r="X330" s="270"/>
      <c r="Y330" s="270"/>
      <c r="Z330" s="270"/>
      <c r="AA330" s="270"/>
      <c r="AB330" s="270"/>
      <c r="AC330" s="270"/>
      <c r="AD330" s="270"/>
    </row>
    <row r="331">
      <c r="A331" s="537"/>
      <c r="B331" s="537"/>
      <c r="C331" s="537"/>
      <c r="D331" s="537"/>
      <c r="E331" s="537"/>
      <c r="F331" s="537"/>
      <c r="G331" s="537"/>
      <c r="H331" s="270"/>
      <c r="I331" s="270"/>
      <c r="J331" s="533"/>
      <c r="K331" s="533"/>
      <c r="L331" s="534"/>
      <c r="M331" s="535"/>
      <c r="N331" s="536"/>
      <c r="O331" s="536"/>
      <c r="P331" s="536"/>
      <c r="Q331" s="270"/>
      <c r="R331" s="473"/>
      <c r="S331" s="270"/>
      <c r="T331" s="270"/>
      <c r="U331" s="270"/>
      <c r="V331" s="270"/>
      <c r="W331" s="270"/>
      <c r="X331" s="270"/>
      <c r="Y331" s="270"/>
      <c r="Z331" s="270"/>
      <c r="AA331" s="270"/>
      <c r="AB331" s="270"/>
      <c r="AC331" s="270"/>
      <c r="AD331" s="270"/>
    </row>
    <row r="332">
      <c r="A332" s="537"/>
      <c r="B332" s="537"/>
      <c r="C332" s="537"/>
      <c r="D332" s="537"/>
      <c r="E332" s="537"/>
      <c r="F332" s="537"/>
      <c r="G332" s="537"/>
      <c r="H332" s="270"/>
      <c r="I332" s="270"/>
      <c r="J332" s="533"/>
      <c r="K332" s="533"/>
      <c r="L332" s="534"/>
      <c r="M332" s="535"/>
      <c r="N332" s="536"/>
      <c r="O332" s="536"/>
      <c r="P332" s="536"/>
      <c r="Q332" s="270"/>
      <c r="R332" s="473"/>
      <c r="S332" s="270"/>
      <c r="T332" s="270"/>
      <c r="U332" s="270"/>
      <c r="V332" s="270"/>
      <c r="W332" s="270"/>
      <c r="X332" s="270"/>
      <c r="Y332" s="270"/>
      <c r="Z332" s="270"/>
      <c r="AA332" s="270"/>
      <c r="AB332" s="270"/>
      <c r="AC332" s="270"/>
      <c r="AD332" s="270"/>
    </row>
    <row r="333">
      <c r="A333" s="537"/>
      <c r="B333" s="537"/>
      <c r="C333" s="537"/>
      <c r="D333" s="537"/>
      <c r="E333" s="537"/>
      <c r="F333" s="537"/>
      <c r="G333" s="537"/>
      <c r="H333" s="270"/>
      <c r="I333" s="270"/>
      <c r="J333" s="533"/>
      <c r="K333" s="533"/>
      <c r="L333" s="534"/>
      <c r="M333" s="535"/>
      <c r="N333" s="536"/>
      <c r="O333" s="536"/>
      <c r="P333" s="536"/>
      <c r="Q333" s="270"/>
      <c r="R333" s="473"/>
      <c r="S333" s="270"/>
      <c r="T333" s="270"/>
      <c r="U333" s="270"/>
      <c r="V333" s="270"/>
      <c r="W333" s="270"/>
      <c r="X333" s="270"/>
      <c r="Y333" s="270"/>
      <c r="Z333" s="270"/>
      <c r="AA333" s="270"/>
      <c r="AB333" s="270"/>
      <c r="AC333" s="270"/>
      <c r="AD333" s="270"/>
    </row>
    <row r="334">
      <c r="A334" s="537"/>
      <c r="B334" s="537"/>
      <c r="C334" s="537"/>
      <c r="D334" s="537"/>
      <c r="E334" s="537"/>
      <c r="F334" s="537"/>
      <c r="G334" s="537"/>
      <c r="H334" s="270"/>
      <c r="I334" s="270"/>
      <c r="J334" s="533"/>
      <c r="K334" s="533"/>
      <c r="L334" s="534"/>
      <c r="M334" s="535"/>
      <c r="N334" s="536"/>
      <c r="O334" s="536"/>
      <c r="P334" s="536"/>
      <c r="Q334" s="270"/>
      <c r="R334" s="473"/>
      <c r="S334" s="270"/>
      <c r="T334" s="270"/>
      <c r="U334" s="270"/>
      <c r="V334" s="270"/>
      <c r="W334" s="270"/>
      <c r="X334" s="270"/>
      <c r="Y334" s="270"/>
      <c r="Z334" s="270"/>
      <c r="AA334" s="270"/>
      <c r="AB334" s="270"/>
      <c r="AC334" s="270"/>
      <c r="AD334" s="270"/>
    </row>
    <row r="335">
      <c r="A335" s="537"/>
      <c r="B335" s="537"/>
      <c r="C335" s="537"/>
      <c r="D335" s="537"/>
      <c r="E335" s="537"/>
      <c r="F335" s="537"/>
      <c r="G335" s="537"/>
      <c r="H335" s="270"/>
      <c r="I335" s="270"/>
      <c r="J335" s="533"/>
      <c r="K335" s="533"/>
      <c r="L335" s="534"/>
      <c r="M335" s="535"/>
      <c r="N335" s="536"/>
      <c r="O335" s="536"/>
      <c r="P335" s="536"/>
      <c r="Q335" s="270"/>
      <c r="R335" s="473"/>
      <c r="S335" s="270"/>
      <c r="T335" s="270"/>
      <c r="U335" s="270"/>
      <c r="V335" s="270"/>
      <c r="W335" s="270"/>
      <c r="X335" s="270"/>
      <c r="Y335" s="270"/>
      <c r="Z335" s="270"/>
      <c r="AA335" s="270"/>
      <c r="AB335" s="270"/>
      <c r="AC335" s="270"/>
      <c r="AD335" s="270"/>
    </row>
    <row r="336">
      <c r="A336" s="537"/>
      <c r="B336" s="537"/>
      <c r="C336" s="537"/>
      <c r="D336" s="537"/>
      <c r="E336" s="537"/>
      <c r="F336" s="537"/>
      <c r="G336" s="537"/>
      <c r="H336" s="270"/>
      <c r="I336" s="270"/>
      <c r="J336" s="533"/>
      <c r="K336" s="533"/>
      <c r="L336" s="534"/>
      <c r="M336" s="535"/>
      <c r="N336" s="536"/>
      <c r="O336" s="536"/>
      <c r="P336" s="536"/>
      <c r="Q336" s="270"/>
      <c r="R336" s="473"/>
      <c r="S336" s="270"/>
      <c r="T336" s="270"/>
      <c r="U336" s="270"/>
      <c r="V336" s="270"/>
      <c r="W336" s="270"/>
      <c r="X336" s="270"/>
      <c r="Y336" s="270"/>
      <c r="Z336" s="270"/>
      <c r="AA336" s="270"/>
      <c r="AB336" s="270"/>
      <c r="AC336" s="270"/>
      <c r="AD336" s="270"/>
    </row>
    <row r="337">
      <c r="A337" s="537"/>
      <c r="B337" s="537"/>
      <c r="C337" s="537"/>
      <c r="D337" s="537"/>
      <c r="E337" s="537"/>
      <c r="F337" s="537"/>
      <c r="G337" s="537"/>
      <c r="H337" s="270"/>
      <c r="I337" s="270"/>
      <c r="J337" s="533"/>
      <c r="K337" s="533"/>
      <c r="L337" s="534"/>
      <c r="M337" s="535"/>
      <c r="N337" s="536"/>
      <c r="O337" s="536"/>
      <c r="P337" s="536"/>
      <c r="Q337" s="270"/>
      <c r="R337" s="473"/>
      <c r="S337" s="270"/>
      <c r="T337" s="270"/>
      <c r="U337" s="270"/>
      <c r="V337" s="270"/>
      <c r="W337" s="270"/>
      <c r="X337" s="270"/>
      <c r="Y337" s="270"/>
      <c r="Z337" s="270"/>
      <c r="AA337" s="270"/>
      <c r="AB337" s="270"/>
      <c r="AC337" s="270"/>
      <c r="AD337" s="270"/>
    </row>
    <row r="338">
      <c r="A338" s="537"/>
      <c r="B338" s="537"/>
      <c r="C338" s="537"/>
      <c r="D338" s="537"/>
      <c r="E338" s="537"/>
      <c r="F338" s="537"/>
      <c r="G338" s="537"/>
      <c r="H338" s="270"/>
      <c r="I338" s="270"/>
      <c r="J338" s="533"/>
      <c r="K338" s="533"/>
      <c r="L338" s="534"/>
      <c r="M338" s="535"/>
      <c r="N338" s="536"/>
      <c r="O338" s="536"/>
      <c r="P338" s="536"/>
      <c r="Q338" s="270"/>
      <c r="R338" s="473"/>
      <c r="S338" s="270"/>
      <c r="T338" s="270"/>
      <c r="U338" s="270"/>
      <c r="V338" s="270"/>
      <c r="W338" s="270"/>
      <c r="X338" s="270"/>
      <c r="Y338" s="270"/>
      <c r="Z338" s="270"/>
      <c r="AA338" s="270"/>
      <c r="AB338" s="270"/>
      <c r="AC338" s="270"/>
      <c r="AD338" s="270"/>
    </row>
    <row r="339">
      <c r="A339" s="537"/>
      <c r="B339" s="537"/>
      <c r="C339" s="537"/>
      <c r="D339" s="537"/>
      <c r="E339" s="537"/>
      <c r="F339" s="537"/>
      <c r="G339" s="537"/>
      <c r="H339" s="270"/>
      <c r="I339" s="270"/>
      <c r="J339" s="533"/>
      <c r="K339" s="533"/>
      <c r="L339" s="534"/>
      <c r="M339" s="535"/>
      <c r="N339" s="536"/>
      <c r="O339" s="536"/>
      <c r="P339" s="536"/>
      <c r="Q339" s="270"/>
      <c r="R339" s="473"/>
      <c r="S339" s="270"/>
      <c r="T339" s="270"/>
      <c r="U339" s="270"/>
      <c r="V339" s="270"/>
      <c r="W339" s="270"/>
      <c r="X339" s="270"/>
      <c r="Y339" s="270"/>
      <c r="Z339" s="270"/>
      <c r="AA339" s="270"/>
      <c r="AB339" s="270"/>
      <c r="AC339" s="270"/>
      <c r="AD339" s="270"/>
    </row>
    <row r="340">
      <c r="A340" s="537"/>
      <c r="B340" s="537"/>
      <c r="C340" s="537"/>
      <c r="D340" s="537"/>
      <c r="E340" s="537"/>
      <c r="F340" s="537"/>
      <c r="G340" s="537"/>
      <c r="H340" s="270"/>
      <c r="I340" s="270"/>
      <c r="J340" s="533"/>
      <c r="K340" s="533"/>
      <c r="L340" s="534"/>
      <c r="M340" s="535"/>
      <c r="N340" s="536"/>
      <c r="O340" s="536"/>
      <c r="P340" s="536"/>
      <c r="Q340" s="270"/>
      <c r="R340" s="473"/>
      <c r="S340" s="270"/>
      <c r="T340" s="270"/>
      <c r="U340" s="270"/>
      <c r="V340" s="270"/>
      <c r="W340" s="270"/>
      <c r="X340" s="270"/>
      <c r="Y340" s="270"/>
      <c r="Z340" s="270"/>
      <c r="AA340" s="270"/>
      <c r="AB340" s="270"/>
      <c r="AC340" s="270"/>
      <c r="AD340" s="270"/>
    </row>
    <row r="341">
      <c r="A341" s="537"/>
      <c r="B341" s="537"/>
      <c r="C341" s="537"/>
      <c r="D341" s="537"/>
      <c r="E341" s="537"/>
      <c r="F341" s="537"/>
      <c r="G341" s="537"/>
      <c r="H341" s="270"/>
      <c r="I341" s="270"/>
      <c r="J341" s="533"/>
      <c r="K341" s="533"/>
      <c r="L341" s="534"/>
      <c r="M341" s="535"/>
      <c r="N341" s="536"/>
      <c r="O341" s="536"/>
      <c r="P341" s="536"/>
      <c r="Q341" s="270"/>
      <c r="R341" s="473"/>
      <c r="S341" s="270"/>
      <c r="T341" s="270"/>
      <c r="U341" s="270"/>
      <c r="V341" s="270"/>
      <c r="W341" s="270"/>
      <c r="X341" s="270"/>
      <c r="Y341" s="270"/>
      <c r="Z341" s="270"/>
      <c r="AA341" s="270"/>
      <c r="AB341" s="270"/>
      <c r="AC341" s="270"/>
      <c r="AD341" s="270"/>
    </row>
    <row r="342">
      <c r="A342" s="537"/>
      <c r="B342" s="537"/>
      <c r="C342" s="537"/>
      <c r="D342" s="537"/>
      <c r="E342" s="537"/>
      <c r="F342" s="537"/>
      <c r="G342" s="537"/>
      <c r="H342" s="270"/>
      <c r="I342" s="270"/>
      <c r="J342" s="533"/>
      <c r="K342" s="533"/>
      <c r="L342" s="534"/>
      <c r="M342" s="535"/>
      <c r="N342" s="536"/>
      <c r="O342" s="536"/>
      <c r="P342" s="536"/>
      <c r="Q342" s="270"/>
      <c r="R342" s="473"/>
      <c r="S342" s="270"/>
      <c r="T342" s="270"/>
      <c r="U342" s="270"/>
      <c r="V342" s="270"/>
      <c r="W342" s="270"/>
      <c r="X342" s="270"/>
      <c r="Y342" s="270"/>
      <c r="Z342" s="270"/>
      <c r="AA342" s="270"/>
      <c r="AB342" s="270"/>
      <c r="AC342" s="270"/>
      <c r="AD342" s="270"/>
    </row>
    <row r="343">
      <c r="A343" s="537"/>
      <c r="B343" s="537"/>
      <c r="C343" s="537"/>
      <c r="D343" s="537"/>
      <c r="E343" s="537"/>
      <c r="F343" s="537"/>
      <c r="G343" s="537"/>
      <c r="H343" s="270"/>
      <c r="I343" s="270"/>
      <c r="J343" s="533"/>
      <c r="K343" s="533"/>
      <c r="L343" s="534"/>
      <c r="M343" s="535"/>
      <c r="N343" s="536"/>
      <c r="O343" s="536"/>
      <c r="P343" s="536"/>
      <c r="Q343" s="270"/>
      <c r="R343" s="473"/>
      <c r="S343" s="270"/>
      <c r="T343" s="270"/>
      <c r="U343" s="270"/>
      <c r="V343" s="270"/>
      <c r="W343" s="270"/>
      <c r="X343" s="270"/>
      <c r="Y343" s="270"/>
      <c r="Z343" s="270"/>
      <c r="AA343" s="270"/>
      <c r="AB343" s="270"/>
      <c r="AC343" s="270"/>
      <c r="AD343" s="270"/>
    </row>
    <row r="344">
      <c r="A344" s="537"/>
      <c r="B344" s="537"/>
      <c r="C344" s="537"/>
      <c r="D344" s="537"/>
      <c r="E344" s="537"/>
      <c r="F344" s="537"/>
      <c r="G344" s="537"/>
      <c r="H344" s="270"/>
      <c r="I344" s="270"/>
      <c r="J344" s="533"/>
      <c r="K344" s="533"/>
      <c r="L344" s="534"/>
      <c r="M344" s="535"/>
      <c r="N344" s="536"/>
      <c r="O344" s="536"/>
      <c r="P344" s="536"/>
      <c r="Q344" s="270"/>
      <c r="R344" s="473"/>
      <c r="S344" s="270"/>
      <c r="T344" s="270"/>
      <c r="U344" s="270"/>
      <c r="V344" s="270"/>
      <c r="W344" s="270"/>
      <c r="X344" s="270"/>
      <c r="Y344" s="270"/>
      <c r="Z344" s="270"/>
      <c r="AA344" s="270"/>
      <c r="AB344" s="270"/>
      <c r="AC344" s="270"/>
      <c r="AD344" s="270"/>
    </row>
    <row r="345">
      <c r="A345" s="537"/>
      <c r="B345" s="537"/>
      <c r="C345" s="537"/>
      <c r="D345" s="537"/>
      <c r="E345" s="537"/>
      <c r="F345" s="537"/>
      <c r="G345" s="537"/>
      <c r="H345" s="270"/>
      <c r="I345" s="270"/>
      <c r="J345" s="533"/>
      <c r="K345" s="533"/>
      <c r="L345" s="534"/>
      <c r="M345" s="535"/>
      <c r="N345" s="536"/>
      <c r="O345" s="536"/>
      <c r="P345" s="536"/>
      <c r="Q345" s="270"/>
      <c r="R345" s="473"/>
      <c r="S345" s="270"/>
      <c r="T345" s="270"/>
      <c r="U345" s="270"/>
      <c r="V345" s="270"/>
      <c r="W345" s="270"/>
      <c r="X345" s="270"/>
      <c r="Y345" s="270"/>
      <c r="Z345" s="270"/>
      <c r="AA345" s="270"/>
      <c r="AB345" s="270"/>
      <c r="AC345" s="270"/>
      <c r="AD345" s="270"/>
    </row>
    <row r="346">
      <c r="A346" s="537"/>
      <c r="B346" s="537"/>
      <c r="C346" s="537"/>
      <c r="D346" s="537"/>
      <c r="E346" s="537"/>
      <c r="F346" s="537"/>
      <c r="G346" s="537"/>
      <c r="H346" s="270"/>
      <c r="I346" s="270"/>
      <c r="J346" s="533"/>
      <c r="K346" s="533"/>
      <c r="L346" s="534"/>
      <c r="M346" s="535"/>
      <c r="N346" s="536"/>
      <c r="O346" s="536"/>
      <c r="P346" s="536"/>
      <c r="Q346" s="270"/>
      <c r="R346" s="473"/>
      <c r="S346" s="270"/>
      <c r="T346" s="270"/>
      <c r="U346" s="270"/>
      <c r="V346" s="270"/>
      <c r="W346" s="270"/>
      <c r="X346" s="270"/>
      <c r="Y346" s="270"/>
      <c r="Z346" s="270"/>
      <c r="AA346" s="270"/>
      <c r="AB346" s="270"/>
      <c r="AC346" s="270"/>
      <c r="AD346" s="270"/>
    </row>
    <row r="347">
      <c r="A347" s="537"/>
      <c r="B347" s="537"/>
      <c r="C347" s="537"/>
      <c r="D347" s="537"/>
      <c r="E347" s="537"/>
      <c r="F347" s="537"/>
      <c r="G347" s="537"/>
      <c r="H347" s="270"/>
      <c r="I347" s="270"/>
      <c r="J347" s="533"/>
      <c r="K347" s="533"/>
      <c r="L347" s="534"/>
      <c r="M347" s="535"/>
      <c r="N347" s="536"/>
      <c r="O347" s="536"/>
      <c r="P347" s="536"/>
      <c r="Q347" s="270"/>
      <c r="R347" s="473"/>
      <c r="S347" s="270"/>
      <c r="T347" s="270"/>
      <c r="U347" s="270"/>
      <c r="V347" s="270"/>
      <c r="W347" s="270"/>
      <c r="X347" s="270"/>
      <c r="Y347" s="270"/>
      <c r="Z347" s="270"/>
      <c r="AA347" s="270"/>
      <c r="AB347" s="270"/>
      <c r="AC347" s="270"/>
      <c r="AD347" s="270"/>
    </row>
    <row r="348">
      <c r="A348" s="537"/>
      <c r="B348" s="537"/>
      <c r="C348" s="537"/>
      <c r="D348" s="537"/>
      <c r="E348" s="537"/>
      <c r="F348" s="537"/>
      <c r="G348" s="537"/>
      <c r="H348" s="270"/>
      <c r="I348" s="270"/>
      <c r="J348" s="533"/>
      <c r="K348" s="533"/>
      <c r="L348" s="534"/>
      <c r="M348" s="535"/>
      <c r="N348" s="536"/>
      <c r="O348" s="536"/>
      <c r="P348" s="536"/>
      <c r="Q348" s="270"/>
      <c r="R348" s="473"/>
      <c r="S348" s="270"/>
      <c r="T348" s="270"/>
      <c r="U348" s="270"/>
      <c r="V348" s="270"/>
      <c r="W348" s="270"/>
      <c r="X348" s="270"/>
      <c r="Y348" s="270"/>
      <c r="Z348" s="270"/>
      <c r="AA348" s="270"/>
      <c r="AB348" s="270"/>
      <c r="AC348" s="270"/>
      <c r="AD348" s="270"/>
    </row>
    <row r="349">
      <c r="A349" s="537"/>
      <c r="B349" s="537"/>
      <c r="C349" s="537"/>
      <c r="D349" s="537"/>
      <c r="E349" s="537"/>
      <c r="F349" s="537"/>
      <c r="G349" s="537"/>
      <c r="H349" s="270"/>
      <c r="I349" s="270"/>
      <c r="J349" s="533"/>
      <c r="K349" s="533"/>
      <c r="L349" s="534"/>
      <c r="M349" s="535"/>
      <c r="N349" s="536"/>
      <c r="O349" s="536"/>
      <c r="P349" s="536"/>
      <c r="Q349" s="270"/>
      <c r="R349" s="473"/>
      <c r="S349" s="270"/>
      <c r="T349" s="270"/>
      <c r="U349" s="270"/>
      <c r="V349" s="270"/>
      <c r="W349" s="270"/>
      <c r="X349" s="270"/>
      <c r="Y349" s="270"/>
      <c r="Z349" s="270"/>
      <c r="AA349" s="270"/>
      <c r="AB349" s="270"/>
      <c r="AC349" s="270"/>
      <c r="AD349" s="270"/>
    </row>
    <row r="350">
      <c r="A350" s="537"/>
      <c r="B350" s="537"/>
      <c r="C350" s="537"/>
      <c r="D350" s="537"/>
      <c r="E350" s="537"/>
      <c r="F350" s="537"/>
      <c r="G350" s="537"/>
      <c r="H350" s="270"/>
      <c r="I350" s="270"/>
      <c r="J350" s="533"/>
      <c r="K350" s="533"/>
      <c r="L350" s="534"/>
      <c r="M350" s="535"/>
      <c r="N350" s="536"/>
      <c r="O350" s="536"/>
      <c r="P350" s="536"/>
      <c r="Q350" s="270"/>
      <c r="R350" s="473"/>
      <c r="S350" s="270"/>
      <c r="T350" s="270"/>
      <c r="U350" s="270"/>
      <c r="V350" s="270"/>
      <c r="W350" s="270"/>
      <c r="X350" s="270"/>
      <c r="Y350" s="270"/>
      <c r="Z350" s="270"/>
      <c r="AA350" s="270"/>
      <c r="AB350" s="270"/>
      <c r="AC350" s="270"/>
      <c r="AD350" s="270"/>
    </row>
    <row r="351">
      <c r="A351" s="537"/>
      <c r="B351" s="537"/>
      <c r="C351" s="537"/>
      <c r="D351" s="537"/>
      <c r="E351" s="537"/>
      <c r="F351" s="537"/>
      <c r="G351" s="537"/>
      <c r="H351" s="270"/>
      <c r="I351" s="270"/>
      <c r="J351" s="533"/>
      <c r="K351" s="533"/>
      <c r="L351" s="534"/>
      <c r="M351" s="535"/>
      <c r="N351" s="536"/>
      <c r="O351" s="536"/>
      <c r="P351" s="536"/>
      <c r="Q351" s="270"/>
      <c r="R351" s="473"/>
      <c r="S351" s="270"/>
      <c r="T351" s="270"/>
      <c r="U351" s="270"/>
      <c r="V351" s="270"/>
      <c r="W351" s="270"/>
      <c r="X351" s="270"/>
      <c r="Y351" s="270"/>
      <c r="Z351" s="270"/>
      <c r="AA351" s="270"/>
      <c r="AB351" s="270"/>
      <c r="AC351" s="270"/>
      <c r="AD351" s="270"/>
    </row>
    <row r="352">
      <c r="A352" s="537"/>
      <c r="B352" s="537"/>
      <c r="C352" s="537"/>
      <c r="D352" s="537"/>
      <c r="E352" s="537"/>
      <c r="F352" s="537"/>
      <c r="G352" s="537"/>
      <c r="H352" s="270"/>
      <c r="I352" s="270"/>
      <c r="J352" s="533"/>
      <c r="K352" s="533"/>
      <c r="L352" s="534"/>
      <c r="M352" s="535"/>
      <c r="N352" s="536"/>
      <c r="O352" s="536"/>
      <c r="P352" s="536"/>
      <c r="Q352" s="270"/>
      <c r="R352" s="473"/>
      <c r="S352" s="270"/>
      <c r="T352" s="270"/>
      <c r="U352" s="270"/>
      <c r="V352" s="270"/>
      <c r="W352" s="270"/>
      <c r="X352" s="270"/>
      <c r="Y352" s="270"/>
      <c r="Z352" s="270"/>
      <c r="AA352" s="270"/>
      <c r="AB352" s="270"/>
      <c r="AC352" s="270"/>
      <c r="AD352" s="270"/>
    </row>
    <row r="353">
      <c r="A353" s="537"/>
      <c r="B353" s="537"/>
      <c r="C353" s="537"/>
      <c r="D353" s="537"/>
      <c r="E353" s="537"/>
      <c r="F353" s="537"/>
      <c r="G353" s="537"/>
      <c r="H353" s="270"/>
      <c r="I353" s="270"/>
      <c r="J353" s="533"/>
      <c r="K353" s="533"/>
      <c r="L353" s="534"/>
      <c r="M353" s="535"/>
      <c r="N353" s="536"/>
      <c r="O353" s="536"/>
      <c r="P353" s="536"/>
      <c r="Q353" s="270"/>
      <c r="R353" s="473"/>
      <c r="S353" s="270"/>
      <c r="T353" s="270"/>
      <c r="U353" s="270"/>
      <c r="V353" s="270"/>
      <c r="W353" s="270"/>
      <c r="X353" s="270"/>
      <c r="Y353" s="270"/>
      <c r="Z353" s="270"/>
      <c r="AA353" s="270"/>
      <c r="AB353" s="270"/>
      <c r="AC353" s="270"/>
      <c r="AD353" s="270"/>
    </row>
    <row r="354">
      <c r="A354" s="537"/>
      <c r="B354" s="537"/>
      <c r="C354" s="537"/>
      <c r="D354" s="537"/>
      <c r="E354" s="537"/>
      <c r="F354" s="537"/>
      <c r="G354" s="537"/>
      <c r="H354" s="270"/>
      <c r="I354" s="270"/>
      <c r="J354" s="533"/>
      <c r="K354" s="533"/>
      <c r="L354" s="534"/>
      <c r="M354" s="535"/>
      <c r="N354" s="536"/>
      <c r="O354" s="536"/>
      <c r="P354" s="536"/>
      <c r="Q354" s="270"/>
      <c r="R354" s="473"/>
      <c r="S354" s="270"/>
      <c r="T354" s="270"/>
      <c r="U354" s="270"/>
      <c r="V354" s="270"/>
      <c r="W354" s="270"/>
      <c r="X354" s="270"/>
      <c r="Y354" s="270"/>
      <c r="Z354" s="270"/>
      <c r="AA354" s="270"/>
      <c r="AB354" s="270"/>
      <c r="AC354" s="270"/>
      <c r="AD354" s="270"/>
    </row>
    <row r="355">
      <c r="A355" s="537"/>
      <c r="B355" s="537"/>
      <c r="C355" s="537"/>
      <c r="D355" s="537"/>
      <c r="E355" s="537"/>
      <c r="F355" s="537"/>
      <c r="G355" s="537"/>
      <c r="H355" s="270"/>
      <c r="I355" s="270"/>
      <c r="J355" s="533"/>
      <c r="K355" s="533"/>
      <c r="L355" s="534"/>
      <c r="M355" s="535"/>
      <c r="N355" s="536"/>
      <c r="O355" s="536"/>
      <c r="P355" s="536"/>
      <c r="Q355" s="270"/>
      <c r="R355" s="473"/>
      <c r="S355" s="270"/>
      <c r="T355" s="270"/>
      <c r="U355" s="270"/>
      <c r="V355" s="270"/>
      <c r="W355" s="270"/>
      <c r="X355" s="270"/>
      <c r="Y355" s="270"/>
      <c r="Z355" s="270"/>
      <c r="AA355" s="270"/>
      <c r="AB355" s="270"/>
      <c r="AC355" s="270"/>
      <c r="AD355" s="270"/>
    </row>
    <row r="356">
      <c r="A356" s="537"/>
      <c r="B356" s="537"/>
      <c r="C356" s="537"/>
      <c r="D356" s="537"/>
      <c r="E356" s="537"/>
      <c r="F356" s="537"/>
      <c r="G356" s="537"/>
      <c r="H356" s="270"/>
      <c r="I356" s="270"/>
      <c r="J356" s="533"/>
      <c r="K356" s="533"/>
      <c r="L356" s="534"/>
      <c r="M356" s="535"/>
      <c r="N356" s="536"/>
      <c r="O356" s="536"/>
      <c r="P356" s="536"/>
      <c r="Q356" s="270"/>
      <c r="R356" s="473"/>
      <c r="S356" s="270"/>
      <c r="T356" s="270"/>
      <c r="U356" s="270"/>
      <c r="V356" s="270"/>
      <c r="W356" s="270"/>
      <c r="X356" s="270"/>
      <c r="Y356" s="270"/>
      <c r="Z356" s="270"/>
      <c r="AA356" s="270"/>
      <c r="AB356" s="270"/>
      <c r="AC356" s="270"/>
      <c r="AD356" s="270"/>
    </row>
    <row r="357">
      <c r="A357" s="537"/>
      <c r="B357" s="537"/>
      <c r="C357" s="537"/>
      <c r="D357" s="537"/>
      <c r="E357" s="537"/>
      <c r="F357" s="537"/>
      <c r="G357" s="537"/>
      <c r="H357" s="270"/>
      <c r="I357" s="270"/>
      <c r="J357" s="533"/>
      <c r="K357" s="533"/>
      <c r="L357" s="534"/>
      <c r="M357" s="535"/>
      <c r="N357" s="536"/>
      <c r="O357" s="536"/>
      <c r="P357" s="536"/>
      <c r="Q357" s="270"/>
      <c r="R357" s="473"/>
      <c r="S357" s="270"/>
      <c r="T357" s="270"/>
      <c r="U357" s="270"/>
      <c r="V357" s="270"/>
      <c r="W357" s="270"/>
      <c r="X357" s="270"/>
      <c r="Y357" s="270"/>
      <c r="Z357" s="270"/>
      <c r="AA357" s="270"/>
      <c r="AB357" s="270"/>
      <c r="AC357" s="270"/>
      <c r="AD357" s="270"/>
    </row>
    <row r="358">
      <c r="A358" s="537"/>
      <c r="B358" s="537"/>
      <c r="C358" s="537"/>
      <c r="D358" s="537"/>
      <c r="E358" s="537"/>
      <c r="F358" s="537"/>
      <c r="G358" s="537"/>
      <c r="H358" s="270"/>
      <c r="I358" s="270"/>
      <c r="J358" s="533"/>
      <c r="K358" s="533"/>
      <c r="L358" s="534"/>
      <c r="M358" s="535"/>
      <c r="N358" s="536"/>
      <c r="O358" s="536"/>
      <c r="P358" s="536"/>
      <c r="Q358" s="270"/>
      <c r="R358" s="473"/>
      <c r="S358" s="270"/>
      <c r="T358" s="270"/>
      <c r="U358" s="270"/>
      <c r="V358" s="270"/>
      <c r="W358" s="270"/>
      <c r="X358" s="270"/>
      <c r="Y358" s="270"/>
      <c r="Z358" s="270"/>
      <c r="AA358" s="270"/>
      <c r="AB358" s="270"/>
      <c r="AC358" s="270"/>
      <c r="AD358" s="270"/>
    </row>
    <row r="359">
      <c r="A359" s="537"/>
      <c r="B359" s="537"/>
      <c r="C359" s="537"/>
      <c r="D359" s="537"/>
      <c r="E359" s="537"/>
      <c r="F359" s="537"/>
      <c r="G359" s="537"/>
      <c r="H359" s="270"/>
      <c r="I359" s="270"/>
      <c r="J359" s="533"/>
      <c r="K359" s="533"/>
      <c r="L359" s="534"/>
      <c r="M359" s="535"/>
      <c r="N359" s="536"/>
      <c r="O359" s="536"/>
      <c r="P359" s="536"/>
      <c r="Q359" s="270"/>
      <c r="R359" s="473"/>
      <c r="S359" s="270"/>
      <c r="T359" s="270"/>
      <c r="U359" s="270"/>
      <c r="V359" s="270"/>
      <c r="W359" s="270"/>
      <c r="X359" s="270"/>
      <c r="Y359" s="270"/>
      <c r="Z359" s="270"/>
      <c r="AA359" s="270"/>
      <c r="AB359" s="270"/>
      <c r="AC359" s="270"/>
      <c r="AD359" s="270"/>
    </row>
    <row r="360">
      <c r="A360" s="537"/>
      <c r="B360" s="537"/>
      <c r="C360" s="537"/>
      <c r="D360" s="537"/>
      <c r="E360" s="537"/>
      <c r="F360" s="537"/>
      <c r="G360" s="537"/>
      <c r="H360" s="270"/>
      <c r="I360" s="270"/>
      <c r="J360" s="533"/>
      <c r="K360" s="533"/>
      <c r="L360" s="534"/>
      <c r="M360" s="535"/>
      <c r="N360" s="536"/>
      <c r="O360" s="536"/>
      <c r="P360" s="536"/>
      <c r="Q360" s="270"/>
      <c r="R360" s="473"/>
      <c r="S360" s="270"/>
      <c r="T360" s="270"/>
      <c r="U360" s="270"/>
      <c r="V360" s="270"/>
      <c r="W360" s="270"/>
      <c r="X360" s="270"/>
      <c r="Y360" s="270"/>
      <c r="Z360" s="270"/>
      <c r="AA360" s="270"/>
      <c r="AB360" s="270"/>
      <c r="AC360" s="270"/>
      <c r="AD360" s="270"/>
    </row>
    <row r="361">
      <c r="A361" s="537"/>
      <c r="B361" s="537"/>
      <c r="C361" s="537"/>
      <c r="D361" s="537"/>
      <c r="E361" s="537"/>
      <c r="F361" s="537"/>
      <c r="G361" s="537"/>
      <c r="H361" s="270"/>
      <c r="I361" s="270"/>
      <c r="J361" s="533"/>
      <c r="K361" s="533"/>
      <c r="L361" s="534"/>
      <c r="M361" s="535"/>
      <c r="N361" s="536"/>
      <c r="O361" s="536"/>
      <c r="P361" s="536"/>
      <c r="Q361" s="270"/>
      <c r="R361" s="473"/>
      <c r="S361" s="270"/>
      <c r="T361" s="270"/>
      <c r="U361" s="270"/>
      <c r="V361" s="270"/>
      <c r="W361" s="270"/>
      <c r="X361" s="270"/>
      <c r="Y361" s="270"/>
      <c r="Z361" s="270"/>
      <c r="AA361" s="270"/>
      <c r="AB361" s="270"/>
      <c r="AC361" s="270"/>
      <c r="AD361" s="270"/>
    </row>
    <row r="362">
      <c r="A362" s="537"/>
      <c r="B362" s="537"/>
      <c r="C362" s="537"/>
      <c r="D362" s="537"/>
      <c r="E362" s="537"/>
      <c r="F362" s="537"/>
      <c r="G362" s="537"/>
      <c r="H362" s="270"/>
      <c r="I362" s="270"/>
      <c r="J362" s="533"/>
      <c r="K362" s="533"/>
      <c r="L362" s="534"/>
      <c r="M362" s="535"/>
      <c r="N362" s="536"/>
      <c r="O362" s="536"/>
      <c r="P362" s="536"/>
      <c r="Q362" s="270"/>
      <c r="R362" s="473"/>
      <c r="S362" s="270"/>
      <c r="T362" s="270"/>
      <c r="U362" s="270"/>
      <c r="V362" s="270"/>
      <c r="W362" s="270"/>
      <c r="X362" s="270"/>
      <c r="Y362" s="270"/>
      <c r="Z362" s="270"/>
      <c r="AA362" s="270"/>
      <c r="AB362" s="270"/>
      <c r="AC362" s="270"/>
      <c r="AD362" s="270"/>
    </row>
    <row r="363">
      <c r="A363" s="537"/>
      <c r="B363" s="537"/>
      <c r="C363" s="537"/>
      <c r="D363" s="537"/>
      <c r="E363" s="537"/>
      <c r="F363" s="537"/>
      <c r="G363" s="537"/>
      <c r="H363" s="270"/>
      <c r="I363" s="270"/>
      <c r="J363" s="533"/>
      <c r="K363" s="533"/>
      <c r="L363" s="534"/>
      <c r="M363" s="535"/>
      <c r="N363" s="536"/>
      <c r="O363" s="536"/>
      <c r="P363" s="536"/>
      <c r="Q363" s="270"/>
      <c r="R363" s="473"/>
      <c r="S363" s="270"/>
      <c r="T363" s="270"/>
      <c r="U363" s="270"/>
      <c r="V363" s="270"/>
      <c r="W363" s="270"/>
      <c r="X363" s="270"/>
      <c r="Y363" s="270"/>
      <c r="Z363" s="270"/>
      <c r="AA363" s="270"/>
      <c r="AB363" s="270"/>
      <c r="AC363" s="270"/>
      <c r="AD363" s="270"/>
    </row>
    <row r="364">
      <c r="A364" s="537"/>
      <c r="B364" s="537"/>
      <c r="C364" s="537"/>
      <c r="D364" s="537"/>
      <c r="E364" s="537"/>
      <c r="F364" s="537"/>
      <c r="G364" s="537"/>
      <c r="H364" s="270"/>
      <c r="I364" s="270"/>
      <c r="J364" s="533"/>
      <c r="K364" s="533"/>
      <c r="L364" s="534"/>
      <c r="M364" s="535"/>
      <c r="N364" s="536"/>
      <c r="O364" s="536"/>
      <c r="P364" s="536"/>
      <c r="Q364" s="270"/>
      <c r="R364" s="473"/>
      <c r="S364" s="270"/>
      <c r="T364" s="270"/>
      <c r="U364" s="270"/>
      <c r="V364" s="270"/>
      <c r="W364" s="270"/>
      <c r="X364" s="270"/>
      <c r="Y364" s="270"/>
      <c r="Z364" s="270"/>
      <c r="AA364" s="270"/>
      <c r="AB364" s="270"/>
      <c r="AC364" s="270"/>
      <c r="AD364" s="270"/>
    </row>
    <row r="365">
      <c r="A365" s="537"/>
      <c r="B365" s="537"/>
      <c r="C365" s="537"/>
      <c r="D365" s="537"/>
      <c r="E365" s="537"/>
      <c r="F365" s="537"/>
      <c r="G365" s="537"/>
      <c r="H365" s="270"/>
      <c r="I365" s="270"/>
      <c r="J365" s="533"/>
      <c r="K365" s="533"/>
      <c r="L365" s="534"/>
      <c r="M365" s="535"/>
      <c r="N365" s="536"/>
      <c r="O365" s="536"/>
      <c r="P365" s="536"/>
      <c r="Q365" s="270"/>
      <c r="R365" s="473"/>
      <c r="S365" s="270"/>
      <c r="T365" s="270"/>
      <c r="U365" s="270"/>
      <c r="V365" s="270"/>
      <c r="W365" s="270"/>
      <c r="X365" s="270"/>
      <c r="Y365" s="270"/>
      <c r="Z365" s="270"/>
      <c r="AA365" s="270"/>
      <c r="AB365" s="270"/>
      <c r="AC365" s="270"/>
      <c r="AD365" s="270"/>
    </row>
    <row r="366">
      <c r="A366" s="537"/>
      <c r="B366" s="537"/>
      <c r="C366" s="537"/>
      <c r="D366" s="537"/>
      <c r="E366" s="537"/>
      <c r="F366" s="537"/>
      <c r="G366" s="537"/>
      <c r="H366" s="270"/>
      <c r="I366" s="270"/>
      <c r="J366" s="533"/>
      <c r="K366" s="533"/>
      <c r="L366" s="534"/>
      <c r="M366" s="535"/>
      <c r="N366" s="536"/>
      <c r="O366" s="536"/>
      <c r="P366" s="536"/>
      <c r="Q366" s="270"/>
      <c r="R366" s="473"/>
      <c r="S366" s="270"/>
      <c r="T366" s="270"/>
      <c r="U366" s="270"/>
      <c r="V366" s="270"/>
      <c r="W366" s="270"/>
      <c r="X366" s="270"/>
      <c r="Y366" s="270"/>
      <c r="Z366" s="270"/>
      <c r="AA366" s="270"/>
      <c r="AB366" s="270"/>
      <c r="AC366" s="270"/>
      <c r="AD366" s="270"/>
    </row>
    <row r="367">
      <c r="A367" s="537"/>
      <c r="B367" s="537"/>
      <c r="C367" s="537"/>
      <c r="D367" s="537"/>
      <c r="E367" s="537"/>
      <c r="F367" s="537"/>
      <c r="G367" s="537"/>
      <c r="H367" s="270"/>
      <c r="I367" s="270"/>
      <c r="J367" s="533"/>
      <c r="K367" s="533"/>
      <c r="L367" s="534"/>
      <c r="M367" s="535"/>
      <c r="N367" s="536"/>
      <c r="O367" s="536"/>
      <c r="P367" s="536"/>
      <c r="Q367" s="270"/>
      <c r="R367" s="473"/>
      <c r="S367" s="270"/>
      <c r="T367" s="270"/>
      <c r="U367" s="270"/>
      <c r="V367" s="270"/>
      <c r="W367" s="270"/>
      <c r="X367" s="270"/>
      <c r="Y367" s="270"/>
      <c r="Z367" s="270"/>
      <c r="AA367" s="270"/>
      <c r="AB367" s="270"/>
      <c r="AC367" s="270"/>
      <c r="AD367" s="270"/>
    </row>
    <row r="368">
      <c r="A368" s="537"/>
      <c r="B368" s="537"/>
      <c r="C368" s="537"/>
      <c r="D368" s="537"/>
      <c r="E368" s="537"/>
      <c r="F368" s="537"/>
      <c r="G368" s="537"/>
      <c r="H368" s="270"/>
      <c r="I368" s="270"/>
      <c r="J368" s="533"/>
      <c r="K368" s="533"/>
      <c r="L368" s="534"/>
      <c r="M368" s="535"/>
      <c r="N368" s="536"/>
      <c r="O368" s="536"/>
      <c r="P368" s="536"/>
      <c r="Q368" s="270"/>
      <c r="R368" s="473"/>
      <c r="S368" s="270"/>
      <c r="T368" s="270"/>
      <c r="U368" s="270"/>
      <c r="V368" s="270"/>
      <c r="W368" s="270"/>
      <c r="X368" s="270"/>
      <c r="Y368" s="270"/>
      <c r="Z368" s="270"/>
      <c r="AA368" s="270"/>
      <c r="AB368" s="270"/>
      <c r="AC368" s="270"/>
      <c r="AD368" s="270"/>
    </row>
    <row r="369">
      <c r="A369" s="537"/>
      <c r="B369" s="537"/>
      <c r="C369" s="537"/>
      <c r="D369" s="537"/>
      <c r="E369" s="537"/>
      <c r="F369" s="537"/>
      <c r="G369" s="537"/>
      <c r="H369" s="270"/>
      <c r="I369" s="270"/>
      <c r="J369" s="533"/>
      <c r="K369" s="533"/>
      <c r="L369" s="534"/>
      <c r="M369" s="535"/>
      <c r="N369" s="536"/>
      <c r="O369" s="536"/>
      <c r="P369" s="536"/>
      <c r="Q369" s="270"/>
      <c r="R369" s="473"/>
      <c r="S369" s="270"/>
      <c r="T369" s="270"/>
      <c r="U369" s="270"/>
      <c r="V369" s="270"/>
      <c r="W369" s="270"/>
      <c r="X369" s="270"/>
      <c r="Y369" s="270"/>
      <c r="Z369" s="270"/>
      <c r="AA369" s="270"/>
      <c r="AB369" s="270"/>
      <c r="AC369" s="270"/>
      <c r="AD369" s="270"/>
    </row>
    <row r="370">
      <c r="A370" s="537"/>
      <c r="B370" s="537"/>
      <c r="C370" s="537"/>
      <c r="D370" s="537"/>
      <c r="E370" s="537"/>
      <c r="F370" s="537"/>
      <c r="G370" s="537"/>
      <c r="H370" s="270"/>
      <c r="I370" s="270"/>
      <c r="J370" s="533"/>
      <c r="K370" s="533"/>
      <c r="L370" s="534"/>
      <c r="M370" s="535"/>
      <c r="N370" s="536"/>
      <c r="O370" s="536"/>
      <c r="P370" s="536"/>
      <c r="Q370" s="270"/>
      <c r="R370" s="473"/>
      <c r="S370" s="270"/>
      <c r="T370" s="270"/>
      <c r="U370" s="270"/>
      <c r="V370" s="270"/>
      <c r="W370" s="270"/>
      <c r="X370" s="270"/>
      <c r="Y370" s="270"/>
      <c r="Z370" s="270"/>
      <c r="AA370" s="270"/>
      <c r="AB370" s="270"/>
      <c r="AC370" s="270"/>
      <c r="AD370" s="270"/>
    </row>
    <row r="371">
      <c r="A371" s="537"/>
      <c r="B371" s="537"/>
      <c r="C371" s="537"/>
      <c r="D371" s="537"/>
      <c r="E371" s="537"/>
      <c r="F371" s="537"/>
      <c r="G371" s="537"/>
      <c r="H371" s="270"/>
      <c r="I371" s="270"/>
      <c r="J371" s="533"/>
      <c r="K371" s="533"/>
      <c r="L371" s="534"/>
      <c r="M371" s="535"/>
      <c r="N371" s="536"/>
      <c r="O371" s="536"/>
      <c r="P371" s="536"/>
      <c r="Q371" s="270"/>
      <c r="R371" s="473"/>
      <c r="S371" s="270"/>
      <c r="T371" s="270"/>
      <c r="U371" s="270"/>
      <c r="V371" s="270"/>
      <c r="W371" s="270"/>
      <c r="X371" s="270"/>
      <c r="Y371" s="270"/>
      <c r="Z371" s="270"/>
      <c r="AA371" s="270"/>
      <c r="AB371" s="270"/>
      <c r="AC371" s="270"/>
      <c r="AD371" s="270"/>
    </row>
    <row r="372">
      <c r="A372" s="537"/>
      <c r="B372" s="537"/>
      <c r="C372" s="537"/>
      <c r="D372" s="537"/>
      <c r="E372" s="537"/>
      <c r="F372" s="537"/>
      <c r="G372" s="537"/>
      <c r="H372" s="270"/>
      <c r="I372" s="270"/>
      <c r="J372" s="533"/>
      <c r="K372" s="533"/>
      <c r="L372" s="534"/>
      <c r="M372" s="535"/>
      <c r="N372" s="536"/>
      <c r="O372" s="536"/>
      <c r="P372" s="536"/>
      <c r="Q372" s="270"/>
      <c r="R372" s="473"/>
      <c r="S372" s="270"/>
      <c r="T372" s="270"/>
      <c r="U372" s="270"/>
      <c r="V372" s="270"/>
      <c r="W372" s="270"/>
      <c r="X372" s="270"/>
      <c r="Y372" s="270"/>
      <c r="Z372" s="270"/>
      <c r="AA372" s="270"/>
      <c r="AB372" s="270"/>
      <c r="AC372" s="270"/>
      <c r="AD372" s="270"/>
    </row>
    <row r="373">
      <c r="A373" s="537"/>
      <c r="B373" s="537"/>
      <c r="C373" s="537"/>
      <c r="D373" s="537"/>
      <c r="E373" s="537"/>
      <c r="F373" s="537"/>
      <c r="G373" s="537"/>
      <c r="H373" s="270"/>
      <c r="I373" s="270"/>
      <c r="J373" s="533"/>
      <c r="K373" s="533"/>
      <c r="L373" s="534"/>
      <c r="M373" s="535"/>
      <c r="N373" s="536"/>
      <c r="O373" s="536"/>
      <c r="P373" s="536"/>
      <c r="Q373" s="270"/>
      <c r="R373" s="473"/>
      <c r="S373" s="270"/>
      <c r="T373" s="270"/>
      <c r="U373" s="270"/>
      <c r="V373" s="270"/>
      <c r="W373" s="270"/>
      <c r="X373" s="270"/>
      <c r="Y373" s="270"/>
      <c r="Z373" s="270"/>
      <c r="AA373" s="270"/>
      <c r="AB373" s="270"/>
      <c r="AC373" s="270"/>
      <c r="AD373" s="270"/>
    </row>
    <row r="374">
      <c r="A374" s="537"/>
      <c r="B374" s="537"/>
      <c r="C374" s="537"/>
      <c r="D374" s="537"/>
      <c r="E374" s="537"/>
      <c r="F374" s="537"/>
      <c r="G374" s="537"/>
      <c r="H374" s="270"/>
      <c r="I374" s="270"/>
      <c r="J374" s="533"/>
      <c r="K374" s="533"/>
      <c r="L374" s="534"/>
      <c r="M374" s="535"/>
      <c r="N374" s="536"/>
      <c r="O374" s="536"/>
      <c r="P374" s="536"/>
      <c r="Q374" s="270"/>
      <c r="R374" s="473"/>
      <c r="S374" s="270"/>
      <c r="T374" s="270"/>
      <c r="U374" s="270"/>
      <c r="V374" s="270"/>
      <c r="W374" s="270"/>
      <c r="X374" s="270"/>
      <c r="Y374" s="270"/>
      <c r="Z374" s="270"/>
      <c r="AA374" s="270"/>
      <c r="AB374" s="270"/>
      <c r="AC374" s="270"/>
      <c r="AD374" s="270"/>
    </row>
    <row r="375">
      <c r="A375" s="537"/>
      <c r="B375" s="537"/>
      <c r="C375" s="537"/>
      <c r="D375" s="537"/>
      <c r="E375" s="537"/>
      <c r="F375" s="537"/>
      <c r="G375" s="537"/>
      <c r="H375" s="270"/>
      <c r="I375" s="270"/>
      <c r="J375" s="533"/>
      <c r="K375" s="533"/>
      <c r="L375" s="534"/>
      <c r="M375" s="535"/>
      <c r="N375" s="536"/>
      <c r="O375" s="536"/>
      <c r="P375" s="536"/>
      <c r="Q375" s="270"/>
      <c r="R375" s="473"/>
      <c r="S375" s="270"/>
      <c r="T375" s="270"/>
      <c r="U375" s="270"/>
      <c r="V375" s="270"/>
      <c r="W375" s="270"/>
      <c r="X375" s="270"/>
      <c r="Y375" s="270"/>
      <c r="Z375" s="270"/>
      <c r="AA375" s="270"/>
      <c r="AB375" s="270"/>
      <c r="AC375" s="270"/>
      <c r="AD375" s="270"/>
    </row>
    <row r="376">
      <c r="A376" s="537"/>
      <c r="B376" s="537"/>
      <c r="C376" s="537"/>
      <c r="D376" s="537"/>
      <c r="E376" s="537"/>
      <c r="F376" s="537"/>
      <c r="G376" s="537"/>
      <c r="H376" s="270"/>
      <c r="I376" s="270"/>
      <c r="J376" s="533"/>
      <c r="K376" s="533"/>
      <c r="L376" s="534"/>
      <c r="M376" s="535"/>
      <c r="N376" s="536"/>
      <c r="O376" s="536"/>
      <c r="P376" s="536"/>
      <c r="Q376" s="270"/>
      <c r="R376" s="473"/>
      <c r="S376" s="270"/>
      <c r="T376" s="270"/>
      <c r="U376" s="270"/>
      <c r="V376" s="270"/>
      <c r="W376" s="270"/>
      <c r="X376" s="270"/>
      <c r="Y376" s="270"/>
      <c r="Z376" s="270"/>
      <c r="AA376" s="270"/>
      <c r="AB376" s="270"/>
      <c r="AC376" s="270"/>
      <c r="AD376" s="270"/>
    </row>
    <row r="377">
      <c r="A377" s="537"/>
      <c r="B377" s="537"/>
      <c r="C377" s="537"/>
      <c r="D377" s="537"/>
      <c r="E377" s="537"/>
      <c r="F377" s="537"/>
      <c r="G377" s="537"/>
      <c r="H377" s="270"/>
      <c r="I377" s="270"/>
      <c r="J377" s="533"/>
      <c r="K377" s="533"/>
      <c r="L377" s="534"/>
      <c r="M377" s="535"/>
      <c r="N377" s="536"/>
      <c r="O377" s="536"/>
      <c r="P377" s="536"/>
      <c r="Q377" s="270"/>
      <c r="R377" s="473"/>
      <c r="S377" s="270"/>
      <c r="T377" s="270"/>
      <c r="U377" s="270"/>
      <c r="V377" s="270"/>
      <c r="W377" s="270"/>
      <c r="X377" s="270"/>
      <c r="Y377" s="270"/>
      <c r="Z377" s="270"/>
      <c r="AA377" s="270"/>
      <c r="AB377" s="270"/>
      <c r="AC377" s="270"/>
      <c r="AD377" s="270"/>
    </row>
    <row r="378">
      <c r="A378" s="537"/>
      <c r="B378" s="537"/>
      <c r="C378" s="537"/>
      <c r="D378" s="537"/>
      <c r="E378" s="537"/>
      <c r="F378" s="537"/>
      <c r="G378" s="537"/>
      <c r="H378" s="270"/>
      <c r="I378" s="270"/>
      <c r="J378" s="533"/>
      <c r="K378" s="533"/>
      <c r="L378" s="534"/>
      <c r="M378" s="535"/>
      <c r="N378" s="536"/>
      <c r="O378" s="536"/>
      <c r="P378" s="536"/>
      <c r="Q378" s="270"/>
      <c r="R378" s="473"/>
      <c r="S378" s="270"/>
      <c r="T378" s="270"/>
      <c r="U378" s="270"/>
      <c r="V378" s="270"/>
      <c r="W378" s="270"/>
      <c r="X378" s="270"/>
      <c r="Y378" s="270"/>
      <c r="Z378" s="270"/>
      <c r="AA378" s="270"/>
      <c r="AB378" s="270"/>
      <c r="AC378" s="270"/>
      <c r="AD378" s="270"/>
    </row>
    <row r="379">
      <c r="A379" s="537"/>
      <c r="B379" s="537"/>
      <c r="C379" s="537"/>
      <c r="D379" s="537"/>
      <c r="E379" s="537"/>
      <c r="F379" s="537"/>
      <c r="G379" s="537"/>
      <c r="H379" s="270"/>
      <c r="I379" s="270"/>
      <c r="J379" s="533"/>
      <c r="K379" s="533"/>
      <c r="L379" s="534"/>
      <c r="M379" s="535"/>
      <c r="N379" s="536"/>
      <c r="O379" s="536"/>
      <c r="P379" s="536"/>
      <c r="Q379" s="270"/>
      <c r="R379" s="473"/>
      <c r="S379" s="270"/>
      <c r="T379" s="270"/>
      <c r="U379" s="270"/>
      <c r="V379" s="270"/>
      <c r="W379" s="270"/>
      <c r="X379" s="270"/>
      <c r="Y379" s="270"/>
      <c r="Z379" s="270"/>
      <c r="AA379" s="270"/>
      <c r="AB379" s="270"/>
      <c r="AC379" s="270"/>
      <c r="AD379" s="270"/>
    </row>
    <row r="380">
      <c r="A380" s="537"/>
      <c r="B380" s="537"/>
      <c r="C380" s="537"/>
      <c r="D380" s="537"/>
      <c r="E380" s="537"/>
      <c r="F380" s="537"/>
      <c r="G380" s="537"/>
      <c r="H380" s="270"/>
      <c r="I380" s="270"/>
      <c r="J380" s="533"/>
      <c r="K380" s="533"/>
      <c r="L380" s="534"/>
      <c r="M380" s="535"/>
      <c r="N380" s="536"/>
      <c r="O380" s="536"/>
      <c r="P380" s="536"/>
      <c r="Q380" s="270"/>
      <c r="R380" s="473"/>
      <c r="S380" s="270"/>
      <c r="T380" s="270"/>
      <c r="U380" s="270"/>
      <c r="V380" s="270"/>
      <c r="W380" s="270"/>
      <c r="X380" s="270"/>
      <c r="Y380" s="270"/>
      <c r="Z380" s="270"/>
      <c r="AA380" s="270"/>
      <c r="AB380" s="270"/>
      <c r="AC380" s="270"/>
      <c r="AD380" s="270"/>
    </row>
    <row r="381">
      <c r="A381" s="537"/>
      <c r="B381" s="537"/>
      <c r="C381" s="537"/>
      <c r="D381" s="537"/>
      <c r="E381" s="537"/>
      <c r="F381" s="537"/>
      <c r="G381" s="537"/>
      <c r="H381" s="270"/>
      <c r="I381" s="270"/>
      <c r="J381" s="533"/>
      <c r="K381" s="533"/>
      <c r="L381" s="534"/>
      <c r="M381" s="535"/>
      <c r="N381" s="536"/>
      <c r="O381" s="536"/>
      <c r="P381" s="536"/>
      <c r="Q381" s="270"/>
      <c r="R381" s="473"/>
      <c r="S381" s="270"/>
      <c r="T381" s="270"/>
      <c r="U381" s="270"/>
      <c r="V381" s="270"/>
      <c r="W381" s="270"/>
      <c r="X381" s="270"/>
      <c r="Y381" s="270"/>
      <c r="Z381" s="270"/>
      <c r="AA381" s="270"/>
      <c r="AB381" s="270"/>
      <c r="AC381" s="270"/>
      <c r="AD381" s="270"/>
    </row>
    <row r="382">
      <c r="A382" s="537"/>
      <c r="B382" s="537"/>
      <c r="C382" s="537"/>
      <c r="D382" s="537"/>
      <c r="E382" s="537"/>
      <c r="F382" s="537"/>
      <c r="G382" s="537"/>
      <c r="H382" s="270"/>
      <c r="I382" s="270"/>
      <c r="J382" s="533"/>
      <c r="K382" s="533"/>
      <c r="L382" s="534"/>
      <c r="M382" s="535"/>
      <c r="N382" s="536"/>
      <c r="O382" s="536"/>
      <c r="P382" s="536"/>
      <c r="Q382" s="270"/>
      <c r="R382" s="473"/>
      <c r="S382" s="270"/>
      <c r="T382" s="270"/>
      <c r="U382" s="270"/>
      <c r="V382" s="270"/>
      <c r="W382" s="270"/>
      <c r="X382" s="270"/>
      <c r="Y382" s="270"/>
      <c r="Z382" s="270"/>
      <c r="AA382" s="270"/>
      <c r="AB382" s="270"/>
      <c r="AC382" s="270"/>
      <c r="AD382" s="270"/>
    </row>
    <row r="383">
      <c r="A383" s="537"/>
      <c r="B383" s="537"/>
      <c r="C383" s="537"/>
      <c r="D383" s="537"/>
      <c r="E383" s="537"/>
      <c r="F383" s="537"/>
      <c r="G383" s="537"/>
      <c r="H383" s="270"/>
      <c r="I383" s="270"/>
      <c r="J383" s="533"/>
      <c r="K383" s="533"/>
      <c r="L383" s="534"/>
      <c r="M383" s="535"/>
      <c r="N383" s="536"/>
      <c r="O383" s="536"/>
      <c r="P383" s="536"/>
      <c r="Q383" s="270"/>
      <c r="R383" s="473"/>
      <c r="S383" s="270"/>
      <c r="T383" s="270"/>
      <c r="U383" s="270"/>
      <c r="V383" s="270"/>
      <c r="W383" s="270"/>
      <c r="X383" s="270"/>
      <c r="Y383" s="270"/>
      <c r="Z383" s="270"/>
      <c r="AA383" s="270"/>
      <c r="AB383" s="270"/>
      <c r="AC383" s="270"/>
      <c r="AD383" s="270"/>
    </row>
    <row r="384">
      <c r="A384" s="537"/>
      <c r="B384" s="537"/>
      <c r="C384" s="537"/>
      <c r="D384" s="537"/>
      <c r="E384" s="537"/>
      <c r="F384" s="537"/>
      <c r="G384" s="537"/>
      <c r="H384" s="270"/>
      <c r="I384" s="270"/>
      <c r="J384" s="533"/>
      <c r="K384" s="533"/>
      <c r="L384" s="534"/>
      <c r="M384" s="535"/>
      <c r="N384" s="536"/>
      <c r="O384" s="536"/>
      <c r="P384" s="536"/>
      <c r="Q384" s="270"/>
      <c r="R384" s="473"/>
      <c r="S384" s="270"/>
      <c r="T384" s="270"/>
      <c r="U384" s="270"/>
      <c r="V384" s="270"/>
      <c r="W384" s="270"/>
      <c r="X384" s="270"/>
      <c r="Y384" s="270"/>
      <c r="Z384" s="270"/>
      <c r="AA384" s="270"/>
      <c r="AB384" s="270"/>
      <c r="AC384" s="270"/>
      <c r="AD384" s="270"/>
    </row>
    <row r="385">
      <c r="A385" s="537"/>
      <c r="B385" s="537"/>
      <c r="C385" s="537"/>
      <c r="D385" s="537"/>
      <c r="E385" s="537"/>
      <c r="F385" s="537"/>
      <c r="G385" s="537"/>
      <c r="H385" s="270"/>
      <c r="I385" s="270"/>
      <c r="J385" s="533"/>
      <c r="K385" s="533"/>
      <c r="L385" s="534"/>
      <c r="M385" s="535"/>
      <c r="N385" s="536"/>
      <c r="O385" s="536"/>
      <c r="P385" s="536"/>
      <c r="Q385" s="270"/>
      <c r="R385" s="473"/>
      <c r="S385" s="270"/>
      <c r="T385" s="270"/>
      <c r="U385" s="270"/>
      <c r="V385" s="270"/>
      <c r="W385" s="270"/>
      <c r="X385" s="270"/>
      <c r="Y385" s="270"/>
      <c r="Z385" s="270"/>
      <c r="AA385" s="270"/>
      <c r="AB385" s="270"/>
      <c r="AC385" s="270"/>
      <c r="AD385" s="270"/>
    </row>
    <row r="386">
      <c r="A386" s="537"/>
      <c r="B386" s="537"/>
      <c r="C386" s="537"/>
      <c r="D386" s="537"/>
      <c r="E386" s="537"/>
      <c r="F386" s="537"/>
      <c r="G386" s="537"/>
      <c r="H386" s="270"/>
      <c r="I386" s="270"/>
      <c r="J386" s="533"/>
      <c r="K386" s="533"/>
      <c r="L386" s="534"/>
      <c r="M386" s="535"/>
      <c r="N386" s="536"/>
      <c r="O386" s="536"/>
      <c r="P386" s="536"/>
      <c r="Q386" s="270"/>
      <c r="R386" s="473"/>
      <c r="S386" s="270"/>
      <c r="T386" s="270"/>
      <c r="U386" s="270"/>
      <c r="V386" s="270"/>
      <c r="W386" s="270"/>
      <c r="X386" s="270"/>
      <c r="Y386" s="270"/>
      <c r="Z386" s="270"/>
      <c r="AA386" s="270"/>
      <c r="AB386" s="270"/>
      <c r="AC386" s="270"/>
      <c r="AD386" s="270"/>
    </row>
    <row r="387">
      <c r="A387" s="537"/>
      <c r="B387" s="537"/>
      <c r="C387" s="537"/>
      <c r="D387" s="537"/>
      <c r="E387" s="537"/>
      <c r="F387" s="537"/>
      <c r="G387" s="537"/>
      <c r="H387" s="270"/>
      <c r="I387" s="270"/>
      <c r="J387" s="533"/>
      <c r="K387" s="533"/>
      <c r="L387" s="534"/>
      <c r="M387" s="535"/>
      <c r="N387" s="536"/>
      <c r="O387" s="536"/>
      <c r="P387" s="536"/>
      <c r="Q387" s="270"/>
      <c r="R387" s="473"/>
      <c r="S387" s="270"/>
      <c r="T387" s="270"/>
      <c r="U387" s="270"/>
      <c r="V387" s="270"/>
      <c r="W387" s="270"/>
      <c r="X387" s="270"/>
      <c r="Y387" s="270"/>
      <c r="Z387" s="270"/>
      <c r="AA387" s="270"/>
      <c r="AB387" s="270"/>
      <c r="AC387" s="270"/>
      <c r="AD387" s="270"/>
    </row>
    <row r="388">
      <c r="A388" s="537"/>
      <c r="B388" s="537"/>
      <c r="C388" s="537"/>
      <c r="D388" s="537"/>
      <c r="E388" s="537"/>
      <c r="F388" s="537"/>
      <c r="G388" s="537"/>
      <c r="H388" s="270"/>
      <c r="I388" s="270"/>
      <c r="J388" s="533"/>
      <c r="K388" s="533"/>
      <c r="L388" s="534"/>
      <c r="M388" s="535"/>
      <c r="N388" s="536"/>
      <c r="O388" s="536"/>
      <c r="P388" s="536"/>
      <c r="Q388" s="270"/>
      <c r="R388" s="473"/>
      <c r="S388" s="270"/>
      <c r="T388" s="270"/>
      <c r="U388" s="270"/>
      <c r="V388" s="270"/>
      <c r="W388" s="270"/>
      <c r="X388" s="270"/>
      <c r="Y388" s="270"/>
      <c r="Z388" s="270"/>
      <c r="AA388" s="270"/>
      <c r="AB388" s="270"/>
      <c r="AC388" s="270"/>
      <c r="AD388" s="270"/>
    </row>
    <row r="389">
      <c r="A389" s="537"/>
      <c r="B389" s="537"/>
      <c r="C389" s="537"/>
      <c r="D389" s="537"/>
      <c r="E389" s="537"/>
      <c r="F389" s="537"/>
      <c r="G389" s="537"/>
      <c r="H389" s="270"/>
      <c r="I389" s="270"/>
      <c r="J389" s="533"/>
      <c r="K389" s="533"/>
      <c r="L389" s="534"/>
      <c r="M389" s="535"/>
      <c r="N389" s="536"/>
      <c r="O389" s="536"/>
      <c r="P389" s="536"/>
      <c r="Q389" s="270"/>
      <c r="R389" s="473"/>
      <c r="S389" s="270"/>
      <c r="T389" s="270"/>
      <c r="U389" s="270"/>
      <c r="V389" s="270"/>
      <c r="W389" s="270"/>
      <c r="X389" s="270"/>
      <c r="Y389" s="270"/>
      <c r="Z389" s="270"/>
      <c r="AA389" s="270"/>
      <c r="AB389" s="270"/>
      <c r="AC389" s="270"/>
      <c r="AD389" s="270"/>
    </row>
    <row r="390">
      <c r="A390" s="537"/>
      <c r="B390" s="537"/>
      <c r="C390" s="537"/>
      <c r="D390" s="537"/>
      <c r="E390" s="537"/>
      <c r="F390" s="537"/>
      <c r="G390" s="537"/>
      <c r="H390" s="270"/>
      <c r="I390" s="270"/>
      <c r="J390" s="533"/>
      <c r="K390" s="533"/>
      <c r="L390" s="534"/>
      <c r="M390" s="535"/>
      <c r="N390" s="536"/>
      <c r="O390" s="536"/>
      <c r="P390" s="536"/>
      <c r="Q390" s="270"/>
      <c r="R390" s="473"/>
      <c r="S390" s="270"/>
      <c r="T390" s="270"/>
      <c r="U390" s="270"/>
      <c r="V390" s="270"/>
      <c r="W390" s="270"/>
      <c r="X390" s="270"/>
      <c r="Y390" s="270"/>
      <c r="Z390" s="270"/>
      <c r="AA390" s="270"/>
      <c r="AB390" s="270"/>
      <c r="AC390" s="270"/>
      <c r="AD390" s="270"/>
    </row>
    <row r="391">
      <c r="A391" s="537"/>
      <c r="B391" s="537"/>
      <c r="C391" s="537"/>
      <c r="D391" s="537"/>
      <c r="E391" s="537"/>
      <c r="F391" s="537"/>
      <c r="G391" s="537"/>
      <c r="H391" s="270"/>
      <c r="I391" s="270"/>
      <c r="J391" s="533"/>
      <c r="K391" s="533"/>
      <c r="L391" s="534"/>
      <c r="M391" s="535"/>
      <c r="N391" s="536"/>
      <c r="O391" s="536"/>
      <c r="P391" s="536"/>
      <c r="Q391" s="270"/>
      <c r="R391" s="473"/>
      <c r="S391" s="270"/>
      <c r="T391" s="270"/>
      <c r="U391" s="270"/>
      <c r="V391" s="270"/>
      <c r="W391" s="270"/>
      <c r="X391" s="270"/>
      <c r="Y391" s="270"/>
      <c r="Z391" s="270"/>
      <c r="AA391" s="270"/>
      <c r="AB391" s="270"/>
      <c r="AC391" s="270"/>
      <c r="AD391" s="270"/>
    </row>
    <row r="392">
      <c r="A392" s="537"/>
      <c r="B392" s="537"/>
      <c r="C392" s="537"/>
      <c r="D392" s="537"/>
      <c r="E392" s="537"/>
      <c r="F392" s="537"/>
      <c r="G392" s="537"/>
      <c r="H392" s="270"/>
      <c r="I392" s="270"/>
      <c r="J392" s="533"/>
      <c r="K392" s="533"/>
      <c r="L392" s="534"/>
      <c r="M392" s="535"/>
      <c r="N392" s="536"/>
      <c r="O392" s="536"/>
      <c r="P392" s="536"/>
      <c r="Q392" s="270"/>
      <c r="R392" s="473"/>
      <c r="S392" s="270"/>
      <c r="T392" s="270"/>
      <c r="U392" s="270"/>
      <c r="V392" s="270"/>
      <c r="W392" s="270"/>
      <c r="X392" s="270"/>
      <c r="Y392" s="270"/>
      <c r="Z392" s="270"/>
      <c r="AA392" s="270"/>
      <c r="AB392" s="270"/>
      <c r="AC392" s="270"/>
      <c r="AD392" s="270"/>
    </row>
    <row r="393">
      <c r="A393" s="537"/>
      <c r="B393" s="537"/>
      <c r="C393" s="537"/>
      <c r="D393" s="537"/>
      <c r="E393" s="537"/>
      <c r="F393" s="537"/>
      <c r="G393" s="537"/>
      <c r="H393" s="270"/>
      <c r="I393" s="270"/>
      <c r="J393" s="533"/>
      <c r="K393" s="533"/>
      <c r="L393" s="534"/>
      <c r="M393" s="535"/>
      <c r="N393" s="536"/>
      <c r="O393" s="536"/>
      <c r="P393" s="536"/>
      <c r="Q393" s="270"/>
      <c r="R393" s="473"/>
      <c r="S393" s="270"/>
      <c r="T393" s="270"/>
      <c r="U393" s="270"/>
      <c r="V393" s="270"/>
      <c r="W393" s="270"/>
      <c r="X393" s="270"/>
      <c r="Y393" s="270"/>
      <c r="Z393" s="270"/>
      <c r="AA393" s="270"/>
      <c r="AB393" s="270"/>
      <c r="AC393" s="270"/>
      <c r="AD393" s="270"/>
    </row>
    <row r="394">
      <c r="A394" s="537"/>
      <c r="B394" s="537"/>
      <c r="C394" s="537"/>
      <c r="D394" s="537"/>
      <c r="E394" s="537"/>
      <c r="F394" s="537"/>
      <c r="G394" s="537"/>
      <c r="H394" s="270"/>
      <c r="I394" s="270"/>
      <c r="J394" s="533"/>
      <c r="K394" s="533"/>
      <c r="L394" s="534"/>
      <c r="M394" s="535"/>
      <c r="N394" s="536"/>
      <c r="O394" s="536"/>
      <c r="P394" s="536"/>
      <c r="Q394" s="270"/>
      <c r="R394" s="473"/>
      <c r="S394" s="270"/>
      <c r="T394" s="270"/>
      <c r="U394" s="270"/>
      <c r="V394" s="270"/>
      <c r="W394" s="270"/>
      <c r="X394" s="270"/>
      <c r="Y394" s="270"/>
      <c r="Z394" s="270"/>
      <c r="AA394" s="270"/>
      <c r="AB394" s="270"/>
      <c r="AC394" s="270"/>
      <c r="AD394" s="270"/>
    </row>
    <row r="395">
      <c r="A395" s="537"/>
      <c r="B395" s="537"/>
      <c r="C395" s="537"/>
      <c r="D395" s="537"/>
      <c r="E395" s="537"/>
      <c r="F395" s="537"/>
      <c r="G395" s="537"/>
      <c r="H395" s="270"/>
      <c r="I395" s="270"/>
      <c r="J395" s="533"/>
      <c r="K395" s="533"/>
      <c r="L395" s="534"/>
      <c r="M395" s="535"/>
      <c r="N395" s="536"/>
      <c r="O395" s="536"/>
      <c r="P395" s="536"/>
      <c r="Q395" s="270"/>
      <c r="R395" s="473"/>
      <c r="S395" s="270"/>
      <c r="T395" s="270"/>
      <c r="U395" s="270"/>
      <c r="V395" s="270"/>
      <c r="W395" s="270"/>
      <c r="X395" s="270"/>
      <c r="Y395" s="270"/>
      <c r="Z395" s="270"/>
      <c r="AA395" s="270"/>
      <c r="AB395" s="270"/>
      <c r="AC395" s="270"/>
      <c r="AD395" s="270"/>
    </row>
    <row r="396">
      <c r="A396" s="537"/>
      <c r="B396" s="537"/>
      <c r="C396" s="537"/>
      <c r="D396" s="537"/>
      <c r="E396" s="537"/>
      <c r="F396" s="537"/>
      <c r="G396" s="537"/>
      <c r="H396" s="270"/>
      <c r="I396" s="270"/>
      <c r="J396" s="533"/>
      <c r="K396" s="533"/>
      <c r="L396" s="534"/>
      <c r="M396" s="535"/>
      <c r="N396" s="536"/>
      <c r="O396" s="536"/>
      <c r="P396" s="536"/>
      <c r="Q396" s="270"/>
      <c r="R396" s="473"/>
      <c r="S396" s="270"/>
      <c r="T396" s="270"/>
      <c r="U396" s="270"/>
      <c r="V396" s="270"/>
      <c r="W396" s="270"/>
      <c r="X396" s="270"/>
      <c r="Y396" s="270"/>
      <c r="Z396" s="270"/>
      <c r="AA396" s="270"/>
      <c r="AB396" s="270"/>
      <c r="AC396" s="270"/>
      <c r="AD396" s="270"/>
    </row>
    <row r="397">
      <c r="A397" s="537"/>
      <c r="B397" s="537"/>
      <c r="C397" s="537"/>
      <c r="D397" s="537"/>
      <c r="E397" s="537"/>
      <c r="F397" s="537"/>
      <c r="G397" s="537"/>
      <c r="H397" s="270"/>
      <c r="I397" s="270"/>
      <c r="J397" s="533"/>
      <c r="K397" s="533"/>
      <c r="L397" s="534"/>
      <c r="M397" s="535"/>
      <c r="N397" s="536"/>
      <c r="O397" s="536"/>
      <c r="P397" s="536"/>
      <c r="Q397" s="270"/>
      <c r="R397" s="473"/>
      <c r="S397" s="270"/>
      <c r="T397" s="270"/>
      <c r="U397" s="270"/>
      <c r="V397" s="270"/>
      <c r="W397" s="270"/>
      <c r="X397" s="270"/>
      <c r="Y397" s="270"/>
      <c r="Z397" s="270"/>
      <c r="AA397" s="270"/>
      <c r="AB397" s="270"/>
      <c r="AC397" s="270"/>
      <c r="AD397" s="270"/>
    </row>
    <row r="398">
      <c r="A398" s="537"/>
      <c r="B398" s="537"/>
      <c r="C398" s="537"/>
      <c r="D398" s="537"/>
      <c r="E398" s="537"/>
      <c r="F398" s="537"/>
      <c r="G398" s="537"/>
      <c r="H398" s="270"/>
      <c r="I398" s="270"/>
      <c r="J398" s="533"/>
      <c r="K398" s="533"/>
      <c r="L398" s="534"/>
      <c r="M398" s="535"/>
      <c r="N398" s="536"/>
      <c r="O398" s="536"/>
      <c r="P398" s="536"/>
      <c r="Q398" s="270"/>
      <c r="R398" s="473"/>
      <c r="S398" s="270"/>
      <c r="T398" s="270"/>
      <c r="U398" s="270"/>
      <c r="V398" s="270"/>
      <c r="W398" s="270"/>
      <c r="X398" s="270"/>
      <c r="Y398" s="270"/>
      <c r="Z398" s="270"/>
      <c r="AA398" s="270"/>
      <c r="AB398" s="270"/>
      <c r="AC398" s="270"/>
      <c r="AD398" s="270"/>
    </row>
    <row r="399">
      <c r="A399" s="537"/>
      <c r="B399" s="537"/>
      <c r="C399" s="537"/>
      <c r="D399" s="537"/>
      <c r="E399" s="537"/>
      <c r="F399" s="537"/>
      <c r="G399" s="537"/>
      <c r="H399" s="270"/>
      <c r="I399" s="270"/>
      <c r="J399" s="533"/>
      <c r="K399" s="533"/>
      <c r="L399" s="534"/>
      <c r="M399" s="535"/>
      <c r="N399" s="536"/>
      <c r="O399" s="536"/>
      <c r="P399" s="536"/>
      <c r="Q399" s="270"/>
      <c r="R399" s="473"/>
      <c r="S399" s="270"/>
      <c r="T399" s="270"/>
      <c r="U399" s="270"/>
      <c r="V399" s="270"/>
      <c r="W399" s="270"/>
      <c r="X399" s="270"/>
      <c r="Y399" s="270"/>
      <c r="Z399" s="270"/>
      <c r="AA399" s="270"/>
      <c r="AB399" s="270"/>
      <c r="AC399" s="270"/>
      <c r="AD399" s="270"/>
    </row>
    <row r="400">
      <c r="A400" s="537"/>
      <c r="B400" s="537"/>
      <c r="C400" s="537"/>
      <c r="D400" s="537"/>
      <c r="E400" s="537"/>
      <c r="F400" s="537"/>
      <c r="G400" s="537"/>
      <c r="H400" s="270"/>
      <c r="I400" s="270"/>
      <c r="J400" s="533"/>
      <c r="K400" s="533"/>
      <c r="L400" s="534"/>
      <c r="M400" s="535"/>
      <c r="N400" s="536"/>
      <c r="O400" s="536"/>
      <c r="P400" s="536"/>
      <c r="Q400" s="270"/>
      <c r="R400" s="473"/>
      <c r="S400" s="270"/>
      <c r="T400" s="270"/>
      <c r="U400" s="270"/>
      <c r="V400" s="270"/>
      <c r="W400" s="270"/>
      <c r="X400" s="270"/>
      <c r="Y400" s="270"/>
      <c r="Z400" s="270"/>
      <c r="AA400" s="270"/>
      <c r="AB400" s="270"/>
      <c r="AC400" s="270"/>
      <c r="AD400" s="270"/>
    </row>
    <row r="401">
      <c r="A401" s="537"/>
      <c r="B401" s="537"/>
      <c r="C401" s="537"/>
      <c r="D401" s="537"/>
      <c r="E401" s="537"/>
      <c r="F401" s="537"/>
      <c r="G401" s="537"/>
      <c r="H401" s="270"/>
      <c r="I401" s="270"/>
      <c r="J401" s="533"/>
      <c r="K401" s="533"/>
      <c r="L401" s="534"/>
      <c r="M401" s="535"/>
      <c r="N401" s="536"/>
      <c r="O401" s="536"/>
      <c r="P401" s="536"/>
      <c r="Q401" s="270"/>
      <c r="R401" s="473"/>
      <c r="S401" s="270"/>
      <c r="T401" s="270"/>
      <c r="U401" s="270"/>
      <c r="V401" s="270"/>
      <c r="W401" s="270"/>
      <c r="X401" s="270"/>
      <c r="Y401" s="270"/>
      <c r="Z401" s="270"/>
      <c r="AA401" s="270"/>
      <c r="AB401" s="270"/>
      <c r="AC401" s="270"/>
      <c r="AD401" s="270"/>
    </row>
    <row r="402">
      <c r="A402" s="537"/>
      <c r="B402" s="537"/>
      <c r="C402" s="537"/>
      <c r="D402" s="537"/>
      <c r="E402" s="537"/>
      <c r="F402" s="537"/>
      <c r="G402" s="537"/>
      <c r="H402" s="270"/>
      <c r="I402" s="270"/>
      <c r="J402" s="533"/>
      <c r="K402" s="533"/>
      <c r="L402" s="534"/>
      <c r="M402" s="535"/>
      <c r="N402" s="536"/>
      <c r="O402" s="536"/>
      <c r="P402" s="536"/>
      <c r="Q402" s="270"/>
      <c r="R402" s="473"/>
      <c r="S402" s="270"/>
      <c r="T402" s="270"/>
      <c r="U402" s="270"/>
      <c r="V402" s="270"/>
      <c r="W402" s="270"/>
      <c r="X402" s="270"/>
      <c r="Y402" s="270"/>
      <c r="Z402" s="270"/>
      <c r="AA402" s="270"/>
      <c r="AB402" s="270"/>
      <c r="AC402" s="270"/>
      <c r="AD402" s="270"/>
    </row>
    <row r="403">
      <c r="A403" s="537"/>
      <c r="B403" s="537"/>
      <c r="C403" s="537"/>
      <c r="D403" s="537"/>
      <c r="E403" s="537"/>
      <c r="F403" s="537"/>
      <c r="G403" s="537"/>
      <c r="H403" s="270"/>
      <c r="I403" s="270"/>
      <c r="J403" s="533"/>
      <c r="K403" s="533"/>
      <c r="L403" s="534"/>
      <c r="M403" s="535"/>
      <c r="N403" s="536"/>
      <c r="O403" s="536"/>
      <c r="P403" s="536"/>
      <c r="Q403" s="270"/>
      <c r="R403" s="473"/>
      <c r="S403" s="270"/>
      <c r="T403" s="270"/>
      <c r="U403" s="270"/>
      <c r="V403" s="270"/>
      <c r="W403" s="270"/>
      <c r="X403" s="270"/>
      <c r="Y403" s="270"/>
      <c r="Z403" s="270"/>
      <c r="AA403" s="270"/>
      <c r="AB403" s="270"/>
      <c r="AC403" s="270"/>
      <c r="AD403" s="270"/>
    </row>
    <row r="404">
      <c r="A404" s="537"/>
      <c r="B404" s="537"/>
      <c r="C404" s="537"/>
      <c r="D404" s="537"/>
      <c r="E404" s="537"/>
      <c r="F404" s="537"/>
      <c r="G404" s="537"/>
      <c r="H404" s="270"/>
      <c r="I404" s="270"/>
      <c r="J404" s="533"/>
      <c r="K404" s="533"/>
      <c r="L404" s="534"/>
      <c r="M404" s="535"/>
      <c r="N404" s="536"/>
      <c r="O404" s="536"/>
      <c r="P404" s="536"/>
      <c r="Q404" s="270"/>
      <c r="R404" s="473"/>
      <c r="S404" s="270"/>
      <c r="T404" s="270"/>
      <c r="U404" s="270"/>
      <c r="V404" s="270"/>
      <c r="W404" s="270"/>
      <c r="X404" s="270"/>
      <c r="Y404" s="270"/>
      <c r="Z404" s="270"/>
      <c r="AA404" s="270"/>
      <c r="AB404" s="270"/>
      <c r="AC404" s="270"/>
      <c r="AD404" s="270"/>
    </row>
    <row r="405">
      <c r="A405" s="537"/>
      <c r="B405" s="537"/>
      <c r="C405" s="537"/>
      <c r="D405" s="537"/>
      <c r="E405" s="537"/>
      <c r="F405" s="537"/>
      <c r="G405" s="537"/>
      <c r="H405" s="270"/>
      <c r="I405" s="270"/>
      <c r="J405" s="533"/>
      <c r="K405" s="533"/>
      <c r="L405" s="534"/>
      <c r="M405" s="535"/>
      <c r="N405" s="536"/>
      <c r="O405" s="536"/>
      <c r="P405" s="536"/>
      <c r="Q405" s="270"/>
      <c r="R405" s="473"/>
      <c r="S405" s="270"/>
      <c r="T405" s="270"/>
      <c r="U405" s="270"/>
      <c r="V405" s="270"/>
      <c r="W405" s="270"/>
      <c r="X405" s="270"/>
      <c r="Y405" s="270"/>
      <c r="Z405" s="270"/>
      <c r="AA405" s="270"/>
      <c r="AB405" s="270"/>
      <c r="AC405" s="270"/>
      <c r="AD405" s="270"/>
    </row>
    <row r="406">
      <c r="A406" s="537"/>
      <c r="B406" s="537"/>
      <c r="C406" s="537"/>
      <c r="D406" s="537"/>
      <c r="E406" s="537"/>
      <c r="F406" s="537"/>
      <c r="G406" s="537"/>
      <c r="H406" s="270"/>
      <c r="I406" s="270"/>
      <c r="J406" s="533"/>
      <c r="K406" s="533"/>
      <c r="L406" s="534"/>
      <c r="M406" s="535"/>
      <c r="N406" s="536"/>
      <c r="O406" s="536"/>
      <c r="P406" s="536"/>
      <c r="Q406" s="270"/>
      <c r="R406" s="473"/>
      <c r="S406" s="270"/>
      <c r="T406" s="270"/>
      <c r="U406" s="270"/>
      <c r="V406" s="270"/>
      <c r="W406" s="270"/>
      <c r="X406" s="270"/>
      <c r="Y406" s="270"/>
      <c r="Z406" s="270"/>
      <c r="AA406" s="270"/>
      <c r="AB406" s="270"/>
      <c r="AC406" s="270"/>
      <c r="AD406" s="270"/>
    </row>
    <row r="407">
      <c r="A407" s="537"/>
      <c r="B407" s="537"/>
      <c r="C407" s="537"/>
      <c r="D407" s="537"/>
      <c r="E407" s="537"/>
      <c r="F407" s="537"/>
      <c r="G407" s="537"/>
      <c r="H407" s="270"/>
      <c r="I407" s="270"/>
      <c r="J407" s="533"/>
      <c r="K407" s="533"/>
      <c r="L407" s="534"/>
      <c r="M407" s="535"/>
      <c r="N407" s="536"/>
      <c r="O407" s="536"/>
      <c r="P407" s="536"/>
      <c r="Q407" s="270"/>
      <c r="R407" s="473"/>
      <c r="S407" s="270"/>
      <c r="T407" s="270"/>
      <c r="U407" s="270"/>
      <c r="V407" s="270"/>
      <c r="W407" s="270"/>
      <c r="X407" s="270"/>
      <c r="Y407" s="270"/>
      <c r="Z407" s="270"/>
      <c r="AA407" s="270"/>
      <c r="AB407" s="270"/>
      <c r="AC407" s="270"/>
      <c r="AD407" s="270"/>
    </row>
    <row r="408">
      <c r="A408" s="537"/>
      <c r="B408" s="537"/>
      <c r="C408" s="537"/>
      <c r="D408" s="537"/>
      <c r="E408" s="537"/>
      <c r="F408" s="537"/>
      <c r="G408" s="537"/>
      <c r="H408" s="270"/>
      <c r="I408" s="270"/>
      <c r="J408" s="533"/>
      <c r="K408" s="533"/>
      <c r="L408" s="534"/>
      <c r="M408" s="535"/>
      <c r="N408" s="536"/>
      <c r="O408" s="536"/>
      <c r="P408" s="536"/>
      <c r="Q408" s="270"/>
      <c r="R408" s="473"/>
      <c r="S408" s="270"/>
      <c r="T408" s="270"/>
      <c r="U408" s="270"/>
      <c r="V408" s="270"/>
      <c r="W408" s="270"/>
      <c r="X408" s="270"/>
      <c r="Y408" s="270"/>
      <c r="Z408" s="270"/>
      <c r="AA408" s="270"/>
      <c r="AB408" s="270"/>
      <c r="AC408" s="270"/>
      <c r="AD408" s="270"/>
    </row>
    <row r="409">
      <c r="A409" s="537"/>
      <c r="B409" s="537"/>
      <c r="C409" s="537"/>
      <c r="D409" s="537"/>
      <c r="E409" s="537"/>
      <c r="F409" s="537"/>
      <c r="G409" s="537"/>
      <c r="H409" s="270"/>
      <c r="I409" s="270"/>
      <c r="J409" s="533"/>
      <c r="K409" s="533"/>
      <c r="L409" s="534"/>
      <c r="M409" s="535"/>
      <c r="N409" s="536"/>
      <c r="O409" s="536"/>
      <c r="P409" s="536"/>
      <c r="Q409" s="270"/>
      <c r="R409" s="473"/>
      <c r="S409" s="270"/>
      <c r="T409" s="270"/>
      <c r="U409" s="270"/>
      <c r="V409" s="270"/>
      <c r="W409" s="270"/>
      <c r="X409" s="270"/>
      <c r="Y409" s="270"/>
      <c r="Z409" s="270"/>
      <c r="AA409" s="270"/>
      <c r="AB409" s="270"/>
      <c r="AC409" s="270"/>
      <c r="AD409" s="270"/>
    </row>
    <row r="410">
      <c r="A410" s="537"/>
      <c r="B410" s="537"/>
      <c r="C410" s="537"/>
      <c r="D410" s="537"/>
      <c r="E410" s="537"/>
      <c r="F410" s="537"/>
      <c r="G410" s="537"/>
      <c r="H410" s="270"/>
      <c r="I410" s="270"/>
      <c r="J410" s="533"/>
      <c r="K410" s="533"/>
      <c r="L410" s="534"/>
      <c r="M410" s="535"/>
      <c r="N410" s="536"/>
      <c r="O410" s="536"/>
      <c r="P410" s="536"/>
      <c r="Q410" s="270"/>
      <c r="R410" s="473"/>
      <c r="S410" s="270"/>
      <c r="T410" s="270"/>
      <c r="U410" s="270"/>
      <c r="V410" s="270"/>
      <c r="W410" s="270"/>
      <c r="X410" s="270"/>
      <c r="Y410" s="270"/>
      <c r="Z410" s="270"/>
      <c r="AA410" s="270"/>
      <c r="AB410" s="270"/>
      <c r="AC410" s="270"/>
      <c r="AD410" s="270"/>
    </row>
    <row r="411">
      <c r="A411" s="537"/>
      <c r="B411" s="537"/>
      <c r="C411" s="537"/>
      <c r="D411" s="537"/>
      <c r="E411" s="537"/>
      <c r="F411" s="537"/>
      <c r="G411" s="537"/>
      <c r="H411" s="270"/>
      <c r="I411" s="270"/>
      <c r="J411" s="533"/>
      <c r="K411" s="533"/>
      <c r="L411" s="534"/>
      <c r="M411" s="535"/>
      <c r="N411" s="536"/>
      <c r="O411" s="536"/>
      <c r="P411" s="536"/>
      <c r="Q411" s="270"/>
      <c r="R411" s="473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  <c r="AD411" s="270"/>
    </row>
    <row r="412">
      <c r="A412" s="537"/>
      <c r="B412" s="537"/>
      <c r="C412" s="537"/>
      <c r="D412" s="537"/>
      <c r="E412" s="537"/>
      <c r="F412" s="537"/>
      <c r="G412" s="537"/>
      <c r="H412" s="270"/>
      <c r="I412" s="270"/>
      <c r="J412" s="533"/>
      <c r="K412" s="533"/>
      <c r="L412" s="534"/>
      <c r="M412" s="535"/>
      <c r="N412" s="536"/>
      <c r="O412" s="536"/>
      <c r="P412" s="536"/>
      <c r="Q412" s="270"/>
      <c r="R412" s="473"/>
      <c r="S412" s="270"/>
      <c r="T412" s="270"/>
      <c r="U412" s="270"/>
      <c r="V412" s="270"/>
      <c r="W412" s="270"/>
      <c r="X412" s="270"/>
      <c r="Y412" s="270"/>
      <c r="Z412" s="270"/>
      <c r="AA412" s="270"/>
      <c r="AB412" s="270"/>
      <c r="AC412" s="270"/>
      <c r="AD412" s="270"/>
    </row>
    <row r="413">
      <c r="A413" s="537"/>
      <c r="B413" s="537"/>
      <c r="C413" s="537"/>
      <c r="D413" s="537"/>
      <c r="E413" s="537"/>
      <c r="F413" s="537"/>
      <c r="G413" s="537"/>
      <c r="H413" s="270"/>
      <c r="I413" s="270"/>
      <c r="J413" s="533"/>
      <c r="K413" s="533"/>
      <c r="L413" s="534"/>
      <c r="M413" s="535"/>
      <c r="N413" s="536"/>
      <c r="O413" s="536"/>
      <c r="P413" s="536"/>
      <c r="Q413" s="270"/>
      <c r="R413" s="473"/>
      <c r="S413" s="270"/>
      <c r="T413" s="270"/>
      <c r="U413" s="270"/>
      <c r="V413" s="270"/>
      <c r="W413" s="270"/>
      <c r="X413" s="270"/>
      <c r="Y413" s="270"/>
      <c r="Z413" s="270"/>
      <c r="AA413" s="270"/>
      <c r="AB413" s="270"/>
      <c r="AC413" s="270"/>
      <c r="AD413" s="270"/>
    </row>
    <row r="414">
      <c r="A414" s="537"/>
      <c r="B414" s="537"/>
      <c r="C414" s="537"/>
      <c r="D414" s="537"/>
      <c r="E414" s="537"/>
      <c r="F414" s="537"/>
      <c r="G414" s="537"/>
      <c r="H414" s="270"/>
      <c r="I414" s="270"/>
      <c r="J414" s="533"/>
      <c r="K414" s="533"/>
      <c r="L414" s="534"/>
      <c r="M414" s="535"/>
      <c r="N414" s="536"/>
      <c r="O414" s="536"/>
      <c r="P414" s="536"/>
      <c r="Q414" s="270"/>
      <c r="R414" s="473"/>
      <c r="S414" s="270"/>
      <c r="T414" s="270"/>
      <c r="U414" s="270"/>
      <c r="V414" s="270"/>
      <c r="W414" s="270"/>
      <c r="X414" s="270"/>
      <c r="Y414" s="270"/>
      <c r="Z414" s="270"/>
      <c r="AA414" s="270"/>
      <c r="AB414" s="270"/>
      <c r="AC414" s="270"/>
      <c r="AD414" s="270"/>
    </row>
    <row r="415">
      <c r="A415" s="537"/>
      <c r="B415" s="537"/>
      <c r="C415" s="537"/>
      <c r="D415" s="537"/>
      <c r="E415" s="537"/>
      <c r="F415" s="537"/>
      <c r="G415" s="537"/>
      <c r="H415" s="270"/>
      <c r="I415" s="270"/>
      <c r="J415" s="533"/>
      <c r="K415" s="533"/>
      <c r="L415" s="534"/>
      <c r="M415" s="535"/>
      <c r="N415" s="536"/>
      <c r="O415" s="536"/>
      <c r="P415" s="536"/>
      <c r="Q415" s="270"/>
      <c r="R415" s="473"/>
      <c r="S415" s="270"/>
      <c r="T415" s="270"/>
      <c r="U415" s="270"/>
      <c r="V415" s="270"/>
      <c r="W415" s="270"/>
      <c r="X415" s="270"/>
      <c r="Y415" s="270"/>
      <c r="Z415" s="270"/>
      <c r="AA415" s="270"/>
      <c r="AB415" s="270"/>
      <c r="AC415" s="270"/>
      <c r="AD415" s="270"/>
    </row>
    <row r="416">
      <c r="A416" s="537"/>
      <c r="B416" s="537"/>
      <c r="C416" s="537"/>
      <c r="D416" s="537"/>
      <c r="E416" s="537"/>
      <c r="F416" s="537"/>
      <c r="G416" s="537"/>
      <c r="H416" s="270"/>
      <c r="I416" s="270"/>
      <c r="J416" s="533"/>
      <c r="K416" s="533"/>
      <c r="L416" s="534"/>
      <c r="M416" s="535"/>
      <c r="N416" s="536"/>
      <c r="O416" s="536"/>
      <c r="P416" s="536"/>
      <c r="Q416" s="270"/>
      <c r="R416" s="473"/>
      <c r="S416" s="270"/>
      <c r="T416" s="270"/>
      <c r="U416" s="270"/>
      <c r="V416" s="270"/>
      <c r="W416" s="270"/>
      <c r="X416" s="270"/>
      <c r="Y416" s="270"/>
      <c r="Z416" s="270"/>
      <c r="AA416" s="270"/>
      <c r="AB416" s="270"/>
      <c r="AC416" s="270"/>
      <c r="AD416" s="270"/>
    </row>
    <row r="417">
      <c r="A417" s="537"/>
      <c r="B417" s="537"/>
      <c r="C417" s="537"/>
      <c r="D417" s="537"/>
      <c r="E417" s="537"/>
      <c r="F417" s="537"/>
      <c r="G417" s="537"/>
      <c r="H417" s="270"/>
      <c r="I417" s="270"/>
      <c r="J417" s="533"/>
      <c r="K417" s="533"/>
      <c r="L417" s="534"/>
      <c r="M417" s="535"/>
      <c r="N417" s="536"/>
      <c r="O417" s="536"/>
      <c r="P417" s="536"/>
      <c r="Q417" s="270"/>
      <c r="R417" s="473"/>
      <c r="S417" s="270"/>
      <c r="T417" s="270"/>
      <c r="U417" s="270"/>
      <c r="V417" s="270"/>
      <c r="W417" s="270"/>
      <c r="X417" s="270"/>
      <c r="Y417" s="270"/>
      <c r="Z417" s="270"/>
      <c r="AA417" s="270"/>
      <c r="AB417" s="270"/>
      <c r="AC417" s="270"/>
      <c r="AD417" s="270"/>
    </row>
    <row r="418">
      <c r="A418" s="537"/>
      <c r="B418" s="537"/>
      <c r="C418" s="537"/>
      <c r="D418" s="537"/>
      <c r="E418" s="537"/>
      <c r="F418" s="537"/>
      <c r="G418" s="537"/>
      <c r="H418" s="270"/>
      <c r="I418" s="270"/>
      <c r="J418" s="533"/>
      <c r="K418" s="533"/>
      <c r="L418" s="534"/>
      <c r="M418" s="535"/>
      <c r="N418" s="536"/>
      <c r="O418" s="536"/>
      <c r="P418" s="536"/>
      <c r="Q418" s="270"/>
      <c r="R418" s="473"/>
      <c r="S418" s="270"/>
      <c r="T418" s="270"/>
      <c r="U418" s="270"/>
      <c r="V418" s="270"/>
      <c r="W418" s="270"/>
      <c r="X418" s="270"/>
      <c r="Y418" s="270"/>
      <c r="Z418" s="270"/>
      <c r="AA418" s="270"/>
      <c r="AB418" s="270"/>
      <c r="AC418" s="270"/>
      <c r="AD418" s="270"/>
    </row>
    <row r="419">
      <c r="A419" s="537"/>
      <c r="B419" s="537"/>
      <c r="C419" s="537"/>
      <c r="D419" s="537"/>
      <c r="E419" s="537"/>
      <c r="F419" s="537"/>
      <c r="G419" s="537"/>
      <c r="H419" s="270"/>
      <c r="I419" s="270"/>
      <c r="J419" s="533"/>
      <c r="K419" s="533"/>
      <c r="L419" s="534"/>
      <c r="M419" s="535"/>
      <c r="N419" s="536"/>
      <c r="O419" s="536"/>
      <c r="P419" s="536"/>
      <c r="Q419" s="270"/>
      <c r="R419" s="473"/>
      <c r="S419" s="270"/>
      <c r="T419" s="270"/>
      <c r="U419" s="270"/>
      <c r="V419" s="270"/>
      <c r="W419" s="270"/>
      <c r="X419" s="270"/>
      <c r="Y419" s="270"/>
      <c r="Z419" s="270"/>
      <c r="AA419" s="270"/>
      <c r="AB419" s="270"/>
      <c r="AC419" s="270"/>
      <c r="AD419" s="270"/>
    </row>
    <row r="420">
      <c r="A420" s="537"/>
      <c r="B420" s="537"/>
      <c r="C420" s="537"/>
      <c r="D420" s="537"/>
      <c r="E420" s="537"/>
      <c r="F420" s="537"/>
      <c r="G420" s="537"/>
      <c r="H420" s="270"/>
      <c r="I420" s="270"/>
      <c r="J420" s="533"/>
      <c r="K420" s="533"/>
      <c r="L420" s="534"/>
      <c r="M420" s="535"/>
      <c r="N420" s="536"/>
      <c r="O420" s="536"/>
      <c r="P420" s="536"/>
      <c r="Q420" s="270"/>
      <c r="R420" s="473"/>
      <c r="S420" s="270"/>
      <c r="T420" s="270"/>
      <c r="U420" s="270"/>
      <c r="V420" s="270"/>
      <c r="W420" s="270"/>
      <c r="X420" s="270"/>
      <c r="Y420" s="270"/>
      <c r="Z420" s="270"/>
      <c r="AA420" s="270"/>
      <c r="AB420" s="270"/>
      <c r="AC420" s="270"/>
      <c r="AD420" s="270"/>
    </row>
    <row r="421">
      <c r="A421" s="537"/>
      <c r="B421" s="537"/>
      <c r="C421" s="537"/>
      <c r="D421" s="537"/>
      <c r="E421" s="537"/>
      <c r="F421" s="537"/>
      <c r="G421" s="537"/>
      <c r="H421" s="270"/>
      <c r="I421" s="270"/>
      <c r="J421" s="533"/>
      <c r="K421" s="533"/>
      <c r="L421" s="534"/>
      <c r="M421" s="535"/>
      <c r="N421" s="536"/>
      <c r="O421" s="536"/>
      <c r="P421" s="536"/>
      <c r="Q421" s="270"/>
      <c r="R421" s="473"/>
      <c r="S421" s="270"/>
      <c r="T421" s="270"/>
      <c r="U421" s="270"/>
      <c r="V421" s="270"/>
      <c r="W421" s="270"/>
      <c r="X421" s="270"/>
      <c r="Y421" s="270"/>
      <c r="Z421" s="270"/>
      <c r="AA421" s="270"/>
      <c r="AB421" s="270"/>
      <c r="AC421" s="270"/>
      <c r="AD421" s="270"/>
    </row>
    <row r="422">
      <c r="A422" s="537"/>
      <c r="B422" s="537"/>
      <c r="C422" s="537"/>
      <c r="D422" s="537"/>
      <c r="E422" s="537"/>
      <c r="F422" s="537"/>
      <c r="G422" s="537"/>
      <c r="H422" s="270"/>
      <c r="I422" s="270"/>
      <c r="J422" s="533"/>
      <c r="K422" s="533"/>
      <c r="L422" s="534"/>
      <c r="M422" s="535"/>
      <c r="N422" s="536"/>
      <c r="O422" s="536"/>
      <c r="P422" s="536"/>
      <c r="Q422" s="270"/>
      <c r="R422" s="473"/>
      <c r="S422" s="270"/>
      <c r="T422" s="270"/>
      <c r="U422" s="270"/>
      <c r="V422" s="270"/>
      <c r="W422" s="270"/>
      <c r="X422" s="270"/>
      <c r="Y422" s="270"/>
      <c r="Z422" s="270"/>
      <c r="AA422" s="270"/>
      <c r="AB422" s="270"/>
      <c r="AC422" s="270"/>
      <c r="AD422" s="270"/>
    </row>
    <row r="423">
      <c r="A423" s="537"/>
      <c r="B423" s="537"/>
      <c r="C423" s="537"/>
      <c r="D423" s="537"/>
      <c r="E423" s="537"/>
      <c r="F423" s="537"/>
      <c r="G423" s="537"/>
      <c r="H423" s="270"/>
      <c r="I423" s="270"/>
      <c r="J423" s="533"/>
      <c r="K423" s="533"/>
      <c r="L423" s="534"/>
      <c r="M423" s="535"/>
      <c r="N423" s="536"/>
      <c r="O423" s="536"/>
      <c r="P423" s="536"/>
      <c r="Q423" s="270"/>
      <c r="R423" s="473"/>
      <c r="S423" s="270"/>
      <c r="T423" s="270"/>
      <c r="U423" s="270"/>
      <c r="V423" s="270"/>
      <c r="W423" s="270"/>
      <c r="X423" s="270"/>
      <c r="Y423" s="270"/>
      <c r="Z423" s="270"/>
      <c r="AA423" s="270"/>
      <c r="AB423" s="270"/>
      <c r="AC423" s="270"/>
      <c r="AD423" s="270"/>
    </row>
    <row r="424">
      <c r="A424" s="537"/>
      <c r="B424" s="537"/>
      <c r="C424" s="537"/>
      <c r="D424" s="537"/>
      <c r="E424" s="537"/>
      <c r="F424" s="537"/>
      <c r="G424" s="537"/>
      <c r="H424" s="270"/>
      <c r="I424" s="270"/>
      <c r="J424" s="533"/>
      <c r="K424" s="533"/>
      <c r="L424" s="534"/>
      <c r="M424" s="535"/>
      <c r="N424" s="536"/>
      <c r="O424" s="536"/>
      <c r="P424" s="536"/>
      <c r="Q424" s="270"/>
      <c r="R424" s="473"/>
      <c r="S424" s="270"/>
      <c r="T424" s="270"/>
      <c r="U424" s="270"/>
      <c r="V424" s="270"/>
      <c r="W424" s="270"/>
      <c r="X424" s="270"/>
      <c r="Y424" s="270"/>
      <c r="Z424" s="270"/>
      <c r="AA424" s="270"/>
      <c r="AB424" s="270"/>
      <c r="AC424" s="270"/>
      <c r="AD424" s="270"/>
    </row>
    <row r="425">
      <c r="A425" s="537"/>
      <c r="B425" s="537"/>
      <c r="C425" s="537"/>
      <c r="D425" s="537"/>
      <c r="E425" s="537"/>
      <c r="F425" s="537"/>
      <c r="G425" s="537"/>
      <c r="H425" s="270"/>
      <c r="I425" s="270"/>
      <c r="J425" s="533"/>
      <c r="K425" s="533"/>
      <c r="L425" s="534"/>
      <c r="M425" s="535"/>
      <c r="N425" s="536"/>
      <c r="O425" s="536"/>
      <c r="P425" s="536"/>
      <c r="Q425" s="270"/>
      <c r="R425" s="473"/>
      <c r="S425" s="270"/>
      <c r="T425" s="270"/>
      <c r="U425" s="270"/>
      <c r="V425" s="270"/>
      <c r="W425" s="270"/>
      <c r="X425" s="270"/>
      <c r="Y425" s="270"/>
      <c r="Z425" s="270"/>
      <c r="AA425" s="270"/>
      <c r="AB425" s="270"/>
      <c r="AC425" s="270"/>
      <c r="AD425" s="270"/>
    </row>
    <row r="426">
      <c r="A426" s="537"/>
      <c r="B426" s="537"/>
      <c r="C426" s="537"/>
      <c r="D426" s="537"/>
      <c r="E426" s="537"/>
      <c r="F426" s="537"/>
      <c r="G426" s="537"/>
      <c r="H426" s="270"/>
      <c r="I426" s="270"/>
      <c r="J426" s="533"/>
      <c r="K426" s="533"/>
      <c r="L426" s="534"/>
      <c r="M426" s="535"/>
      <c r="N426" s="536"/>
      <c r="O426" s="536"/>
      <c r="P426" s="536"/>
      <c r="Q426" s="270"/>
      <c r="R426" s="473"/>
      <c r="S426" s="270"/>
      <c r="T426" s="270"/>
      <c r="U426" s="270"/>
      <c r="V426" s="270"/>
      <c r="W426" s="270"/>
      <c r="X426" s="270"/>
      <c r="Y426" s="270"/>
      <c r="Z426" s="270"/>
      <c r="AA426" s="270"/>
      <c r="AB426" s="270"/>
      <c r="AC426" s="270"/>
      <c r="AD426" s="270"/>
    </row>
    <row r="427">
      <c r="A427" s="537"/>
      <c r="B427" s="537"/>
      <c r="C427" s="537"/>
      <c r="D427" s="537"/>
      <c r="E427" s="537"/>
      <c r="F427" s="537"/>
      <c r="G427" s="537"/>
      <c r="H427" s="270"/>
      <c r="I427" s="270"/>
      <c r="J427" s="533"/>
      <c r="K427" s="533"/>
      <c r="L427" s="534"/>
      <c r="M427" s="535"/>
      <c r="N427" s="536"/>
      <c r="O427" s="536"/>
      <c r="P427" s="536"/>
      <c r="Q427" s="270"/>
      <c r="R427" s="473"/>
      <c r="S427" s="270"/>
      <c r="T427" s="270"/>
      <c r="U427" s="270"/>
      <c r="V427" s="270"/>
      <c r="W427" s="270"/>
      <c r="X427" s="270"/>
      <c r="Y427" s="270"/>
      <c r="Z427" s="270"/>
      <c r="AA427" s="270"/>
      <c r="AB427" s="270"/>
      <c r="AC427" s="270"/>
      <c r="AD427" s="270"/>
    </row>
    <row r="428">
      <c r="A428" s="537"/>
      <c r="B428" s="537"/>
      <c r="C428" s="537"/>
      <c r="D428" s="537"/>
      <c r="E428" s="537"/>
      <c r="F428" s="537"/>
      <c r="G428" s="537"/>
      <c r="H428" s="270"/>
      <c r="I428" s="270"/>
      <c r="J428" s="533"/>
      <c r="K428" s="533"/>
      <c r="L428" s="534"/>
      <c r="M428" s="535"/>
      <c r="N428" s="536"/>
      <c r="O428" s="536"/>
      <c r="P428" s="536"/>
      <c r="Q428" s="270"/>
      <c r="R428" s="473"/>
      <c r="S428" s="270"/>
      <c r="T428" s="270"/>
      <c r="U428" s="270"/>
      <c r="V428" s="270"/>
      <c r="W428" s="270"/>
      <c r="X428" s="270"/>
      <c r="Y428" s="270"/>
      <c r="Z428" s="270"/>
      <c r="AA428" s="270"/>
      <c r="AB428" s="270"/>
      <c r="AC428" s="270"/>
      <c r="AD428" s="270"/>
    </row>
    <row r="429">
      <c r="A429" s="537"/>
      <c r="B429" s="537"/>
      <c r="C429" s="537"/>
      <c r="D429" s="537"/>
      <c r="E429" s="537"/>
      <c r="F429" s="537"/>
      <c r="G429" s="537"/>
      <c r="H429" s="270"/>
      <c r="I429" s="270"/>
      <c r="J429" s="533"/>
      <c r="K429" s="533"/>
      <c r="L429" s="534"/>
      <c r="M429" s="535"/>
      <c r="N429" s="536"/>
      <c r="O429" s="536"/>
      <c r="P429" s="536"/>
      <c r="Q429" s="270"/>
      <c r="R429" s="473"/>
      <c r="S429" s="270"/>
      <c r="T429" s="270"/>
      <c r="U429" s="270"/>
      <c r="V429" s="270"/>
      <c r="W429" s="270"/>
      <c r="X429" s="270"/>
      <c r="Y429" s="270"/>
      <c r="Z429" s="270"/>
      <c r="AA429" s="270"/>
      <c r="AB429" s="270"/>
      <c r="AC429" s="270"/>
      <c r="AD429" s="270"/>
    </row>
    <row r="430">
      <c r="A430" s="537"/>
      <c r="B430" s="537"/>
      <c r="C430" s="537"/>
      <c r="D430" s="537"/>
      <c r="E430" s="537"/>
      <c r="F430" s="537"/>
      <c r="G430" s="537"/>
      <c r="H430" s="270"/>
      <c r="I430" s="270"/>
      <c r="J430" s="533"/>
      <c r="K430" s="533"/>
      <c r="L430" s="534"/>
      <c r="M430" s="535"/>
      <c r="N430" s="536"/>
      <c r="O430" s="536"/>
      <c r="P430" s="536"/>
      <c r="Q430" s="270"/>
      <c r="R430" s="473"/>
      <c r="S430" s="270"/>
      <c r="T430" s="270"/>
      <c r="U430" s="270"/>
      <c r="V430" s="270"/>
      <c r="W430" s="270"/>
      <c r="X430" s="270"/>
      <c r="Y430" s="270"/>
      <c r="Z430" s="270"/>
      <c r="AA430" s="270"/>
      <c r="AB430" s="270"/>
      <c r="AC430" s="270"/>
      <c r="AD430" s="270"/>
    </row>
    <row r="431">
      <c r="A431" s="537"/>
      <c r="B431" s="537"/>
      <c r="C431" s="537"/>
      <c r="D431" s="537"/>
      <c r="E431" s="537"/>
      <c r="F431" s="537"/>
      <c r="G431" s="537"/>
      <c r="H431" s="270"/>
      <c r="I431" s="270"/>
      <c r="J431" s="533"/>
      <c r="K431" s="533"/>
      <c r="L431" s="534"/>
      <c r="M431" s="535"/>
      <c r="N431" s="536"/>
      <c r="O431" s="536"/>
      <c r="P431" s="536"/>
      <c r="Q431" s="270"/>
      <c r="R431" s="473"/>
      <c r="S431" s="270"/>
      <c r="T431" s="270"/>
      <c r="U431" s="270"/>
      <c r="V431" s="270"/>
      <c r="W431" s="270"/>
      <c r="X431" s="270"/>
      <c r="Y431" s="270"/>
      <c r="Z431" s="270"/>
      <c r="AA431" s="270"/>
      <c r="AB431" s="270"/>
      <c r="AC431" s="270"/>
      <c r="AD431" s="270"/>
    </row>
    <row r="432">
      <c r="A432" s="537"/>
      <c r="B432" s="537"/>
      <c r="C432" s="537"/>
      <c r="D432" s="537"/>
      <c r="E432" s="537"/>
      <c r="F432" s="537"/>
      <c r="G432" s="537"/>
      <c r="H432" s="270"/>
      <c r="I432" s="270"/>
      <c r="J432" s="533"/>
      <c r="K432" s="533"/>
      <c r="L432" s="534"/>
      <c r="M432" s="535"/>
      <c r="N432" s="536"/>
      <c r="O432" s="536"/>
      <c r="P432" s="536"/>
      <c r="Q432" s="270"/>
      <c r="R432" s="473"/>
      <c r="S432" s="270"/>
      <c r="T432" s="270"/>
      <c r="U432" s="270"/>
      <c r="V432" s="270"/>
      <c r="W432" s="270"/>
      <c r="X432" s="270"/>
      <c r="Y432" s="270"/>
      <c r="Z432" s="270"/>
      <c r="AA432" s="270"/>
      <c r="AB432" s="270"/>
      <c r="AC432" s="270"/>
      <c r="AD432" s="270"/>
    </row>
    <row r="433">
      <c r="A433" s="537"/>
      <c r="B433" s="537"/>
      <c r="C433" s="537"/>
      <c r="D433" s="537"/>
      <c r="E433" s="537"/>
      <c r="F433" s="537"/>
      <c r="G433" s="537"/>
      <c r="H433" s="270"/>
      <c r="I433" s="270"/>
      <c r="J433" s="533"/>
      <c r="K433" s="533"/>
      <c r="L433" s="534"/>
      <c r="M433" s="535"/>
      <c r="N433" s="536"/>
      <c r="O433" s="536"/>
      <c r="P433" s="536"/>
      <c r="Q433" s="270"/>
      <c r="R433" s="473"/>
      <c r="S433" s="270"/>
      <c r="T433" s="270"/>
      <c r="U433" s="270"/>
      <c r="V433" s="270"/>
      <c r="W433" s="270"/>
      <c r="X433" s="270"/>
      <c r="Y433" s="270"/>
      <c r="Z433" s="270"/>
      <c r="AA433" s="270"/>
      <c r="AB433" s="270"/>
      <c r="AC433" s="270"/>
      <c r="AD433" s="270"/>
    </row>
    <row r="434">
      <c r="A434" s="537"/>
      <c r="B434" s="537"/>
      <c r="C434" s="537"/>
      <c r="D434" s="537"/>
      <c r="E434" s="537"/>
      <c r="F434" s="537"/>
      <c r="G434" s="537"/>
      <c r="H434" s="270"/>
      <c r="I434" s="270"/>
      <c r="J434" s="533"/>
      <c r="K434" s="533"/>
      <c r="L434" s="534"/>
      <c r="M434" s="535"/>
      <c r="N434" s="536"/>
      <c r="O434" s="536"/>
      <c r="P434" s="536"/>
      <c r="Q434" s="270"/>
      <c r="R434" s="473"/>
      <c r="S434" s="270"/>
      <c r="T434" s="270"/>
      <c r="U434" s="270"/>
      <c r="V434" s="270"/>
      <c r="W434" s="270"/>
      <c r="X434" s="270"/>
      <c r="Y434" s="270"/>
      <c r="Z434" s="270"/>
      <c r="AA434" s="270"/>
      <c r="AB434" s="270"/>
      <c r="AC434" s="270"/>
      <c r="AD434" s="270"/>
    </row>
    <row r="435">
      <c r="A435" s="537"/>
      <c r="B435" s="537"/>
      <c r="C435" s="537"/>
      <c r="D435" s="537"/>
      <c r="E435" s="537"/>
      <c r="F435" s="537"/>
      <c r="G435" s="537"/>
      <c r="H435" s="270"/>
      <c r="I435" s="270"/>
      <c r="J435" s="533"/>
      <c r="K435" s="533"/>
      <c r="L435" s="534"/>
      <c r="M435" s="535"/>
      <c r="N435" s="536"/>
      <c r="O435" s="536"/>
      <c r="P435" s="536"/>
      <c r="Q435" s="270"/>
      <c r="R435" s="473"/>
      <c r="S435" s="270"/>
      <c r="T435" s="270"/>
      <c r="U435" s="270"/>
      <c r="V435" s="270"/>
      <c r="W435" s="270"/>
      <c r="X435" s="270"/>
      <c r="Y435" s="270"/>
      <c r="Z435" s="270"/>
      <c r="AA435" s="270"/>
      <c r="AB435" s="270"/>
      <c r="AC435" s="270"/>
      <c r="AD435" s="270"/>
    </row>
    <row r="436">
      <c r="A436" s="537"/>
      <c r="B436" s="537"/>
      <c r="C436" s="537"/>
      <c r="D436" s="537"/>
      <c r="E436" s="537"/>
      <c r="F436" s="537"/>
      <c r="G436" s="537"/>
      <c r="H436" s="270"/>
      <c r="I436" s="270"/>
      <c r="J436" s="533"/>
      <c r="K436" s="533"/>
      <c r="L436" s="534"/>
      <c r="M436" s="535"/>
      <c r="N436" s="536"/>
      <c r="O436" s="536"/>
      <c r="P436" s="536"/>
      <c r="Q436" s="270"/>
      <c r="R436" s="473"/>
      <c r="S436" s="270"/>
      <c r="T436" s="270"/>
      <c r="U436" s="270"/>
      <c r="V436" s="270"/>
      <c r="W436" s="270"/>
      <c r="X436" s="270"/>
      <c r="Y436" s="270"/>
      <c r="Z436" s="270"/>
      <c r="AA436" s="270"/>
      <c r="AB436" s="270"/>
      <c r="AC436" s="270"/>
      <c r="AD436" s="270"/>
    </row>
    <row r="437">
      <c r="A437" s="537"/>
      <c r="B437" s="537"/>
      <c r="C437" s="537"/>
      <c r="D437" s="537"/>
      <c r="E437" s="537"/>
      <c r="F437" s="537"/>
      <c r="G437" s="537"/>
      <c r="H437" s="270"/>
      <c r="I437" s="270"/>
      <c r="J437" s="533"/>
      <c r="K437" s="533"/>
      <c r="L437" s="534"/>
      <c r="M437" s="535"/>
      <c r="N437" s="536"/>
      <c r="O437" s="536"/>
      <c r="P437" s="536"/>
      <c r="Q437" s="270"/>
      <c r="R437" s="473"/>
      <c r="S437" s="270"/>
      <c r="T437" s="270"/>
      <c r="U437" s="270"/>
      <c r="V437" s="270"/>
      <c r="W437" s="270"/>
      <c r="X437" s="270"/>
      <c r="Y437" s="270"/>
      <c r="Z437" s="270"/>
      <c r="AA437" s="270"/>
      <c r="AB437" s="270"/>
      <c r="AC437" s="270"/>
      <c r="AD437" s="270"/>
    </row>
    <row r="438">
      <c r="A438" s="537"/>
      <c r="B438" s="537"/>
      <c r="C438" s="537"/>
      <c r="D438" s="537"/>
      <c r="E438" s="537"/>
      <c r="F438" s="537"/>
      <c r="G438" s="537"/>
      <c r="H438" s="270"/>
      <c r="I438" s="270"/>
      <c r="J438" s="533"/>
      <c r="K438" s="533"/>
      <c r="L438" s="534"/>
      <c r="M438" s="535"/>
      <c r="N438" s="536"/>
      <c r="O438" s="536"/>
      <c r="P438" s="536"/>
      <c r="Q438" s="270"/>
      <c r="R438" s="473"/>
      <c r="S438" s="270"/>
      <c r="T438" s="270"/>
      <c r="U438" s="270"/>
      <c r="V438" s="270"/>
      <c r="W438" s="270"/>
      <c r="X438" s="270"/>
      <c r="Y438" s="270"/>
      <c r="Z438" s="270"/>
      <c r="AA438" s="270"/>
      <c r="AB438" s="270"/>
      <c r="AC438" s="270"/>
      <c r="AD438" s="270"/>
    </row>
    <row r="439">
      <c r="A439" s="537"/>
      <c r="B439" s="537"/>
      <c r="C439" s="537"/>
      <c r="D439" s="537"/>
      <c r="E439" s="537"/>
      <c r="F439" s="537"/>
      <c r="G439" s="537"/>
      <c r="H439" s="270"/>
      <c r="I439" s="270"/>
      <c r="J439" s="533"/>
      <c r="K439" s="533"/>
      <c r="L439" s="534"/>
      <c r="M439" s="535"/>
      <c r="N439" s="536"/>
      <c r="O439" s="536"/>
      <c r="P439" s="536"/>
      <c r="Q439" s="270"/>
      <c r="R439" s="473"/>
      <c r="S439" s="270"/>
      <c r="T439" s="270"/>
      <c r="U439" s="270"/>
      <c r="V439" s="270"/>
      <c r="W439" s="270"/>
      <c r="X439" s="270"/>
      <c r="Y439" s="270"/>
      <c r="Z439" s="270"/>
      <c r="AA439" s="270"/>
      <c r="AB439" s="270"/>
      <c r="AC439" s="270"/>
      <c r="AD439" s="270"/>
    </row>
    <row r="440">
      <c r="A440" s="537"/>
      <c r="B440" s="537"/>
      <c r="C440" s="537"/>
      <c r="D440" s="537"/>
      <c r="E440" s="537"/>
      <c r="F440" s="537"/>
      <c r="G440" s="537"/>
      <c r="H440" s="270"/>
      <c r="I440" s="270"/>
      <c r="J440" s="533"/>
      <c r="K440" s="533"/>
      <c r="L440" s="534"/>
      <c r="M440" s="535"/>
      <c r="N440" s="536"/>
      <c r="O440" s="536"/>
      <c r="P440" s="536"/>
      <c r="Q440" s="270"/>
      <c r="R440" s="473"/>
      <c r="S440" s="270"/>
      <c r="T440" s="270"/>
      <c r="U440" s="270"/>
      <c r="V440" s="270"/>
      <c r="W440" s="270"/>
      <c r="X440" s="270"/>
      <c r="Y440" s="270"/>
      <c r="Z440" s="270"/>
      <c r="AA440" s="270"/>
      <c r="AB440" s="270"/>
      <c r="AC440" s="270"/>
      <c r="AD440" s="270"/>
    </row>
    <row r="441">
      <c r="A441" s="537"/>
      <c r="B441" s="537"/>
      <c r="C441" s="537"/>
      <c r="D441" s="537"/>
      <c r="E441" s="537"/>
      <c r="F441" s="537"/>
      <c r="G441" s="537"/>
      <c r="H441" s="270"/>
      <c r="I441" s="270"/>
      <c r="J441" s="533"/>
      <c r="K441" s="533"/>
      <c r="L441" s="534"/>
      <c r="M441" s="535"/>
      <c r="N441" s="536"/>
      <c r="O441" s="536"/>
      <c r="P441" s="536"/>
      <c r="Q441" s="270"/>
      <c r="R441" s="473"/>
      <c r="S441" s="270"/>
      <c r="T441" s="270"/>
      <c r="U441" s="270"/>
      <c r="V441" s="270"/>
      <c r="W441" s="270"/>
      <c r="X441" s="270"/>
      <c r="Y441" s="270"/>
      <c r="Z441" s="270"/>
      <c r="AA441" s="270"/>
      <c r="AB441" s="270"/>
      <c r="AC441" s="270"/>
      <c r="AD441" s="270"/>
    </row>
    <row r="442">
      <c r="A442" s="537"/>
      <c r="B442" s="537"/>
      <c r="C442" s="537"/>
      <c r="D442" s="537"/>
      <c r="E442" s="537"/>
      <c r="F442" s="537"/>
      <c r="G442" s="537"/>
      <c r="H442" s="270"/>
      <c r="I442" s="270"/>
      <c r="J442" s="533"/>
      <c r="K442" s="533"/>
      <c r="L442" s="534"/>
      <c r="M442" s="535"/>
      <c r="N442" s="536"/>
      <c r="O442" s="536"/>
      <c r="P442" s="536"/>
      <c r="Q442" s="270"/>
      <c r="R442" s="473"/>
      <c r="S442" s="270"/>
      <c r="T442" s="270"/>
      <c r="U442" s="270"/>
      <c r="V442" s="270"/>
      <c r="W442" s="270"/>
      <c r="X442" s="270"/>
      <c r="Y442" s="270"/>
      <c r="Z442" s="270"/>
      <c r="AA442" s="270"/>
      <c r="AB442" s="270"/>
      <c r="AC442" s="270"/>
      <c r="AD442" s="270"/>
    </row>
    <row r="443">
      <c r="A443" s="537"/>
      <c r="B443" s="537"/>
      <c r="C443" s="537"/>
      <c r="D443" s="537"/>
      <c r="E443" s="537"/>
      <c r="F443" s="537"/>
      <c r="G443" s="537"/>
      <c r="H443" s="270"/>
      <c r="I443" s="270"/>
      <c r="J443" s="533"/>
      <c r="K443" s="533"/>
      <c r="L443" s="534"/>
      <c r="M443" s="535"/>
      <c r="N443" s="536"/>
      <c r="O443" s="536"/>
      <c r="P443" s="536"/>
      <c r="Q443" s="270"/>
      <c r="R443" s="473"/>
      <c r="S443" s="270"/>
      <c r="T443" s="270"/>
      <c r="U443" s="270"/>
      <c r="V443" s="270"/>
      <c r="W443" s="270"/>
      <c r="X443" s="270"/>
      <c r="Y443" s="270"/>
      <c r="Z443" s="270"/>
      <c r="AA443" s="270"/>
      <c r="AB443" s="270"/>
      <c r="AC443" s="270"/>
      <c r="AD443" s="270"/>
    </row>
    <row r="444">
      <c r="A444" s="537"/>
      <c r="B444" s="537"/>
      <c r="C444" s="537"/>
      <c r="D444" s="537"/>
      <c r="E444" s="537"/>
      <c r="F444" s="537"/>
      <c r="G444" s="537"/>
      <c r="H444" s="270"/>
      <c r="I444" s="270"/>
      <c r="J444" s="533"/>
      <c r="K444" s="533"/>
      <c r="L444" s="534"/>
      <c r="M444" s="535"/>
      <c r="N444" s="536"/>
      <c r="O444" s="536"/>
      <c r="P444" s="536"/>
      <c r="Q444" s="270"/>
      <c r="R444" s="473"/>
      <c r="S444" s="270"/>
      <c r="T444" s="270"/>
      <c r="U444" s="270"/>
      <c r="V444" s="270"/>
      <c r="W444" s="270"/>
      <c r="X444" s="270"/>
      <c r="Y444" s="270"/>
      <c r="Z444" s="270"/>
      <c r="AA444" s="270"/>
      <c r="AB444" s="270"/>
      <c r="AC444" s="270"/>
      <c r="AD444" s="270"/>
    </row>
    <row r="445">
      <c r="A445" s="537"/>
      <c r="B445" s="537"/>
      <c r="C445" s="537"/>
      <c r="D445" s="537"/>
      <c r="E445" s="537"/>
      <c r="F445" s="537"/>
      <c r="G445" s="537"/>
      <c r="H445" s="270"/>
      <c r="I445" s="270"/>
      <c r="J445" s="533"/>
      <c r="K445" s="533"/>
      <c r="L445" s="534"/>
      <c r="M445" s="535"/>
      <c r="N445" s="536"/>
      <c r="O445" s="536"/>
      <c r="P445" s="536"/>
      <c r="Q445" s="270"/>
      <c r="R445" s="473"/>
      <c r="S445" s="270"/>
      <c r="T445" s="270"/>
      <c r="U445" s="270"/>
      <c r="V445" s="270"/>
      <c r="W445" s="270"/>
      <c r="X445" s="270"/>
      <c r="Y445" s="270"/>
      <c r="Z445" s="270"/>
      <c r="AA445" s="270"/>
      <c r="AB445" s="270"/>
      <c r="AC445" s="270"/>
      <c r="AD445" s="270"/>
    </row>
    <row r="446">
      <c r="A446" s="537"/>
      <c r="B446" s="537"/>
      <c r="C446" s="537"/>
      <c r="D446" s="537"/>
      <c r="E446" s="537"/>
      <c r="F446" s="537"/>
      <c r="G446" s="537"/>
      <c r="H446" s="270"/>
      <c r="I446" s="270"/>
      <c r="J446" s="533"/>
      <c r="K446" s="533"/>
      <c r="L446" s="534"/>
      <c r="M446" s="535"/>
      <c r="N446" s="536"/>
      <c r="O446" s="536"/>
      <c r="P446" s="536"/>
      <c r="Q446" s="270"/>
      <c r="R446" s="473"/>
      <c r="S446" s="270"/>
      <c r="T446" s="270"/>
      <c r="U446" s="270"/>
      <c r="V446" s="270"/>
      <c r="W446" s="270"/>
      <c r="X446" s="270"/>
      <c r="Y446" s="270"/>
      <c r="Z446" s="270"/>
      <c r="AA446" s="270"/>
      <c r="AB446" s="270"/>
      <c r="AC446" s="270"/>
      <c r="AD446" s="270"/>
    </row>
    <row r="447">
      <c r="A447" s="537"/>
      <c r="B447" s="537"/>
      <c r="C447" s="537"/>
      <c r="D447" s="537"/>
      <c r="E447" s="537"/>
      <c r="F447" s="537"/>
      <c r="G447" s="537"/>
      <c r="H447" s="270"/>
      <c r="I447" s="270"/>
      <c r="J447" s="533"/>
      <c r="K447" s="533"/>
      <c r="L447" s="534"/>
      <c r="M447" s="535"/>
      <c r="N447" s="536"/>
      <c r="O447" s="536"/>
      <c r="P447" s="536"/>
      <c r="Q447" s="270"/>
      <c r="R447" s="473"/>
      <c r="S447" s="270"/>
      <c r="T447" s="270"/>
      <c r="U447" s="270"/>
      <c r="V447" s="270"/>
      <c r="W447" s="270"/>
      <c r="X447" s="270"/>
      <c r="Y447" s="270"/>
      <c r="Z447" s="270"/>
      <c r="AA447" s="270"/>
      <c r="AB447" s="270"/>
      <c r="AC447" s="270"/>
      <c r="AD447" s="270"/>
    </row>
    <row r="448">
      <c r="A448" s="537"/>
      <c r="B448" s="537"/>
      <c r="C448" s="537"/>
      <c r="D448" s="537"/>
      <c r="E448" s="537"/>
      <c r="F448" s="537"/>
      <c r="G448" s="537"/>
      <c r="H448" s="270"/>
      <c r="I448" s="270"/>
      <c r="J448" s="533"/>
      <c r="K448" s="533"/>
      <c r="L448" s="534"/>
      <c r="M448" s="535"/>
      <c r="N448" s="536"/>
      <c r="O448" s="536"/>
      <c r="P448" s="536"/>
      <c r="Q448" s="270"/>
      <c r="R448" s="473"/>
      <c r="S448" s="270"/>
      <c r="T448" s="270"/>
      <c r="U448" s="270"/>
      <c r="V448" s="270"/>
      <c r="W448" s="270"/>
      <c r="X448" s="270"/>
      <c r="Y448" s="270"/>
      <c r="Z448" s="270"/>
      <c r="AA448" s="270"/>
      <c r="AB448" s="270"/>
      <c r="AC448" s="270"/>
      <c r="AD448" s="270"/>
    </row>
    <row r="449">
      <c r="A449" s="537"/>
      <c r="B449" s="537"/>
      <c r="C449" s="537"/>
      <c r="D449" s="537"/>
      <c r="E449" s="537"/>
      <c r="F449" s="537"/>
      <c r="G449" s="537"/>
      <c r="H449" s="270"/>
      <c r="I449" s="270"/>
      <c r="J449" s="533"/>
      <c r="K449" s="533"/>
      <c r="L449" s="534"/>
      <c r="M449" s="535"/>
      <c r="N449" s="536"/>
      <c r="O449" s="536"/>
      <c r="P449" s="536"/>
      <c r="Q449" s="270"/>
      <c r="R449" s="473"/>
      <c r="S449" s="270"/>
      <c r="T449" s="270"/>
      <c r="U449" s="270"/>
      <c r="V449" s="270"/>
      <c r="W449" s="270"/>
      <c r="X449" s="270"/>
      <c r="Y449" s="270"/>
      <c r="Z449" s="270"/>
      <c r="AA449" s="270"/>
      <c r="AB449" s="270"/>
      <c r="AC449" s="270"/>
      <c r="AD449" s="270"/>
    </row>
    <row r="450">
      <c r="A450" s="537"/>
      <c r="B450" s="537"/>
      <c r="C450" s="537"/>
      <c r="D450" s="537"/>
      <c r="E450" s="537"/>
      <c r="F450" s="537"/>
      <c r="G450" s="537"/>
      <c r="H450" s="270"/>
      <c r="I450" s="270"/>
      <c r="J450" s="533"/>
      <c r="K450" s="533"/>
      <c r="L450" s="534"/>
      <c r="M450" s="535"/>
      <c r="N450" s="536"/>
      <c r="O450" s="536"/>
      <c r="P450" s="536"/>
      <c r="Q450" s="270"/>
      <c r="R450" s="473"/>
      <c r="S450" s="270"/>
      <c r="T450" s="270"/>
      <c r="U450" s="270"/>
      <c r="V450" s="270"/>
      <c r="W450" s="270"/>
      <c r="X450" s="270"/>
      <c r="Y450" s="270"/>
      <c r="Z450" s="270"/>
      <c r="AA450" s="270"/>
      <c r="AB450" s="270"/>
      <c r="AC450" s="270"/>
      <c r="AD450" s="270"/>
    </row>
    <row r="451">
      <c r="A451" s="537"/>
      <c r="B451" s="537"/>
      <c r="C451" s="537"/>
      <c r="D451" s="537"/>
      <c r="E451" s="537"/>
      <c r="F451" s="537"/>
      <c r="G451" s="537"/>
      <c r="H451" s="270"/>
      <c r="I451" s="270"/>
      <c r="J451" s="533"/>
      <c r="K451" s="533"/>
      <c r="L451" s="534"/>
      <c r="M451" s="535"/>
      <c r="N451" s="536"/>
      <c r="O451" s="536"/>
      <c r="P451" s="536"/>
      <c r="Q451" s="270"/>
      <c r="R451" s="473"/>
      <c r="S451" s="270"/>
      <c r="T451" s="270"/>
      <c r="U451" s="270"/>
      <c r="V451" s="270"/>
      <c r="W451" s="270"/>
      <c r="X451" s="270"/>
      <c r="Y451" s="270"/>
      <c r="Z451" s="270"/>
      <c r="AA451" s="270"/>
      <c r="AB451" s="270"/>
      <c r="AC451" s="270"/>
      <c r="AD451" s="270"/>
    </row>
    <row r="452">
      <c r="A452" s="537"/>
      <c r="B452" s="537"/>
      <c r="C452" s="537"/>
      <c r="D452" s="537"/>
      <c r="E452" s="537"/>
      <c r="F452" s="537"/>
      <c r="G452" s="537"/>
      <c r="H452" s="270"/>
      <c r="I452" s="270"/>
      <c r="J452" s="533"/>
      <c r="K452" s="533"/>
      <c r="L452" s="534"/>
      <c r="M452" s="535"/>
      <c r="N452" s="536"/>
      <c r="O452" s="536"/>
      <c r="P452" s="536"/>
      <c r="Q452" s="270"/>
      <c r="R452" s="473"/>
      <c r="S452" s="270"/>
      <c r="T452" s="270"/>
      <c r="U452" s="270"/>
      <c r="V452" s="270"/>
      <c r="W452" s="270"/>
      <c r="X452" s="270"/>
      <c r="Y452" s="270"/>
      <c r="Z452" s="270"/>
      <c r="AA452" s="270"/>
      <c r="AB452" s="270"/>
      <c r="AC452" s="270"/>
      <c r="AD452" s="270"/>
    </row>
    <row r="453">
      <c r="A453" s="537"/>
      <c r="B453" s="537"/>
      <c r="C453" s="537"/>
      <c r="D453" s="537"/>
      <c r="E453" s="537"/>
      <c r="F453" s="537"/>
      <c r="G453" s="537"/>
      <c r="H453" s="270"/>
      <c r="I453" s="270"/>
      <c r="J453" s="533"/>
      <c r="K453" s="533"/>
      <c r="L453" s="534"/>
      <c r="M453" s="535"/>
      <c r="N453" s="536"/>
      <c r="O453" s="536"/>
      <c r="P453" s="536"/>
      <c r="Q453" s="270"/>
      <c r="R453" s="473"/>
      <c r="S453" s="270"/>
      <c r="T453" s="270"/>
      <c r="U453" s="270"/>
      <c r="V453" s="270"/>
      <c r="W453" s="270"/>
      <c r="X453" s="270"/>
      <c r="Y453" s="270"/>
      <c r="Z453" s="270"/>
      <c r="AA453" s="270"/>
      <c r="AB453" s="270"/>
      <c r="AC453" s="270"/>
      <c r="AD453" s="270"/>
    </row>
    <row r="454">
      <c r="A454" s="537"/>
      <c r="B454" s="537"/>
      <c r="C454" s="537"/>
      <c r="D454" s="537"/>
      <c r="E454" s="537"/>
      <c r="F454" s="537"/>
      <c r="G454" s="537"/>
      <c r="H454" s="270"/>
      <c r="I454" s="270"/>
      <c r="J454" s="533"/>
      <c r="K454" s="533"/>
      <c r="L454" s="534"/>
      <c r="M454" s="535"/>
      <c r="N454" s="536"/>
      <c r="O454" s="536"/>
      <c r="P454" s="536"/>
      <c r="Q454" s="270"/>
      <c r="R454" s="473"/>
      <c r="S454" s="270"/>
      <c r="T454" s="270"/>
      <c r="U454" s="270"/>
      <c r="V454" s="270"/>
      <c r="W454" s="270"/>
      <c r="X454" s="270"/>
      <c r="Y454" s="270"/>
      <c r="Z454" s="270"/>
      <c r="AA454" s="270"/>
      <c r="AB454" s="270"/>
      <c r="AC454" s="270"/>
      <c r="AD454" s="270"/>
    </row>
    <row r="455">
      <c r="A455" s="537"/>
      <c r="B455" s="537"/>
      <c r="C455" s="537"/>
      <c r="D455" s="537"/>
      <c r="E455" s="537"/>
      <c r="F455" s="537"/>
      <c r="G455" s="537"/>
      <c r="H455" s="270"/>
      <c r="I455" s="270"/>
      <c r="J455" s="533"/>
      <c r="K455" s="533"/>
      <c r="L455" s="534"/>
      <c r="M455" s="535"/>
      <c r="N455" s="536"/>
      <c r="O455" s="536"/>
      <c r="P455" s="536"/>
      <c r="Q455" s="270"/>
      <c r="R455" s="473"/>
      <c r="S455" s="270"/>
      <c r="T455" s="270"/>
      <c r="U455" s="270"/>
      <c r="V455" s="270"/>
      <c r="W455" s="270"/>
      <c r="X455" s="270"/>
      <c r="Y455" s="270"/>
      <c r="Z455" s="270"/>
      <c r="AA455" s="270"/>
      <c r="AB455" s="270"/>
      <c r="AC455" s="270"/>
      <c r="AD455" s="270"/>
    </row>
    <row r="456">
      <c r="A456" s="537"/>
      <c r="B456" s="537"/>
      <c r="C456" s="537"/>
      <c r="D456" s="537"/>
      <c r="E456" s="537"/>
      <c r="F456" s="537"/>
      <c r="G456" s="537"/>
      <c r="H456" s="270"/>
      <c r="I456" s="270"/>
      <c r="J456" s="533"/>
      <c r="K456" s="533"/>
      <c r="L456" s="534"/>
      <c r="M456" s="535"/>
      <c r="N456" s="536"/>
      <c r="O456" s="536"/>
      <c r="P456" s="536"/>
      <c r="Q456" s="270"/>
      <c r="R456" s="473"/>
      <c r="S456" s="270"/>
      <c r="T456" s="270"/>
      <c r="U456" s="270"/>
      <c r="V456" s="270"/>
      <c r="W456" s="270"/>
      <c r="X456" s="270"/>
      <c r="Y456" s="270"/>
      <c r="Z456" s="270"/>
      <c r="AA456" s="270"/>
      <c r="AB456" s="270"/>
      <c r="AC456" s="270"/>
      <c r="AD456" s="270"/>
    </row>
    <row r="457">
      <c r="A457" s="537"/>
      <c r="B457" s="537"/>
      <c r="C457" s="537"/>
      <c r="D457" s="537"/>
      <c r="E457" s="537"/>
      <c r="F457" s="537"/>
      <c r="G457" s="537"/>
      <c r="H457" s="270"/>
      <c r="I457" s="270"/>
      <c r="J457" s="533"/>
      <c r="K457" s="533"/>
      <c r="L457" s="534"/>
      <c r="M457" s="535"/>
      <c r="N457" s="536"/>
      <c r="O457" s="536"/>
      <c r="P457" s="536"/>
      <c r="Q457" s="270"/>
      <c r="R457" s="473"/>
      <c r="S457" s="270"/>
      <c r="T457" s="270"/>
      <c r="U457" s="270"/>
      <c r="V457" s="270"/>
      <c r="W457" s="270"/>
      <c r="X457" s="270"/>
      <c r="Y457" s="270"/>
      <c r="Z457" s="270"/>
      <c r="AA457" s="270"/>
      <c r="AB457" s="270"/>
      <c r="AC457" s="270"/>
      <c r="AD457" s="270"/>
    </row>
    <row r="458">
      <c r="A458" s="537"/>
      <c r="B458" s="537"/>
      <c r="C458" s="537"/>
      <c r="D458" s="537"/>
      <c r="E458" s="537"/>
      <c r="F458" s="537"/>
      <c r="G458" s="537"/>
      <c r="H458" s="270"/>
      <c r="I458" s="270"/>
      <c r="J458" s="533"/>
      <c r="K458" s="533"/>
      <c r="L458" s="534"/>
      <c r="M458" s="535"/>
      <c r="N458" s="536"/>
      <c r="O458" s="536"/>
      <c r="P458" s="536"/>
      <c r="Q458" s="270"/>
      <c r="R458" s="473"/>
      <c r="S458" s="270"/>
      <c r="T458" s="270"/>
      <c r="U458" s="270"/>
      <c r="V458" s="270"/>
      <c r="W458" s="270"/>
      <c r="X458" s="270"/>
      <c r="Y458" s="270"/>
      <c r="Z458" s="270"/>
      <c r="AA458" s="270"/>
      <c r="AB458" s="270"/>
      <c r="AC458" s="270"/>
      <c r="AD458" s="270"/>
    </row>
    <row r="459">
      <c r="A459" s="537"/>
      <c r="B459" s="537"/>
      <c r="C459" s="537"/>
      <c r="D459" s="537"/>
      <c r="E459" s="537"/>
      <c r="F459" s="537"/>
      <c r="G459" s="537"/>
      <c r="H459" s="270"/>
      <c r="I459" s="270"/>
      <c r="J459" s="533"/>
      <c r="K459" s="533"/>
      <c r="L459" s="534"/>
      <c r="M459" s="535"/>
      <c r="N459" s="536"/>
      <c r="O459" s="536"/>
      <c r="P459" s="536"/>
      <c r="Q459" s="270"/>
      <c r="R459" s="473"/>
      <c r="S459" s="270"/>
      <c r="T459" s="270"/>
      <c r="U459" s="270"/>
      <c r="V459" s="270"/>
      <c r="W459" s="270"/>
      <c r="X459" s="270"/>
      <c r="Y459" s="270"/>
      <c r="Z459" s="270"/>
      <c r="AA459" s="270"/>
      <c r="AB459" s="270"/>
      <c r="AC459" s="270"/>
      <c r="AD459" s="270"/>
    </row>
    <row r="460">
      <c r="A460" s="537"/>
      <c r="B460" s="537"/>
      <c r="C460" s="537"/>
      <c r="D460" s="537"/>
      <c r="E460" s="537"/>
      <c r="F460" s="537"/>
      <c r="G460" s="537"/>
      <c r="H460" s="270"/>
      <c r="I460" s="270"/>
      <c r="J460" s="533"/>
      <c r="K460" s="533"/>
      <c r="L460" s="534"/>
      <c r="M460" s="535"/>
      <c r="N460" s="536"/>
      <c r="O460" s="536"/>
      <c r="P460" s="536"/>
      <c r="Q460" s="270"/>
      <c r="R460" s="473"/>
      <c r="S460" s="270"/>
      <c r="T460" s="270"/>
      <c r="U460" s="270"/>
      <c r="V460" s="270"/>
      <c r="W460" s="270"/>
      <c r="X460" s="270"/>
      <c r="Y460" s="270"/>
      <c r="Z460" s="270"/>
      <c r="AA460" s="270"/>
      <c r="AB460" s="270"/>
      <c r="AC460" s="270"/>
      <c r="AD460" s="270"/>
    </row>
    <row r="461">
      <c r="A461" s="537"/>
      <c r="B461" s="537"/>
      <c r="C461" s="537"/>
      <c r="D461" s="537"/>
      <c r="E461" s="537"/>
      <c r="F461" s="537"/>
      <c r="G461" s="537"/>
      <c r="H461" s="270"/>
      <c r="I461" s="270"/>
      <c r="J461" s="533"/>
      <c r="K461" s="533"/>
      <c r="L461" s="534"/>
      <c r="M461" s="535"/>
      <c r="N461" s="536"/>
      <c r="O461" s="536"/>
      <c r="P461" s="536"/>
      <c r="Q461" s="270"/>
      <c r="R461" s="473"/>
      <c r="S461" s="270"/>
      <c r="T461" s="270"/>
      <c r="U461" s="270"/>
      <c r="V461" s="270"/>
      <c r="W461" s="270"/>
      <c r="X461" s="270"/>
      <c r="Y461" s="270"/>
      <c r="Z461" s="270"/>
      <c r="AA461" s="270"/>
      <c r="AB461" s="270"/>
      <c r="AC461" s="270"/>
      <c r="AD461" s="270"/>
    </row>
    <row r="462">
      <c r="A462" s="537"/>
      <c r="B462" s="537"/>
      <c r="C462" s="537"/>
      <c r="D462" s="537"/>
      <c r="E462" s="537"/>
      <c r="F462" s="537"/>
      <c r="G462" s="537"/>
      <c r="H462" s="270"/>
      <c r="I462" s="270"/>
      <c r="J462" s="533"/>
      <c r="K462" s="533"/>
      <c r="L462" s="534"/>
      <c r="M462" s="535"/>
      <c r="N462" s="536"/>
      <c r="O462" s="536"/>
      <c r="P462" s="536"/>
      <c r="Q462" s="270"/>
      <c r="R462" s="473"/>
      <c r="S462" s="270"/>
      <c r="T462" s="270"/>
      <c r="U462" s="270"/>
      <c r="V462" s="270"/>
      <c r="W462" s="270"/>
      <c r="X462" s="270"/>
      <c r="Y462" s="270"/>
      <c r="Z462" s="270"/>
      <c r="AA462" s="270"/>
      <c r="AB462" s="270"/>
      <c r="AC462" s="270"/>
      <c r="AD462" s="270"/>
    </row>
    <row r="463">
      <c r="A463" s="537"/>
      <c r="B463" s="537"/>
      <c r="C463" s="537"/>
      <c r="D463" s="537"/>
      <c r="E463" s="537"/>
      <c r="F463" s="537"/>
      <c r="G463" s="537"/>
      <c r="H463" s="270"/>
      <c r="I463" s="270"/>
      <c r="J463" s="533"/>
      <c r="K463" s="533"/>
      <c r="L463" s="534"/>
      <c r="M463" s="535"/>
      <c r="N463" s="536"/>
      <c r="O463" s="536"/>
      <c r="P463" s="536"/>
      <c r="Q463" s="270"/>
      <c r="R463" s="473"/>
      <c r="S463" s="270"/>
      <c r="T463" s="270"/>
      <c r="U463" s="270"/>
      <c r="V463" s="270"/>
      <c r="W463" s="270"/>
      <c r="X463" s="270"/>
      <c r="Y463" s="270"/>
      <c r="Z463" s="270"/>
      <c r="AA463" s="270"/>
      <c r="AB463" s="270"/>
      <c r="AC463" s="270"/>
      <c r="AD463" s="270"/>
    </row>
    <row r="464">
      <c r="A464" s="537"/>
      <c r="B464" s="537"/>
      <c r="C464" s="537"/>
      <c r="D464" s="537"/>
      <c r="E464" s="537"/>
      <c r="F464" s="537"/>
      <c r="G464" s="537"/>
      <c r="H464" s="270"/>
      <c r="I464" s="270"/>
      <c r="J464" s="533"/>
      <c r="K464" s="533"/>
      <c r="L464" s="534"/>
      <c r="M464" s="535"/>
      <c r="N464" s="536"/>
      <c r="O464" s="536"/>
      <c r="P464" s="536"/>
      <c r="Q464" s="270"/>
      <c r="R464" s="473"/>
      <c r="S464" s="270"/>
      <c r="T464" s="270"/>
      <c r="U464" s="270"/>
      <c r="V464" s="270"/>
      <c r="W464" s="270"/>
      <c r="X464" s="270"/>
      <c r="Y464" s="270"/>
      <c r="Z464" s="270"/>
      <c r="AA464" s="270"/>
      <c r="AB464" s="270"/>
      <c r="AC464" s="270"/>
      <c r="AD464" s="270"/>
    </row>
    <row r="465">
      <c r="A465" s="537"/>
      <c r="B465" s="537"/>
      <c r="C465" s="537"/>
      <c r="D465" s="537"/>
      <c r="E465" s="537"/>
      <c r="F465" s="537"/>
      <c r="G465" s="537"/>
      <c r="H465" s="270"/>
      <c r="I465" s="270"/>
      <c r="J465" s="533"/>
      <c r="K465" s="533"/>
      <c r="L465" s="534"/>
      <c r="M465" s="535"/>
      <c r="N465" s="536"/>
      <c r="O465" s="536"/>
      <c r="P465" s="536"/>
      <c r="Q465" s="270"/>
      <c r="R465" s="473"/>
      <c r="S465" s="270"/>
      <c r="T465" s="270"/>
      <c r="U465" s="270"/>
      <c r="V465" s="270"/>
      <c r="W465" s="270"/>
      <c r="X465" s="270"/>
      <c r="Y465" s="270"/>
      <c r="Z465" s="270"/>
      <c r="AA465" s="270"/>
      <c r="AB465" s="270"/>
      <c r="AC465" s="270"/>
      <c r="AD465" s="270"/>
    </row>
    <row r="466">
      <c r="A466" s="537"/>
      <c r="B466" s="537"/>
      <c r="C466" s="537"/>
      <c r="D466" s="537"/>
      <c r="E466" s="537"/>
      <c r="F466" s="537"/>
      <c r="G466" s="537"/>
      <c r="H466" s="270"/>
      <c r="I466" s="270"/>
      <c r="J466" s="533"/>
      <c r="K466" s="533"/>
      <c r="L466" s="534"/>
      <c r="M466" s="535"/>
      <c r="N466" s="536"/>
      <c r="O466" s="536"/>
      <c r="P466" s="536"/>
      <c r="Q466" s="270"/>
      <c r="R466" s="473"/>
      <c r="S466" s="270"/>
      <c r="T466" s="270"/>
      <c r="U466" s="270"/>
      <c r="V466" s="270"/>
      <c r="W466" s="270"/>
      <c r="X466" s="270"/>
      <c r="Y466" s="270"/>
      <c r="Z466" s="270"/>
      <c r="AA466" s="270"/>
      <c r="AB466" s="270"/>
      <c r="AC466" s="270"/>
      <c r="AD466" s="270"/>
    </row>
    <row r="467">
      <c r="A467" s="537"/>
      <c r="B467" s="537"/>
      <c r="C467" s="537"/>
      <c r="D467" s="537"/>
      <c r="E467" s="537"/>
      <c r="F467" s="537"/>
      <c r="G467" s="537"/>
      <c r="H467" s="270"/>
      <c r="I467" s="270"/>
      <c r="J467" s="533"/>
      <c r="K467" s="533"/>
      <c r="L467" s="534"/>
      <c r="M467" s="535"/>
      <c r="N467" s="536"/>
      <c r="O467" s="536"/>
      <c r="P467" s="536"/>
      <c r="Q467" s="270"/>
      <c r="R467" s="473"/>
      <c r="S467" s="270"/>
      <c r="T467" s="270"/>
      <c r="U467" s="270"/>
      <c r="V467" s="270"/>
      <c r="W467" s="270"/>
      <c r="X467" s="270"/>
      <c r="Y467" s="270"/>
      <c r="Z467" s="270"/>
      <c r="AA467" s="270"/>
      <c r="AB467" s="270"/>
      <c r="AC467" s="270"/>
      <c r="AD467" s="270"/>
    </row>
    <row r="468">
      <c r="A468" s="537"/>
      <c r="B468" s="537"/>
      <c r="C468" s="537"/>
      <c r="D468" s="537"/>
      <c r="E468" s="537"/>
      <c r="F468" s="537"/>
      <c r="G468" s="537"/>
      <c r="H468" s="270"/>
      <c r="I468" s="270"/>
      <c r="J468" s="533"/>
      <c r="K468" s="533"/>
      <c r="L468" s="534"/>
      <c r="M468" s="535"/>
      <c r="N468" s="536"/>
      <c r="O468" s="536"/>
      <c r="P468" s="536"/>
      <c r="Q468" s="270"/>
      <c r="R468" s="473"/>
      <c r="S468" s="270"/>
      <c r="T468" s="270"/>
      <c r="U468" s="270"/>
      <c r="V468" s="270"/>
      <c r="W468" s="270"/>
      <c r="X468" s="270"/>
      <c r="Y468" s="270"/>
      <c r="Z468" s="270"/>
      <c r="AA468" s="270"/>
      <c r="AB468" s="270"/>
      <c r="AC468" s="270"/>
      <c r="AD468" s="270"/>
    </row>
    <row r="469">
      <c r="A469" s="537"/>
      <c r="B469" s="537"/>
      <c r="C469" s="537"/>
      <c r="D469" s="537"/>
      <c r="E469" s="537"/>
      <c r="F469" s="537"/>
      <c r="G469" s="537"/>
      <c r="H469" s="270"/>
      <c r="I469" s="270"/>
      <c r="J469" s="533"/>
      <c r="K469" s="533"/>
      <c r="L469" s="534"/>
      <c r="M469" s="535"/>
      <c r="N469" s="536"/>
      <c r="O469" s="536"/>
      <c r="P469" s="536"/>
      <c r="Q469" s="270"/>
      <c r="R469" s="473"/>
      <c r="S469" s="270"/>
      <c r="T469" s="270"/>
      <c r="U469" s="270"/>
      <c r="V469" s="270"/>
      <c r="W469" s="270"/>
      <c r="X469" s="270"/>
      <c r="Y469" s="270"/>
      <c r="Z469" s="270"/>
      <c r="AA469" s="270"/>
      <c r="AB469" s="270"/>
      <c r="AC469" s="270"/>
      <c r="AD469" s="270"/>
    </row>
    <row r="470">
      <c r="A470" s="537"/>
      <c r="B470" s="537"/>
      <c r="C470" s="537"/>
      <c r="D470" s="537"/>
      <c r="E470" s="537"/>
      <c r="F470" s="537"/>
      <c r="G470" s="537"/>
      <c r="H470" s="270"/>
      <c r="I470" s="270"/>
      <c r="J470" s="533"/>
      <c r="K470" s="533"/>
      <c r="L470" s="534"/>
      <c r="M470" s="535"/>
      <c r="N470" s="536"/>
      <c r="O470" s="536"/>
      <c r="P470" s="536"/>
      <c r="Q470" s="270"/>
      <c r="R470" s="473"/>
      <c r="S470" s="270"/>
      <c r="T470" s="270"/>
      <c r="U470" s="270"/>
      <c r="V470" s="270"/>
      <c r="W470" s="270"/>
      <c r="X470" s="270"/>
      <c r="Y470" s="270"/>
      <c r="Z470" s="270"/>
      <c r="AA470" s="270"/>
      <c r="AB470" s="270"/>
      <c r="AC470" s="270"/>
      <c r="AD470" s="270"/>
    </row>
    <row r="471">
      <c r="A471" s="537"/>
      <c r="B471" s="537"/>
      <c r="C471" s="537"/>
      <c r="D471" s="537"/>
      <c r="E471" s="537"/>
      <c r="F471" s="537"/>
      <c r="G471" s="537"/>
      <c r="H471" s="270"/>
      <c r="I471" s="270"/>
      <c r="J471" s="533"/>
      <c r="K471" s="533"/>
      <c r="L471" s="534"/>
      <c r="M471" s="535"/>
      <c r="N471" s="536"/>
      <c r="O471" s="536"/>
      <c r="P471" s="536"/>
      <c r="Q471" s="270"/>
      <c r="R471" s="473"/>
      <c r="S471" s="270"/>
      <c r="T471" s="270"/>
      <c r="U471" s="270"/>
      <c r="V471" s="270"/>
      <c r="W471" s="270"/>
      <c r="X471" s="270"/>
      <c r="Y471" s="270"/>
      <c r="Z471" s="270"/>
      <c r="AA471" s="270"/>
      <c r="AB471" s="270"/>
      <c r="AC471" s="270"/>
      <c r="AD471" s="270"/>
    </row>
    <row r="472">
      <c r="A472" s="537"/>
      <c r="B472" s="537"/>
      <c r="C472" s="537"/>
      <c r="D472" s="537"/>
      <c r="E472" s="537"/>
      <c r="F472" s="537"/>
      <c r="G472" s="537"/>
      <c r="H472" s="270"/>
      <c r="I472" s="270"/>
      <c r="J472" s="533"/>
      <c r="K472" s="533"/>
      <c r="L472" s="534"/>
      <c r="M472" s="535"/>
      <c r="N472" s="536"/>
      <c r="O472" s="536"/>
      <c r="P472" s="536"/>
      <c r="Q472" s="270"/>
      <c r="R472" s="473"/>
      <c r="S472" s="270"/>
      <c r="T472" s="270"/>
      <c r="U472" s="270"/>
      <c r="V472" s="270"/>
      <c r="W472" s="270"/>
      <c r="X472" s="270"/>
      <c r="Y472" s="270"/>
      <c r="Z472" s="270"/>
      <c r="AA472" s="270"/>
      <c r="AB472" s="270"/>
      <c r="AC472" s="270"/>
      <c r="AD472" s="270"/>
    </row>
    <row r="473">
      <c r="A473" s="537"/>
      <c r="B473" s="537"/>
      <c r="C473" s="537"/>
      <c r="D473" s="537"/>
      <c r="E473" s="537"/>
      <c r="F473" s="537"/>
      <c r="G473" s="537"/>
      <c r="H473" s="270"/>
      <c r="I473" s="270"/>
      <c r="J473" s="533"/>
      <c r="K473" s="533"/>
      <c r="L473" s="534"/>
      <c r="M473" s="535"/>
      <c r="N473" s="536"/>
      <c r="O473" s="536"/>
      <c r="P473" s="536"/>
      <c r="Q473" s="270"/>
      <c r="R473" s="473"/>
      <c r="S473" s="270"/>
      <c r="T473" s="270"/>
      <c r="U473" s="270"/>
      <c r="V473" s="270"/>
      <c r="W473" s="270"/>
      <c r="X473" s="270"/>
      <c r="Y473" s="270"/>
      <c r="Z473" s="270"/>
      <c r="AA473" s="270"/>
      <c r="AB473" s="270"/>
      <c r="AC473" s="270"/>
      <c r="AD473" s="270"/>
    </row>
    <row r="474">
      <c r="A474" s="537"/>
      <c r="B474" s="537"/>
      <c r="C474" s="537"/>
      <c r="D474" s="537"/>
      <c r="E474" s="537"/>
      <c r="F474" s="537"/>
      <c r="G474" s="537"/>
      <c r="H474" s="270"/>
      <c r="I474" s="270"/>
      <c r="J474" s="533"/>
      <c r="K474" s="533"/>
      <c r="L474" s="534"/>
      <c r="M474" s="535"/>
      <c r="N474" s="536"/>
      <c r="O474" s="536"/>
      <c r="P474" s="536"/>
      <c r="Q474" s="270"/>
      <c r="R474" s="473"/>
      <c r="S474" s="270"/>
      <c r="T474" s="270"/>
      <c r="U474" s="270"/>
      <c r="V474" s="270"/>
      <c r="W474" s="270"/>
      <c r="X474" s="270"/>
      <c r="Y474" s="270"/>
      <c r="Z474" s="270"/>
      <c r="AA474" s="270"/>
      <c r="AB474" s="270"/>
      <c r="AC474" s="270"/>
      <c r="AD474" s="270"/>
    </row>
    <row r="475">
      <c r="A475" s="537"/>
      <c r="B475" s="537"/>
      <c r="C475" s="537"/>
      <c r="D475" s="537"/>
      <c r="E475" s="537"/>
      <c r="F475" s="537"/>
      <c r="G475" s="537"/>
      <c r="H475" s="270"/>
      <c r="I475" s="270"/>
      <c r="J475" s="533"/>
      <c r="K475" s="533"/>
      <c r="L475" s="534"/>
      <c r="M475" s="535"/>
      <c r="N475" s="536"/>
      <c r="O475" s="536"/>
      <c r="P475" s="536"/>
      <c r="Q475" s="270"/>
      <c r="R475" s="473"/>
      <c r="S475" s="270"/>
      <c r="T475" s="270"/>
      <c r="U475" s="270"/>
      <c r="V475" s="270"/>
      <c r="W475" s="270"/>
      <c r="X475" s="270"/>
      <c r="Y475" s="270"/>
      <c r="Z475" s="270"/>
      <c r="AA475" s="270"/>
      <c r="AB475" s="270"/>
      <c r="AC475" s="270"/>
      <c r="AD475" s="270"/>
    </row>
    <row r="476">
      <c r="A476" s="537"/>
      <c r="B476" s="537"/>
      <c r="C476" s="537"/>
      <c r="D476" s="537"/>
      <c r="E476" s="537"/>
      <c r="F476" s="537"/>
      <c r="G476" s="537"/>
      <c r="H476" s="270"/>
      <c r="I476" s="270"/>
      <c r="J476" s="533"/>
      <c r="K476" s="533"/>
      <c r="L476" s="534"/>
      <c r="M476" s="535"/>
      <c r="N476" s="536"/>
      <c r="O476" s="536"/>
      <c r="P476" s="536"/>
      <c r="Q476" s="270"/>
      <c r="R476" s="473"/>
      <c r="S476" s="270"/>
      <c r="T476" s="270"/>
      <c r="U476" s="270"/>
      <c r="V476" s="270"/>
      <c r="W476" s="270"/>
      <c r="X476" s="270"/>
      <c r="Y476" s="270"/>
      <c r="Z476" s="270"/>
      <c r="AA476" s="270"/>
      <c r="AB476" s="270"/>
      <c r="AC476" s="270"/>
      <c r="AD476" s="270"/>
    </row>
    <row r="477">
      <c r="A477" s="537"/>
      <c r="B477" s="537"/>
      <c r="C477" s="537"/>
      <c r="D477" s="537"/>
      <c r="E477" s="537"/>
      <c r="F477" s="537"/>
      <c r="G477" s="537"/>
      <c r="H477" s="270"/>
      <c r="I477" s="270"/>
      <c r="J477" s="533"/>
      <c r="K477" s="533"/>
      <c r="L477" s="534"/>
      <c r="M477" s="535"/>
      <c r="N477" s="536"/>
      <c r="O477" s="536"/>
      <c r="P477" s="536"/>
      <c r="Q477" s="270"/>
      <c r="R477" s="473"/>
      <c r="S477" s="270"/>
      <c r="T477" s="270"/>
      <c r="U477" s="270"/>
      <c r="V477" s="270"/>
      <c r="W477" s="270"/>
      <c r="X477" s="270"/>
      <c r="Y477" s="270"/>
      <c r="Z477" s="270"/>
      <c r="AA477" s="270"/>
      <c r="AB477" s="270"/>
      <c r="AC477" s="270"/>
      <c r="AD477" s="270"/>
    </row>
    <row r="478">
      <c r="A478" s="537"/>
      <c r="B478" s="537"/>
      <c r="C478" s="537"/>
      <c r="D478" s="537"/>
      <c r="E478" s="537"/>
      <c r="F478" s="537"/>
      <c r="G478" s="537"/>
      <c r="H478" s="270"/>
      <c r="I478" s="270"/>
      <c r="J478" s="533"/>
      <c r="K478" s="533"/>
      <c r="L478" s="534"/>
      <c r="M478" s="535"/>
      <c r="N478" s="536"/>
      <c r="O478" s="536"/>
      <c r="P478" s="536"/>
      <c r="Q478" s="270"/>
      <c r="R478" s="473"/>
      <c r="S478" s="270"/>
      <c r="T478" s="270"/>
      <c r="U478" s="270"/>
      <c r="V478" s="270"/>
      <c r="W478" s="270"/>
      <c r="X478" s="270"/>
      <c r="Y478" s="270"/>
      <c r="Z478" s="270"/>
      <c r="AA478" s="270"/>
      <c r="AB478" s="270"/>
      <c r="AC478" s="270"/>
      <c r="AD478" s="270"/>
    </row>
    <row r="479">
      <c r="A479" s="537"/>
      <c r="B479" s="537"/>
      <c r="C479" s="537"/>
      <c r="D479" s="537"/>
      <c r="E479" s="537"/>
      <c r="F479" s="537"/>
      <c r="G479" s="537"/>
      <c r="H479" s="270"/>
      <c r="I479" s="270"/>
      <c r="J479" s="533"/>
      <c r="K479" s="533"/>
      <c r="L479" s="534"/>
      <c r="M479" s="535"/>
      <c r="N479" s="536"/>
      <c r="O479" s="536"/>
      <c r="P479" s="536"/>
      <c r="Q479" s="270"/>
      <c r="R479" s="473"/>
      <c r="S479" s="270"/>
      <c r="T479" s="270"/>
      <c r="U479" s="270"/>
      <c r="V479" s="270"/>
      <c r="W479" s="270"/>
      <c r="X479" s="270"/>
      <c r="Y479" s="270"/>
      <c r="Z479" s="270"/>
      <c r="AA479" s="270"/>
      <c r="AB479" s="270"/>
      <c r="AC479" s="270"/>
      <c r="AD479" s="270"/>
    </row>
    <row r="480">
      <c r="A480" s="537"/>
      <c r="B480" s="537"/>
      <c r="C480" s="537"/>
      <c r="D480" s="537"/>
      <c r="E480" s="537"/>
      <c r="F480" s="537"/>
      <c r="G480" s="537"/>
      <c r="H480" s="270"/>
      <c r="I480" s="270"/>
      <c r="J480" s="533"/>
      <c r="K480" s="533"/>
      <c r="L480" s="534"/>
      <c r="M480" s="535"/>
      <c r="N480" s="536"/>
      <c r="O480" s="536"/>
      <c r="P480" s="536"/>
      <c r="Q480" s="270"/>
      <c r="R480" s="473"/>
      <c r="S480" s="270"/>
      <c r="T480" s="270"/>
      <c r="U480" s="270"/>
      <c r="V480" s="270"/>
      <c r="W480" s="270"/>
      <c r="X480" s="270"/>
      <c r="Y480" s="270"/>
      <c r="Z480" s="270"/>
      <c r="AA480" s="270"/>
      <c r="AB480" s="270"/>
      <c r="AC480" s="270"/>
      <c r="AD480" s="270"/>
    </row>
    <row r="481">
      <c r="A481" s="537"/>
      <c r="B481" s="537"/>
      <c r="C481" s="537"/>
      <c r="D481" s="537"/>
      <c r="E481" s="537"/>
      <c r="F481" s="537"/>
      <c r="G481" s="537"/>
      <c r="H481" s="270"/>
      <c r="I481" s="270"/>
      <c r="J481" s="533"/>
      <c r="K481" s="533"/>
      <c r="L481" s="534"/>
      <c r="M481" s="535"/>
      <c r="N481" s="536"/>
      <c r="O481" s="536"/>
      <c r="P481" s="536"/>
      <c r="Q481" s="270"/>
      <c r="R481" s="473"/>
      <c r="S481" s="270"/>
      <c r="T481" s="270"/>
      <c r="U481" s="270"/>
      <c r="V481" s="270"/>
      <c r="W481" s="270"/>
      <c r="X481" s="270"/>
      <c r="Y481" s="270"/>
      <c r="Z481" s="270"/>
      <c r="AA481" s="270"/>
      <c r="AB481" s="270"/>
      <c r="AC481" s="270"/>
      <c r="AD481" s="270"/>
    </row>
    <row r="482">
      <c r="A482" s="537"/>
      <c r="B482" s="537"/>
      <c r="C482" s="537"/>
      <c r="D482" s="537"/>
      <c r="E482" s="537"/>
      <c r="F482" s="537"/>
      <c r="G482" s="537"/>
      <c r="H482" s="270"/>
      <c r="I482" s="270"/>
      <c r="J482" s="533"/>
      <c r="K482" s="533"/>
      <c r="L482" s="534"/>
      <c r="M482" s="535"/>
      <c r="N482" s="536"/>
      <c r="O482" s="536"/>
      <c r="P482" s="536"/>
      <c r="Q482" s="270"/>
      <c r="R482" s="473"/>
      <c r="S482" s="270"/>
      <c r="T482" s="270"/>
      <c r="U482" s="270"/>
      <c r="V482" s="270"/>
      <c r="W482" s="270"/>
      <c r="X482" s="270"/>
      <c r="Y482" s="270"/>
      <c r="Z482" s="270"/>
      <c r="AA482" s="270"/>
      <c r="AB482" s="270"/>
      <c r="AC482" s="270"/>
      <c r="AD482" s="270"/>
    </row>
    <row r="483">
      <c r="A483" s="537"/>
      <c r="B483" s="537"/>
      <c r="C483" s="537"/>
      <c r="D483" s="537"/>
      <c r="E483" s="537"/>
      <c r="F483" s="537"/>
      <c r="G483" s="537"/>
      <c r="H483" s="270"/>
      <c r="I483" s="270"/>
      <c r="J483" s="533"/>
      <c r="K483" s="533"/>
      <c r="L483" s="534"/>
      <c r="M483" s="535"/>
      <c r="N483" s="536"/>
      <c r="O483" s="536"/>
      <c r="P483" s="536"/>
      <c r="Q483" s="270"/>
      <c r="R483" s="473"/>
      <c r="S483" s="270"/>
      <c r="T483" s="270"/>
      <c r="U483" s="270"/>
      <c r="V483" s="270"/>
      <c r="W483" s="270"/>
      <c r="X483" s="270"/>
      <c r="Y483" s="270"/>
      <c r="Z483" s="270"/>
      <c r="AA483" s="270"/>
      <c r="AB483" s="270"/>
      <c r="AC483" s="270"/>
      <c r="AD483" s="270"/>
    </row>
    <row r="484">
      <c r="A484" s="537"/>
      <c r="B484" s="537"/>
      <c r="C484" s="537"/>
      <c r="D484" s="537"/>
      <c r="E484" s="537"/>
      <c r="F484" s="537"/>
      <c r="G484" s="537"/>
      <c r="H484" s="270"/>
      <c r="I484" s="270"/>
      <c r="J484" s="533"/>
      <c r="K484" s="533"/>
      <c r="L484" s="534"/>
      <c r="M484" s="535"/>
      <c r="N484" s="536"/>
      <c r="O484" s="536"/>
      <c r="P484" s="536"/>
      <c r="Q484" s="270"/>
      <c r="R484" s="473"/>
      <c r="S484" s="270"/>
      <c r="T484" s="270"/>
      <c r="U484" s="270"/>
      <c r="V484" s="270"/>
      <c r="W484" s="270"/>
      <c r="X484" s="270"/>
      <c r="Y484" s="270"/>
      <c r="Z484" s="270"/>
      <c r="AA484" s="270"/>
      <c r="AB484" s="270"/>
      <c r="AC484" s="270"/>
      <c r="AD484" s="270"/>
    </row>
    <row r="485">
      <c r="A485" s="537"/>
      <c r="B485" s="537"/>
      <c r="C485" s="537"/>
      <c r="D485" s="537"/>
      <c r="E485" s="537"/>
      <c r="F485" s="537"/>
      <c r="G485" s="537"/>
      <c r="H485" s="270"/>
      <c r="I485" s="270"/>
      <c r="J485" s="533"/>
      <c r="K485" s="533"/>
      <c r="L485" s="534"/>
      <c r="M485" s="535"/>
      <c r="N485" s="536"/>
      <c r="O485" s="536"/>
      <c r="P485" s="536"/>
      <c r="Q485" s="270"/>
      <c r="R485" s="473"/>
      <c r="S485" s="270"/>
      <c r="T485" s="270"/>
      <c r="U485" s="270"/>
      <c r="V485" s="270"/>
      <c r="W485" s="270"/>
      <c r="X485" s="270"/>
      <c r="Y485" s="270"/>
      <c r="Z485" s="270"/>
      <c r="AA485" s="270"/>
      <c r="AB485" s="270"/>
      <c r="AC485" s="270"/>
      <c r="AD485" s="270"/>
    </row>
    <row r="486">
      <c r="A486" s="537"/>
      <c r="B486" s="537"/>
      <c r="C486" s="537"/>
      <c r="D486" s="537"/>
      <c r="E486" s="537"/>
      <c r="F486" s="537"/>
      <c r="G486" s="537"/>
      <c r="H486" s="270"/>
      <c r="I486" s="270"/>
      <c r="J486" s="533"/>
      <c r="K486" s="533"/>
      <c r="L486" s="534"/>
      <c r="M486" s="535"/>
      <c r="N486" s="536"/>
      <c r="O486" s="536"/>
      <c r="P486" s="536"/>
      <c r="Q486" s="270"/>
      <c r="R486" s="473"/>
      <c r="S486" s="270"/>
      <c r="T486" s="270"/>
      <c r="U486" s="270"/>
      <c r="V486" s="270"/>
      <c r="W486" s="270"/>
      <c r="X486" s="270"/>
      <c r="Y486" s="270"/>
      <c r="Z486" s="270"/>
      <c r="AA486" s="270"/>
      <c r="AB486" s="270"/>
      <c r="AC486" s="270"/>
      <c r="AD486" s="270"/>
    </row>
    <row r="487">
      <c r="A487" s="537"/>
      <c r="B487" s="537"/>
      <c r="C487" s="537"/>
      <c r="D487" s="537"/>
      <c r="E487" s="537"/>
      <c r="F487" s="537"/>
      <c r="G487" s="537"/>
      <c r="H487" s="270"/>
      <c r="I487" s="270"/>
      <c r="J487" s="533"/>
      <c r="K487" s="533"/>
      <c r="L487" s="534"/>
      <c r="M487" s="535"/>
      <c r="N487" s="536"/>
      <c r="O487" s="536"/>
      <c r="P487" s="536"/>
      <c r="Q487" s="270"/>
      <c r="R487" s="473"/>
      <c r="S487" s="270"/>
      <c r="T487" s="270"/>
      <c r="U487" s="270"/>
      <c r="V487" s="270"/>
      <c r="W487" s="270"/>
      <c r="X487" s="270"/>
      <c r="Y487" s="270"/>
      <c r="Z487" s="270"/>
      <c r="AA487" s="270"/>
      <c r="AB487" s="270"/>
      <c r="AC487" s="270"/>
      <c r="AD487" s="270"/>
    </row>
    <row r="488">
      <c r="A488" s="537"/>
      <c r="B488" s="537"/>
      <c r="C488" s="537"/>
      <c r="D488" s="537"/>
      <c r="E488" s="537"/>
      <c r="F488" s="537"/>
      <c r="G488" s="537"/>
      <c r="H488" s="270"/>
      <c r="I488" s="270"/>
      <c r="J488" s="533"/>
      <c r="K488" s="533"/>
      <c r="L488" s="534"/>
      <c r="M488" s="535"/>
      <c r="N488" s="536"/>
      <c r="O488" s="536"/>
      <c r="P488" s="536"/>
      <c r="Q488" s="270"/>
      <c r="R488" s="473"/>
      <c r="S488" s="270"/>
      <c r="T488" s="270"/>
      <c r="U488" s="270"/>
      <c r="V488" s="270"/>
      <c r="W488" s="270"/>
      <c r="X488" s="270"/>
      <c r="Y488" s="270"/>
      <c r="Z488" s="270"/>
      <c r="AA488" s="270"/>
      <c r="AB488" s="270"/>
      <c r="AC488" s="270"/>
      <c r="AD488" s="270"/>
    </row>
    <row r="489">
      <c r="A489" s="537"/>
      <c r="B489" s="537"/>
      <c r="C489" s="537"/>
      <c r="D489" s="537"/>
      <c r="E489" s="537"/>
      <c r="F489" s="537"/>
      <c r="G489" s="537"/>
      <c r="H489" s="270"/>
      <c r="I489" s="270"/>
      <c r="J489" s="533"/>
      <c r="K489" s="533"/>
      <c r="L489" s="534"/>
      <c r="M489" s="535"/>
      <c r="N489" s="536"/>
      <c r="O489" s="536"/>
      <c r="P489" s="536"/>
      <c r="Q489" s="270"/>
      <c r="R489" s="473"/>
      <c r="S489" s="270"/>
      <c r="T489" s="270"/>
      <c r="U489" s="270"/>
      <c r="V489" s="270"/>
      <c r="W489" s="270"/>
      <c r="X489" s="270"/>
      <c r="Y489" s="270"/>
      <c r="Z489" s="270"/>
      <c r="AA489" s="270"/>
      <c r="AB489" s="270"/>
      <c r="AC489" s="270"/>
      <c r="AD489" s="270"/>
    </row>
    <row r="490">
      <c r="A490" s="537"/>
      <c r="B490" s="537"/>
      <c r="C490" s="537"/>
      <c r="D490" s="537"/>
      <c r="E490" s="537"/>
      <c r="F490" s="537"/>
      <c r="G490" s="537"/>
      <c r="H490" s="270"/>
      <c r="I490" s="270"/>
      <c r="J490" s="533"/>
      <c r="K490" s="533"/>
      <c r="L490" s="534"/>
      <c r="M490" s="535"/>
      <c r="N490" s="536"/>
      <c r="O490" s="536"/>
      <c r="P490" s="536"/>
      <c r="Q490" s="270"/>
      <c r="R490" s="473"/>
      <c r="S490" s="270"/>
      <c r="T490" s="270"/>
      <c r="U490" s="270"/>
      <c r="V490" s="270"/>
      <c r="W490" s="270"/>
      <c r="X490" s="270"/>
      <c r="Y490" s="270"/>
      <c r="Z490" s="270"/>
      <c r="AA490" s="270"/>
      <c r="AB490" s="270"/>
      <c r="AC490" s="270"/>
      <c r="AD490" s="270"/>
    </row>
    <row r="491">
      <c r="A491" s="537"/>
      <c r="B491" s="537"/>
      <c r="C491" s="537"/>
      <c r="D491" s="537"/>
      <c r="E491" s="537"/>
      <c r="F491" s="537"/>
      <c r="G491" s="537"/>
      <c r="H491" s="270"/>
      <c r="I491" s="270"/>
      <c r="J491" s="533"/>
      <c r="K491" s="533"/>
      <c r="L491" s="534"/>
      <c r="M491" s="535"/>
      <c r="N491" s="536"/>
      <c r="O491" s="536"/>
      <c r="P491" s="536"/>
      <c r="Q491" s="270"/>
      <c r="R491" s="473"/>
      <c r="S491" s="270"/>
      <c r="T491" s="270"/>
      <c r="U491" s="270"/>
      <c r="V491" s="270"/>
      <c r="W491" s="270"/>
      <c r="X491" s="270"/>
      <c r="Y491" s="270"/>
      <c r="Z491" s="270"/>
      <c r="AA491" s="270"/>
      <c r="AB491" s="270"/>
      <c r="AC491" s="270"/>
      <c r="AD491" s="270"/>
    </row>
    <row r="492">
      <c r="A492" s="537"/>
      <c r="B492" s="537"/>
      <c r="C492" s="537"/>
      <c r="D492" s="537"/>
      <c r="E492" s="537"/>
      <c r="F492" s="537"/>
      <c r="G492" s="537"/>
      <c r="H492" s="270"/>
      <c r="I492" s="270"/>
      <c r="J492" s="533"/>
      <c r="K492" s="533"/>
      <c r="L492" s="534"/>
      <c r="M492" s="535"/>
      <c r="N492" s="536"/>
      <c r="O492" s="536"/>
      <c r="P492" s="536"/>
      <c r="Q492" s="270"/>
      <c r="R492" s="473"/>
      <c r="S492" s="270"/>
      <c r="T492" s="270"/>
      <c r="U492" s="270"/>
      <c r="V492" s="270"/>
      <c r="W492" s="270"/>
      <c r="X492" s="270"/>
      <c r="Y492" s="270"/>
      <c r="Z492" s="270"/>
      <c r="AA492" s="270"/>
      <c r="AB492" s="270"/>
      <c r="AC492" s="270"/>
      <c r="AD492" s="270"/>
    </row>
    <row r="493">
      <c r="A493" s="537"/>
      <c r="B493" s="537"/>
      <c r="C493" s="537"/>
      <c r="D493" s="537"/>
      <c r="E493" s="537"/>
      <c r="F493" s="537"/>
      <c r="G493" s="537"/>
      <c r="H493" s="270"/>
      <c r="I493" s="270"/>
      <c r="J493" s="533"/>
      <c r="K493" s="533"/>
      <c r="L493" s="534"/>
      <c r="M493" s="535"/>
      <c r="N493" s="536"/>
      <c r="O493" s="536"/>
      <c r="P493" s="536"/>
      <c r="Q493" s="270"/>
      <c r="R493" s="473"/>
      <c r="S493" s="270"/>
      <c r="T493" s="270"/>
      <c r="U493" s="270"/>
      <c r="V493" s="270"/>
      <c r="W493" s="270"/>
      <c r="X493" s="270"/>
      <c r="Y493" s="270"/>
      <c r="Z493" s="270"/>
      <c r="AA493" s="270"/>
      <c r="AB493" s="270"/>
      <c r="AC493" s="270"/>
      <c r="AD493" s="270"/>
    </row>
    <row r="494">
      <c r="A494" s="537"/>
      <c r="B494" s="537"/>
      <c r="C494" s="537"/>
      <c r="D494" s="537"/>
      <c r="E494" s="537"/>
      <c r="F494" s="537"/>
      <c r="G494" s="537"/>
      <c r="H494" s="270"/>
      <c r="I494" s="270"/>
      <c r="J494" s="533"/>
      <c r="K494" s="533"/>
      <c r="L494" s="534"/>
      <c r="M494" s="535"/>
      <c r="N494" s="536"/>
      <c r="O494" s="536"/>
      <c r="P494" s="536"/>
      <c r="Q494" s="270"/>
      <c r="R494" s="473"/>
      <c r="S494" s="270"/>
      <c r="T494" s="270"/>
      <c r="U494" s="270"/>
      <c r="V494" s="270"/>
      <c r="W494" s="270"/>
      <c r="X494" s="270"/>
      <c r="Y494" s="270"/>
      <c r="Z494" s="270"/>
      <c r="AA494" s="270"/>
      <c r="AB494" s="270"/>
      <c r="AC494" s="270"/>
      <c r="AD494" s="270"/>
    </row>
    <row r="495">
      <c r="A495" s="537"/>
      <c r="B495" s="537"/>
      <c r="C495" s="537"/>
      <c r="D495" s="537"/>
      <c r="E495" s="537"/>
      <c r="F495" s="537"/>
      <c r="G495" s="537"/>
      <c r="H495" s="270"/>
      <c r="I495" s="270"/>
      <c r="J495" s="533"/>
      <c r="K495" s="533"/>
      <c r="L495" s="534"/>
      <c r="M495" s="535"/>
      <c r="N495" s="536"/>
      <c r="O495" s="536"/>
      <c r="P495" s="536"/>
      <c r="Q495" s="270"/>
      <c r="R495" s="473"/>
      <c r="S495" s="270"/>
      <c r="T495" s="270"/>
      <c r="U495" s="270"/>
      <c r="V495" s="270"/>
      <c r="W495" s="270"/>
      <c r="X495" s="270"/>
      <c r="Y495" s="270"/>
      <c r="Z495" s="270"/>
      <c r="AA495" s="270"/>
      <c r="AB495" s="270"/>
      <c r="AC495" s="270"/>
      <c r="AD495" s="270"/>
    </row>
    <row r="496">
      <c r="A496" s="537"/>
      <c r="B496" s="537"/>
      <c r="C496" s="537"/>
      <c r="D496" s="537"/>
      <c r="E496" s="537"/>
      <c r="F496" s="537"/>
      <c r="G496" s="537"/>
      <c r="H496" s="270"/>
      <c r="I496" s="270"/>
      <c r="J496" s="533"/>
      <c r="K496" s="533"/>
      <c r="L496" s="534"/>
      <c r="M496" s="535"/>
      <c r="N496" s="536"/>
      <c r="O496" s="536"/>
      <c r="P496" s="536"/>
      <c r="Q496" s="270"/>
      <c r="R496" s="473"/>
      <c r="S496" s="270"/>
      <c r="T496" s="270"/>
      <c r="U496" s="270"/>
      <c r="V496" s="270"/>
      <c r="W496" s="270"/>
      <c r="X496" s="270"/>
      <c r="Y496" s="270"/>
      <c r="Z496" s="270"/>
      <c r="AA496" s="270"/>
      <c r="AB496" s="270"/>
      <c r="AC496" s="270"/>
      <c r="AD496" s="270"/>
    </row>
    <row r="497">
      <c r="A497" s="537"/>
      <c r="B497" s="537"/>
      <c r="C497" s="537"/>
      <c r="D497" s="537"/>
      <c r="E497" s="537"/>
      <c r="F497" s="537"/>
      <c r="G497" s="537"/>
      <c r="H497" s="270"/>
      <c r="I497" s="270"/>
      <c r="J497" s="533"/>
      <c r="K497" s="533"/>
      <c r="L497" s="534"/>
      <c r="M497" s="535"/>
      <c r="N497" s="536"/>
      <c r="O497" s="536"/>
      <c r="P497" s="536"/>
      <c r="Q497" s="270"/>
      <c r="R497" s="473"/>
      <c r="S497" s="270"/>
      <c r="T497" s="270"/>
      <c r="U497" s="270"/>
      <c r="V497" s="270"/>
      <c r="W497" s="270"/>
      <c r="X497" s="270"/>
      <c r="Y497" s="270"/>
      <c r="Z497" s="270"/>
      <c r="AA497" s="270"/>
      <c r="AB497" s="270"/>
      <c r="AC497" s="270"/>
      <c r="AD497" s="270"/>
    </row>
    <row r="498">
      <c r="A498" s="537"/>
      <c r="B498" s="537"/>
      <c r="C498" s="537"/>
      <c r="D498" s="537"/>
      <c r="E498" s="537"/>
      <c r="F498" s="537"/>
      <c r="G498" s="537"/>
      <c r="H498" s="270"/>
      <c r="I498" s="270"/>
      <c r="J498" s="533"/>
      <c r="K498" s="533"/>
      <c r="L498" s="534"/>
      <c r="M498" s="535"/>
      <c r="N498" s="536"/>
      <c r="O498" s="536"/>
      <c r="P498" s="536"/>
      <c r="Q498" s="270"/>
      <c r="R498" s="473"/>
      <c r="S498" s="270"/>
      <c r="T498" s="270"/>
      <c r="U498" s="270"/>
      <c r="V498" s="270"/>
      <c r="W498" s="270"/>
      <c r="X498" s="270"/>
      <c r="Y498" s="270"/>
      <c r="Z498" s="270"/>
      <c r="AA498" s="270"/>
      <c r="AB498" s="270"/>
      <c r="AC498" s="270"/>
      <c r="AD498" s="270"/>
    </row>
    <row r="499">
      <c r="A499" s="537"/>
      <c r="B499" s="537"/>
      <c r="C499" s="537"/>
      <c r="D499" s="537"/>
      <c r="E499" s="537"/>
      <c r="F499" s="537"/>
      <c r="G499" s="537"/>
      <c r="H499" s="270"/>
      <c r="I499" s="270"/>
      <c r="J499" s="533"/>
      <c r="K499" s="533"/>
      <c r="L499" s="534"/>
      <c r="M499" s="535"/>
      <c r="N499" s="536"/>
      <c r="O499" s="536"/>
      <c r="P499" s="536"/>
      <c r="Q499" s="270"/>
      <c r="R499" s="473"/>
      <c r="S499" s="270"/>
      <c r="T499" s="270"/>
      <c r="U499" s="270"/>
      <c r="V499" s="270"/>
      <c r="W499" s="270"/>
      <c r="X499" s="270"/>
      <c r="Y499" s="270"/>
      <c r="Z499" s="270"/>
      <c r="AA499" s="270"/>
      <c r="AB499" s="270"/>
      <c r="AC499" s="270"/>
      <c r="AD499" s="270"/>
    </row>
    <row r="500">
      <c r="A500" s="537"/>
      <c r="B500" s="537"/>
      <c r="C500" s="537"/>
      <c r="D500" s="537"/>
      <c r="E500" s="537"/>
      <c r="F500" s="537"/>
      <c r="G500" s="537"/>
      <c r="H500" s="270"/>
      <c r="I500" s="270"/>
      <c r="J500" s="533"/>
      <c r="K500" s="533"/>
      <c r="L500" s="534"/>
      <c r="M500" s="535"/>
      <c r="N500" s="536"/>
      <c r="O500" s="536"/>
      <c r="P500" s="536"/>
      <c r="Q500" s="270"/>
      <c r="R500" s="473"/>
      <c r="S500" s="270"/>
      <c r="T500" s="270"/>
      <c r="U500" s="270"/>
      <c r="V500" s="270"/>
      <c r="W500" s="270"/>
      <c r="X500" s="270"/>
      <c r="Y500" s="270"/>
      <c r="Z500" s="270"/>
      <c r="AA500" s="270"/>
      <c r="AB500" s="270"/>
      <c r="AC500" s="270"/>
      <c r="AD500" s="270"/>
    </row>
    <row r="501">
      <c r="A501" s="537"/>
      <c r="B501" s="537"/>
      <c r="C501" s="537"/>
      <c r="D501" s="537"/>
      <c r="E501" s="537"/>
      <c r="F501" s="537"/>
      <c r="G501" s="537"/>
      <c r="H501" s="270"/>
      <c r="I501" s="270"/>
      <c r="J501" s="533"/>
      <c r="K501" s="533"/>
      <c r="L501" s="534"/>
      <c r="M501" s="535"/>
      <c r="N501" s="536"/>
      <c r="O501" s="536"/>
      <c r="P501" s="536"/>
      <c r="Q501" s="270"/>
      <c r="R501" s="473"/>
      <c r="S501" s="270"/>
      <c r="T501" s="270"/>
      <c r="U501" s="270"/>
      <c r="V501" s="270"/>
      <c r="W501" s="270"/>
      <c r="X501" s="270"/>
      <c r="Y501" s="270"/>
      <c r="Z501" s="270"/>
      <c r="AA501" s="270"/>
      <c r="AB501" s="270"/>
      <c r="AC501" s="270"/>
      <c r="AD501" s="270"/>
    </row>
    <row r="502">
      <c r="A502" s="537"/>
      <c r="B502" s="537"/>
      <c r="C502" s="537"/>
      <c r="D502" s="537"/>
      <c r="E502" s="537"/>
      <c r="F502" s="537"/>
      <c r="G502" s="537"/>
      <c r="H502" s="270"/>
      <c r="I502" s="270"/>
      <c r="J502" s="533"/>
      <c r="K502" s="533"/>
      <c r="L502" s="534"/>
      <c r="M502" s="535"/>
      <c r="N502" s="536"/>
      <c r="O502" s="536"/>
      <c r="P502" s="536"/>
      <c r="Q502" s="270"/>
      <c r="R502" s="473"/>
      <c r="S502" s="270"/>
      <c r="T502" s="270"/>
      <c r="U502" s="270"/>
      <c r="V502" s="270"/>
      <c r="W502" s="270"/>
      <c r="X502" s="270"/>
      <c r="Y502" s="270"/>
      <c r="Z502" s="270"/>
      <c r="AA502" s="270"/>
      <c r="AB502" s="270"/>
      <c r="AC502" s="270"/>
      <c r="AD502" s="270"/>
    </row>
    <row r="503">
      <c r="A503" s="537"/>
      <c r="B503" s="537"/>
      <c r="C503" s="537"/>
      <c r="D503" s="537"/>
      <c r="E503" s="537"/>
      <c r="F503" s="537"/>
      <c r="G503" s="537"/>
      <c r="H503" s="270"/>
      <c r="I503" s="270"/>
      <c r="J503" s="533"/>
      <c r="K503" s="533"/>
      <c r="L503" s="534"/>
      <c r="M503" s="535"/>
      <c r="N503" s="536"/>
      <c r="O503" s="536"/>
      <c r="P503" s="536"/>
      <c r="Q503" s="270"/>
      <c r="R503" s="473"/>
      <c r="S503" s="270"/>
      <c r="T503" s="270"/>
      <c r="U503" s="270"/>
      <c r="V503" s="270"/>
      <c r="W503" s="270"/>
      <c r="X503" s="270"/>
      <c r="Y503" s="270"/>
      <c r="Z503" s="270"/>
      <c r="AA503" s="270"/>
      <c r="AB503" s="270"/>
      <c r="AC503" s="270"/>
      <c r="AD503" s="270"/>
    </row>
    <row r="504">
      <c r="A504" s="537"/>
      <c r="B504" s="537"/>
      <c r="C504" s="537"/>
      <c r="D504" s="537"/>
      <c r="E504" s="537"/>
      <c r="F504" s="537"/>
      <c r="G504" s="537"/>
      <c r="H504" s="270"/>
      <c r="I504" s="270"/>
      <c r="J504" s="533"/>
      <c r="K504" s="533"/>
      <c r="L504" s="534"/>
      <c r="M504" s="535"/>
      <c r="N504" s="536"/>
      <c r="O504" s="536"/>
      <c r="P504" s="536"/>
      <c r="Q504" s="270"/>
      <c r="R504" s="473"/>
      <c r="S504" s="270"/>
      <c r="T504" s="270"/>
      <c r="U504" s="270"/>
      <c r="V504" s="270"/>
      <c r="W504" s="270"/>
      <c r="X504" s="270"/>
      <c r="Y504" s="270"/>
      <c r="Z504" s="270"/>
      <c r="AA504" s="270"/>
      <c r="AB504" s="270"/>
      <c r="AC504" s="270"/>
      <c r="AD504" s="270"/>
    </row>
    <row r="505">
      <c r="A505" s="537"/>
      <c r="B505" s="537"/>
      <c r="C505" s="537"/>
      <c r="D505" s="537"/>
      <c r="E505" s="537"/>
      <c r="F505" s="537"/>
      <c r="G505" s="537"/>
      <c r="H505" s="270"/>
      <c r="I505" s="270"/>
      <c r="J505" s="533"/>
      <c r="K505" s="533"/>
      <c r="L505" s="534"/>
      <c r="M505" s="535"/>
      <c r="N505" s="536"/>
      <c r="O505" s="536"/>
      <c r="P505" s="536"/>
      <c r="Q505" s="270"/>
      <c r="R505" s="473"/>
      <c r="S505" s="270"/>
      <c r="T505" s="270"/>
      <c r="U505" s="270"/>
      <c r="V505" s="270"/>
      <c r="W505" s="270"/>
      <c r="X505" s="270"/>
      <c r="Y505" s="270"/>
      <c r="Z505" s="270"/>
      <c r="AA505" s="270"/>
      <c r="AB505" s="270"/>
      <c r="AC505" s="270"/>
      <c r="AD505" s="270"/>
    </row>
    <row r="506">
      <c r="A506" s="537"/>
      <c r="B506" s="537"/>
      <c r="C506" s="537"/>
      <c r="D506" s="537"/>
      <c r="E506" s="537"/>
      <c r="F506" s="537"/>
      <c r="G506" s="537"/>
      <c r="H506" s="270"/>
      <c r="I506" s="270"/>
      <c r="J506" s="533"/>
      <c r="K506" s="533"/>
      <c r="L506" s="534"/>
      <c r="M506" s="535"/>
      <c r="N506" s="536"/>
      <c r="O506" s="536"/>
      <c r="P506" s="536"/>
      <c r="Q506" s="270"/>
      <c r="R506" s="473"/>
      <c r="S506" s="270"/>
      <c r="T506" s="270"/>
      <c r="U506" s="270"/>
      <c r="V506" s="270"/>
      <c r="W506" s="270"/>
      <c r="X506" s="270"/>
      <c r="Y506" s="270"/>
      <c r="Z506" s="270"/>
      <c r="AA506" s="270"/>
      <c r="AB506" s="270"/>
      <c r="AC506" s="270"/>
      <c r="AD506" s="270"/>
    </row>
    <row r="507">
      <c r="A507" s="537"/>
      <c r="B507" s="537"/>
      <c r="C507" s="537"/>
      <c r="D507" s="537"/>
      <c r="E507" s="537"/>
      <c r="F507" s="537"/>
      <c r="G507" s="537"/>
      <c r="H507" s="270"/>
      <c r="I507" s="270"/>
      <c r="J507" s="533"/>
      <c r="K507" s="533"/>
      <c r="L507" s="534"/>
      <c r="M507" s="535"/>
      <c r="N507" s="536"/>
      <c r="O507" s="536"/>
      <c r="P507" s="536"/>
      <c r="Q507" s="270"/>
      <c r="R507" s="473"/>
      <c r="S507" s="270"/>
      <c r="T507" s="270"/>
      <c r="U507" s="270"/>
      <c r="V507" s="270"/>
      <c r="W507" s="270"/>
      <c r="X507" s="270"/>
      <c r="Y507" s="270"/>
      <c r="Z507" s="270"/>
      <c r="AA507" s="270"/>
      <c r="AB507" s="270"/>
      <c r="AC507" s="270"/>
      <c r="AD507" s="270"/>
    </row>
    <row r="508">
      <c r="A508" s="537"/>
      <c r="B508" s="537"/>
      <c r="C508" s="537"/>
      <c r="D508" s="537"/>
      <c r="E508" s="537"/>
      <c r="F508" s="537"/>
      <c r="G508" s="537"/>
      <c r="H508" s="270"/>
      <c r="I508" s="270"/>
      <c r="J508" s="533"/>
      <c r="K508" s="533"/>
      <c r="L508" s="534"/>
      <c r="M508" s="535"/>
      <c r="N508" s="536"/>
      <c r="O508" s="536"/>
      <c r="P508" s="536"/>
      <c r="Q508" s="270"/>
      <c r="R508" s="473"/>
      <c r="S508" s="270"/>
      <c r="T508" s="270"/>
      <c r="U508" s="270"/>
      <c r="V508" s="270"/>
      <c r="W508" s="270"/>
      <c r="X508" s="270"/>
      <c r="Y508" s="270"/>
      <c r="Z508" s="270"/>
      <c r="AA508" s="270"/>
      <c r="AB508" s="270"/>
      <c r="AC508" s="270"/>
      <c r="AD508" s="270"/>
    </row>
    <row r="509">
      <c r="A509" s="537"/>
      <c r="B509" s="537"/>
      <c r="C509" s="537"/>
      <c r="D509" s="537"/>
      <c r="E509" s="537"/>
      <c r="F509" s="537"/>
      <c r="G509" s="537"/>
      <c r="H509" s="270"/>
      <c r="I509" s="270"/>
      <c r="J509" s="533"/>
      <c r="K509" s="533"/>
      <c r="L509" s="534"/>
      <c r="M509" s="535"/>
      <c r="N509" s="536"/>
      <c r="O509" s="536"/>
      <c r="P509" s="536"/>
      <c r="Q509" s="270"/>
      <c r="R509" s="473"/>
      <c r="S509" s="270"/>
      <c r="T509" s="270"/>
      <c r="U509" s="270"/>
      <c r="V509" s="270"/>
      <c r="W509" s="270"/>
      <c r="X509" s="270"/>
      <c r="Y509" s="270"/>
      <c r="Z509" s="270"/>
      <c r="AA509" s="270"/>
      <c r="AB509" s="270"/>
      <c r="AC509" s="270"/>
      <c r="AD509" s="270"/>
    </row>
    <row r="510">
      <c r="A510" s="537"/>
      <c r="B510" s="537"/>
      <c r="C510" s="537"/>
      <c r="D510" s="537"/>
      <c r="E510" s="537"/>
      <c r="F510" s="537"/>
      <c r="G510" s="537"/>
      <c r="H510" s="270"/>
      <c r="I510" s="270"/>
      <c r="J510" s="533"/>
      <c r="K510" s="533"/>
      <c r="L510" s="534"/>
      <c r="M510" s="535"/>
      <c r="N510" s="536"/>
      <c r="O510" s="536"/>
      <c r="P510" s="536"/>
      <c r="Q510" s="270"/>
      <c r="R510" s="473"/>
      <c r="S510" s="270"/>
      <c r="T510" s="270"/>
      <c r="U510" s="270"/>
      <c r="V510" s="270"/>
      <c r="W510" s="270"/>
      <c r="X510" s="270"/>
      <c r="Y510" s="270"/>
      <c r="Z510" s="270"/>
      <c r="AA510" s="270"/>
      <c r="AB510" s="270"/>
      <c r="AC510" s="270"/>
      <c r="AD510" s="270"/>
    </row>
    <row r="511">
      <c r="A511" s="537"/>
      <c r="B511" s="537"/>
      <c r="C511" s="537"/>
      <c r="D511" s="537"/>
      <c r="E511" s="537"/>
      <c r="F511" s="537"/>
      <c r="G511" s="537"/>
      <c r="H511" s="270"/>
      <c r="I511" s="270"/>
      <c r="J511" s="533"/>
      <c r="K511" s="533"/>
      <c r="L511" s="534"/>
      <c r="M511" s="535"/>
      <c r="N511" s="536"/>
      <c r="O511" s="536"/>
      <c r="P511" s="536"/>
      <c r="Q511" s="270"/>
      <c r="R511" s="473"/>
      <c r="S511" s="270"/>
      <c r="T511" s="270"/>
      <c r="U511" s="270"/>
      <c r="V511" s="270"/>
      <c r="W511" s="270"/>
      <c r="X511" s="270"/>
      <c r="Y511" s="270"/>
      <c r="Z511" s="270"/>
      <c r="AA511" s="270"/>
      <c r="AB511" s="270"/>
      <c r="AC511" s="270"/>
      <c r="AD511" s="270"/>
    </row>
    <row r="512">
      <c r="A512" s="537"/>
      <c r="B512" s="537"/>
      <c r="C512" s="537"/>
      <c r="D512" s="537"/>
      <c r="E512" s="537"/>
      <c r="F512" s="537"/>
      <c r="G512" s="537"/>
      <c r="H512" s="270"/>
      <c r="I512" s="270"/>
      <c r="J512" s="533"/>
      <c r="K512" s="533"/>
      <c r="L512" s="534"/>
      <c r="M512" s="535"/>
      <c r="N512" s="536"/>
      <c r="O512" s="536"/>
      <c r="P512" s="536"/>
      <c r="Q512" s="270"/>
      <c r="R512" s="473"/>
      <c r="S512" s="270"/>
      <c r="T512" s="270"/>
      <c r="U512" s="270"/>
      <c r="V512" s="270"/>
      <c r="W512" s="270"/>
      <c r="X512" s="270"/>
      <c r="Y512" s="270"/>
      <c r="Z512" s="270"/>
      <c r="AA512" s="270"/>
      <c r="AB512" s="270"/>
      <c r="AC512" s="270"/>
      <c r="AD512" s="270"/>
    </row>
    <row r="513">
      <c r="A513" s="537"/>
      <c r="B513" s="537"/>
      <c r="C513" s="537"/>
      <c r="D513" s="537"/>
      <c r="E513" s="537"/>
      <c r="F513" s="537"/>
      <c r="G513" s="537"/>
      <c r="H513" s="270"/>
      <c r="I513" s="270"/>
      <c r="J513" s="533"/>
      <c r="K513" s="533"/>
      <c r="L513" s="534"/>
      <c r="M513" s="535"/>
      <c r="N513" s="536"/>
      <c r="O513" s="536"/>
      <c r="P513" s="536"/>
      <c r="Q513" s="270"/>
      <c r="R513" s="473"/>
      <c r="S513" s="270"/>
      <c r="T513" s="270"/>
      <c r="U513" s="270"/>
      <c r="V513" s="270"/>
      <c r="W513" s="270"/>
      <c r="X513" s="270"/>
      <c r="Y513" s="270"/>
      <c r="Z513" s="270"/>
      <c r="AA513" s="270"/>
      <c r="AB513" s="270"/>
      <c r="AC513" s="270"/>
      <c r="AD513" s="270"/>
    </row>
    <row r="514">
      <c r="A514" s="537"/>
      <c r="B514" s="537"/>
      <c r="C514" s="537"/>
      <c r="D514" s="537"/>
      <c r="E514" s="537"/>
      <c r="F514" s="537"/>
      <c r="G514" s="537"/>
      <c r="H514" s="270"/>
      <c r="I514" s="270"/>
      <c r="J514" s="533"/>
      <c r="K514" s="533"/>
      <c r="L514" s="534"/>
      <c r="M514" s="535"/>
      <c r="N514" s="536"/>
      <c r="O514" s="536"/>
      <c r="P514" s="536"/>
      <c r="Q514" s="270"/>
      <c r="R514" s="473"/>
      <c r="S514" s="270"/>
      <c r="T514" s="270"/>
      <c r="U514" s="270"/>
      <c r="V514" s="270"/>
      <c r="W514" s="270"/>
      <c r="X514" s="270"/>
      <c r="Y514" s="270"/>
      <c r="Z514" s="270"/>
      <c r="AA514" s="270"/>
      <c r="AB514" s="270"/>
      <c r="AC514" s="270"/>
      <c r="AD514" s="270"/>
    </row>
    <row r="515">
      <c r="A515" s="537"/>
      <c r="B515" s="537"/>
      <c r="C515" s="537"/>
      <c r="D515" s="537"/>
      <c r="E515" s="537"/>
      <c r="F515" s="537"/>
      <c r="G515" s="537"/>
      <c r="H515" s="270"/>
      <c r="I515" s="270"/>
      <c r="J515" s="533"/>
      <c r="K515" s="533"/>
      <c r="L515" s="534"/>
      <c r="M515" s="535"/>
      <c r="N515" s="536"/>
      <c r="O515" s="536"/>
      <c r="P515" s="536"/>
      <c r="Q515" s="270"/>
      <c r="R515" s="473"/>
      <c r="S515" s="270"/>
      <c r="T515" s="270"/>
      <c r="U515" s="270"/>
      <c r="V515" s="270"/>
      <c r="W515" s="270"/>
      <c r="X515" s="270"/>
      <c r="Y515" s="270"/>
      <c r="Z515" s="270"/>
      <c r="AA515" s="270"/>
      <c r="AB515" s="270"/>
      <c r="AC515" s="270"/>
      <c r="AD515" s="270"/>
    </row>
    <row r="516">
      <c r="A516" s="537"/>
      <c r="B516" s="537"/>
      <c r="C516" s="537"/>
      <c r="D516" s="537"/>
      <c r="E516" s="537"/>
      <c r="F516" s="537"/>
      <c r="G516" s="537"/>
      <c r="H516" s="270"/>
      <c r="I516" s="270"/>
      <c r="J516" s="533"/>
      <c r="K516" s="533"/>
      <c r="L516" s="534"/>
      <c r="M516" s="535"/>
      <c r="N516" s="536"/>
      <c r="O516" s="536"/>
      <c r="P516" s="536"/>
      <c r="Q516" s="270"/>
      <c r="R516" s="473"/>
      <c r="S516" s="270"/>
      <c r="T516" s="270"/>
      <c r="U516" s="270"/>
      <c r="V516" s="270"/>
      <c r="W516" s="270"/>
      <c r="X516" s="270"/>
      <c r="Y516" s="270"/>
      <c r="Z516" s="270"/>
      <c r="AA516" s="270"/>
      <c r="AB516" s="270"/>
      <c r="AC516" s="270"/>
      <c r="AD516" s="270"/>
    </row>
    <row r="517">
      <c r="A517" s="537"/>
      <c r="B517" s="537"/>
      <c r="C517" s="537"/>
      <c r="D517" s="537"/>
      <c r="E517" s="537"/>
      <c r="F517" s="537"/>
      <c r="G517" s="537"/>
      <c r="H517" s="270"/>
      <c r="I517" s="270"/>
      <c r="J517" s="533"/>
      <c r="K517" s="533"/>
      <c r="L517" s="534"/>
      <c r="M517" s="535"/>
      <c r="N517" s="536"/>
      <c r="O517" s="536"/>
      <c r="P517" s="536"/>
      <c r="Q517" s="270"/>
      <c r="R517" s="473"/>
      <c r="S517" s="270"/>
      <c r="T517" s="270"/>
      <c r="U517" s="270"/>
      <c r="V517" s="270"/>
      <c r="W517" s="270"/>
      <c r="X517" s="270"/>
      <c r="Y517" s="270"/>
      <c r="Z517" s="270"/>
      <c r="AA517" s="270"/>
      <c r="AB517" s="270"/>
      <c r="AC517" s="270"/>
      <c r="AD517" s="270"/>
    </row>
    <row r="518">
      <c r="A518" s="537"/>
      <c r="B518" s="537"/>
      <c r="C518" s="537"/>
      <c r="D518" s="537"/>
      <c r="E518" s="537"/>
      <c r="F518" s="537"/>
      <c r="G518" s="537"/>
      <c r="H518" s="270"/>
      <c r="I518" s="270"/>
      <c r="J518" s="533"/>
      <c r="K518" s="533"/>
      <c r="L518" s="534"/>
      <c r="M518" s="535"/>
      <c r="N518" s="536"/>
      <c r="O518" s="536"/>
      <c r="P518" s="536"/>
      <c r="Q518" s="270"/>
      <c r="R518" s="473"/>
      <c r="S518" s="270"/>
      <c r="T518" s="270"/>
      <c r="U518" s="270"/>
      <c r="V518" s="270"/>
      <c r="W518" s="270"/>
      <c r="X518" s="270"/>
      <c r="Y518" s="270"/>
      <c r="Z518" s="270"/>
      <c r="AA518" s="270"/>
      <c r="AB518" s="270"/>
      <c r="AC518" s="270"/>
      <c r="AD518" s="270"/>
    </row>
    <row r="519">
      <c r="A519" s="537"/>
      <c r="B519" s="537"/>
      <c r="C519" s="537"/>
      <c r="D519" s="537"/>
      <c r="E519" s="537"/>
      <c r="F519" s="537"/>
      <c r="G519" s="537"/>
      <c r="H519" s="270"/>
      <c r="I519" s="270"/>
      <c r="J519" s="533"/>
      <c r="K519" s="533"/>
      <c r="L519" s="534"/>
      <c r="M519" s="535"/>
      <c r="N519" s="536"/>
      <c r="O519" s="536"/>
      <c r="P519" s="536"/>
      <c r="Q519" s="270"/>
      <c r="R519" s="473"/>
      <c r="S519" s="270"/>
      <c r="T519" s="270"/>
      <c r="U519" s="270"/>
      <c r="V519" s="270"/>
      <c r="W519" s="270"/>
      <c r="X519" s="270"/>
      <c r="Y519" s="270"/>
      <c r="Z519" s="270"/>
      <c r="AA519" s="270"/>
      <c r="AB519" s="270"/>
      <c r="AC519" s="270"/>
      <c r="AD519" s="270"/>
    </row>
    <row r="520">
      <c r="A520" s="537"/>
      <c r="B520" s="537"/>
      <c r="C520" s="537"/>
      <c r="D520" s="537"/>
      <c r="E520" s="537"/>
      <c r="F520" s="537"/>
      <c r="G520" s="537"/>
      <c r="H520" s="270"/>
      <c r="I520" s="270"/>
      <c r="J520" s="533"/>
      <c r="K520" s="533"/>
      <c r="L520" s="534"/>
      <c r="M520" s="535"/>
      <c r="N520" s="536"/>
      <c r="O520" s="536"/>
      <c r="P520" s="536"/>
      <c r="Q520" s="270"/>
      <c r="R520" s="473"/>
      <c r="S520" s="270"/>
      <c r="T520" s="270"/>
      <c r="U520" s="270"/>
      <c r="V520" s="270"/>
      <c r="W520" s="270"/>
      <c r="X520" s="270"/>
      <c r="Y520" s="270"/>
      <c r="Z520" s="270"/>
      <c r="AA520" s="270"/>
      <c r="AB520" s="270"/>
      <c r="AC520" s="270"/>
      <c r="AD520" s="270"/>
    </row>
    <row r="521">
      <c r="A521" s="537"/>
      <c r="B521" s="537"/>
      <c r="C521" s="537"/>
      <c r="D521" s="537"/>
      <c r="E521" s="537"/>
      <c r="F521" s="537"/>
      <c r="G521" s="537"/>
      <c r="H521" s="270"/>
      <c r="I521" s="270"/>
      <c r="J521" s="533"/>
      <c r="K521" s="533"/>
      <c r="L521" s="534"/>
      <c r="M521" s="535"/>
      <c r="N521" s="536"/>
      <c r="O521" s="536"/>
      <c r="P521" s="536"/>
      <c r="Q521" s="270"/>
      <c r="R521" s="473"/>
      <c r="S521" s="270"/>
      <c r="T521" s="270"/>
      <c r="U521" s="270"/>
      <c r="V521" s="270"/>
      <c r="W521" s="270"/>
      <c r="X521" s="270"/>
      <c r="Y521" s="270"/>
      <c r="Z521" s="270"/>
      <c r="AA521" s="270"/>
      <c r="AB521" s="270"/>
      <c r="AC521" s="270"/>
      <c r="AD521" s="270"/>
    </row>
    <row r="522">
      <c r="A522" s="537"/>
      <c r="B522" s="537"/>
      <c r="C522" s="537"/>
      <c r="D522" s="537"/>
      <c r="E522" s="537"/>
      <c r="F522" s="537"/>
      <c r="G522" s="537"/>
      <c r="H522" s="270"/>
      <c r="I522" s="270"/>
      <c r="J522" s="533"/>
      <c r="K522" s="533"/>
      <c r="L522" s="534"/>
      <c r="M522" s="535"/>
      <c r="N522" s="536"/>
      <c r="O522" s="536"/>
      <c r="P522" s="536"/>
      <c r="Q522" s="270"/>
      <c r="R522" s="473"/>
      <c r="S522" s="270"/>
      <c r="T522" s="270"/>
      <c r="U522" s="270"/>
      <c r="V522" s="270"/>
      <c r="W522" s="270"/>
      <c r="X522" s="270"/>
      <c r="Y522" s="270"/>
      <c r="Z522" s="270"/>
      <c r="AA522" s="270"/>
      <c r="AB522" s="270"/>
      <c r="AC522" s="270"/>
      <c r="AD522" s="270"/>
    </row>
    <row r="523">
      <c r="A523" s="537"/>
      <c r="B523" s="537"/>
      <c r="C523" s="537"/>
      <c r="D523" s="537"/>
      <c r="E523" s="537"/>
      <c r="F523" s="537"/>
      <c r="G523" s="537"/>
      <c r="H523" s="270"/>
      <c r="I523" s="270"/>
      <c r="J523" s="533"/>
      <c r="K523" s="533"/>
      <c r="L523" s="534"/>
      <c r="M523" s="535"/>
      <c r="N523" s="536"/>
      <c r="O523" s="536"/>
      <c r="P523" s="536"/>
      <c r="Q523" s="270"/>
      <c r="R523" s="473"/>
      <c r="S523" s="270"/>
      <c r="T523" s="270"/>
      <c r="U523" s="270"/>
      <c r="V523" s="270"/>
      <c r="W523" s="270"/>
      <c r="X523" s="270"/>
      <c r="Y523" s="270"/>
      <c r="Z523" s="270"/>
      <c r="AA523" s="270"/>
      <c r="AB523" s="270"/>
      <c r="AC523" s="270"/>
      <c r="AD523" s="270"/>
    </row>
    <row r="524">
      <c r="A524" s="537"/>
      <c r="B524" s="537"/>
      <c r="C524" s="537"/>
      <c r="D524" s="537"/>
      <c r="E524" s="537"/>
      <c r="F524" s="537"/>
      <c r="G524" s="537"/>
      <c r="H524" s="270"/>
      <c r="I524" s="270"/>
      <c r="J524" s="533"/>
      <c r="K524" s="533"/>
      <c r="L524" s="534"/>
      <c r="M524" s="535"/>
      <c r="N524" s="536"/>
      <c r="O524" s="536"/>
      <c r="P524" s="536"/>
      <c r="Q524" s="270"/>
      <c r="R524" s="473"/>
      <c r="S524" s="270"/>
      <c r="T524" s="270"/>
      <c r="U524" s="270"/>
      <c r="V524" s="270"/>
      <c r="W524" s="270"/>
      <c r="X524" s="270"/>
      <c r="Y524" s="270"/>
      <c r="Z524" s="270"/>
      <c r="AA524" s="270"/>
      <c r="AB524" s="270"/>
      <c r="AC524" s="270"/>
      <c r="AD524" s="270"/>
    </row>
    <row r="525">
      <c r="A525" s="537"/>
      <c r="B525" s="537"/>
      <c r="C525" s="537"/>
      <c r="D525" s="537"/>
      <c r="E525" s="537"/>
      <c r="F525" s="537"/>
      <c r="G525" s="537"/>
      <c r="H525" s="270"/>
      <c r="I525" s="270"/>
      <c r="J525" s="533"/>
      <c r="K525" s="533"/>
      <c r="L525" s="534"/>
      <c r="M525" s="535"/>
      <c r="N525" s="536"/>
      <c r="O525" s="536"/>
      <c r="P525" s="536"/>
      <c r="Q525" s="270"/>
      <c r="R525" s="473"/>
      <c r="S525" s="270"/>
      <c r="T525" s="270"/>
      <c r="U525" s="270"/>
      <c r="V525" s="270"/>
      <c r="W525" s="270"/>
      <c r="X525" s="270"/>
      <c r="Y525" s="270"/>
      <c r="Z525" s="270"/>
      <c r="AA525" s="270"/>
      <c r="AB525" s="270"/>
      <c r="AC525" s="270"/>
      <c r="AD525" s="270"/>
    </row>
    <row r="526">
      <c r="A526" s="537"/>
      <c r="B526" s="537"/>
      <c r="C526" s="537"/>
      <c r="D526" s="537"/>
      <c r="E526" s="537"/>
      <c r="F526" s="537"/>
      <c r="G526" s="537"/>
      <c r="H526" s="270"/>
      <c r="I526" s="270"/>
      <c r="J526" s="533"/>
      <c r="K526" s="533"/>
      <c r="L526" s="534"/>
      <c r="M526" s="535"/>
      <c r="N526" s="536"/>
      <c r="O526" s="536"/>
      <c r="P526" s="536"/>
      <c r="Q526" s="270"/>
      <c r="R526" s="473"/>
      <c r="S526" s="270"/>
      <c r="T526" s="270"/>
      <c r="U526" s="270"/>
      <c r="V526" s="270"/>
      <c r="W526" s="270"/>
      <c r="X526" s="270"/>
      <c r="Y526" s="270"/>
      <c r="Z526" s="270"/>
      <c r="AA526" s="270"/>
      <c r="AB526" s="270"/>
      <c r="AC526" s="270"/>
      <c r="AD526" s="270"/>
    </row>
    <row r="527">
      <c r="A527" s="537"/>
      <c r="B527" s="537"/>
      <c r="C527" s="537"/>
      <c r="D527" s="537"/>
      <c r="E527" s="537"/>
      <c r="F527" s="537"/>
      <c r="G527" s="537"/>
      <c r="H527" s="270"/>
      <c r="I527" s="270"/>
      <c r="J527" s="533"/>
      <c r="K527" s="533"/>
      <c r="L527" s="534"/>
      <c r="M527" s="535"/>
      <c r="N527" s="536"/>
      <c r="O527" s="536"/>
      <c r="P527" s="536"/>
      <c r="Q527" s="270"/>
      <c r="R527" s="473"/>
      <c r="S527" s="270"/>
      <c r="T527" s="270"/>
      <c r="U527" s="270"/>
      <c r="V527" s="270"/>
      <c r="W527" s="270"/>
      <c r="X527" s="270"/>
      <c r="Y527" s="270"/>
      <c r="Z527" s="270"/>
      <c r="AA527" s="270"/>
      <c r="AB527" s="270"/>
      <c r="AC527" s="270"/>
      <c r="AD527" s="270"/>
    </row>
    <row r="528">
      <c r="A528" s="537"/>
      <c r="B528" s="537"/>
      <c r="C528" s="537"/>
      <c r="D528" s="537"/>
      <c r="E528" s="537"/>
      <c r="F528" s="537"/>
      <c r="G528" s="537"/>
      <c r="H528" s="270"/>
      <c r="I528" s="270"/>
      <c r="J528" s="533"/>
      <c r="K528" s="533"/>
      <c r="L528" s="534"/>
      <c r="M528" s="535"/>
      <c r="N528" s="536"/>
      <c r="O528" s="536"/>
      <c r="P528" s="536"/>
      <c r="Q528" s="270"/>
      <c r="R528" s="473"/>
      <c r="S528" s="270"/>
      <c r="T528" s="270"/>
      <c r="U528" s="270"/>
      <c r="V528" s="270"/>
      <c r="W528" s="270"/>
      <c r="X528" s="270"/>
      <c r="Y528" s="270"/>
      <c r="Z528" s="270"/>
      <c r="AA528" s="270"/>
      <c r="AB528" s="270"/>
      <c r="AC528" s="270"/>
      <c r="AD528" s="270"/>
    </row>
    <row r="529">
      <c r="A529" s="537"/>
      <c r="B529" s="537"/>
      <c r="C529" s="537"/>
      <c r="D529" s="537"/>
      <c r="E529" s="537"/>
      <c r="F529" s="537"/>
      <c r="G529" s="537"/>
      <c r="H529" s="270"/>
      <c r="I529" s="270"/>
      <c r="J529" s="533"/>
      <c r="K529" s="533"/>
      <c r="L529" s="534"/>
      <c r="M529" s="535"/>
      <c r="N529" s="536"/>
      <c r="O529" s="536"/>
      <c r="P529" s="536"/>
      <c r="Q529" s="270"/>
      <c r="R529" s="473"/>
      <c r="S529" s="270"/>
      <c r="T529" s="270"/>
      <c r="U529" s="270"/>
      <c r="V529" s="270"/>
      <c r="W529" s="270"/>
      <c r="X529" s="270"/>
      <c r="Y529" s="270"/>
      <c r="Z529" s="270"/>
      <c r="AA529" s="270"/>
      <c r="AB529" s="270"/>
      <c r="AC529" s="270"/>
      <c r="AD529" s="270"/>
    </row>
    <row r="530">
      <c r="A530" s="537"/>
      <c r="B530" s="537"/>
      <c r="C530" s="537"/>
      <c r="D530" s="537"/>
      <c r="E530" s="537"/>
      <c r="F530" s="537"/>
      <c r="G530" s="537"/>
      <c r="H530" s="270"/>
      <c r="I530" s="270"/>
      <c r="J530" s="533"/>
      <c r="K530" s="533"/>
      <c r="L530" s="534"/>
      <c r="M530" s="535"/>
      <c r="N530" s="536"/>
      <c r="O530" s="536"/>
      <c r="P530" s="536"/>
      <c r="Q530" s="270"/>
      <c r="R530" s="473"/>
      <c r="S530" s="270"/>
      <c r="T530" s="270"/>
      <c r="U530" s="270"/>
      <c r="V530" s="270"/>
      <c r="W530" s="270"/>
      <c r="X530" s="270"/>
      <c r="Y530" s="270"/>
      <c r="Z530" s="270"/>
      <c r="AA530" s="270"/>
      <c r="AB530" s="270"/>
      <c r="AC530" s="270"/>
      <c r="AD530" s="270"/>
    </row>
    <row r="531">
      <c r="A531" s="537"/>
      <c r="B531" s="537"/>
      <c r="C531" s="537"/>
      <c r="D531" s="537"/>
      <c r="E531" s="537"/>
      <c r="F531" s="537"/>
      <c r="G531" s="537"/>
      <c r="H531" s="270"/>
      <c r="I531" s="270"/>
      <c r="J531" s="533"/>
      <c r="K531" s="533"/>
      <c r="L531" s="534"/>
      <c r="M531" s="535"/>
      <c r="N531" s="536"/>
      <c r="O531" s="536"/>
      <c r="P531" s="536"/>
      <c r="Q531" s="270"/>
      <c r="R531" s="473"/>
      <c r="S531" s="270"/>
      <c r="T531" s="270"/>
      <c r="U531" s="270"/>
      <c r="V531" s="270"/>
      <c r="W531" s="270"/>
      <c r="X531" s="270"/>
      <c r="Y531" s="270"/>
      <c r="Z531" s="270"/>
      <c r="AA531" s="270"/>
      <c r="AB531" s="270"/>
      <c r="AC531" s="270"/>
      <c r="AD531" s="270"/>
    </row>
    <row r="532">
      <c r="A532" s="537"/>
      <c r="B532" s="537"/>
      <c r="C532" s="537"/>
      <c r="D532" s="537"/>
      <c r="E532" s="537"/>
      <c r="F532" s="537"/>
      <c r="G532" s="537"/>
      <c r="H532" s="270"/>
      <c r="I532" s="270"/>
      <c r="J532" s="533"/>
      <c r="K532" s="533"/>
      <c r="L532" s="534"/>
      <c r="M532" s="535"/>
      <c r="N532" s="536"/>
      <c r="O532" s="536"/>
      <c r="P532" s="536"/>
      <c r="Q532" s="270"/>
      <c r="R532" s="473"/>
      <c r="S532" s="270"/>
      <c r="T532" s="270"/>
      <c r="U532" s="270"/>
      <c r="V532" s="270"/>
      <c r="W532" s="270"/>
      <c r="X532" s="270"/>
      <c r="Y532" s="270"/>
      <c r="Z532" s="270"/>
      <c r="AA532" s="270"/>
      <c r="AB532" s="270"/>
      <c r="AC532" s="270"/>
      <c r="AD532" s="270"/>
    </row>
    <row r="533">
      <c r="A533" s="537"/>
      <c r="B533" s="537"/>
      <c r="C533" s="537"/>
      <c r="D533" s="537"/>
      <c r="E533" s="537"/>
      <c r="F533" s="537"/>
      <c r="G533" s="537"/>
      <c r="H533" s="270"/>
      <c r="I533" s="270"/>
      <c r="J533" s="533"/>
      <c r="K533" s="533"/>
      <c r="L533" s="534"/>
      <c r="M533" s="535"/>
      <c r="N533" s="536"/>
      <c r="O533" s="536"/>
      <c r="P533" s="536"/>
      <c r="Q533" s="270"/>
      <c r="R533" s="473"/>
      <c r="S533" s="270"/>
      <c r="T533" s="270"/>
      <c r="U533" s="270"/>
      <c r="V533" s="270"/>
      <c r="W533" s="270"/>
      <c r="X533" s="270"/>
      <c r="Y533" s="270"/>
      <c r="Z533" s="270"/>
      <c r="AA533" s="270"/>
      <c r="AB533" s="270"/>
      <c r="AC533" s="270"/>
      <c r="AD533" s="270"/>
    </row>
    <row r="534">
      <c r="A534" s="537"/>
      <c r="B534" s="537"/>
      <c r="C534" s="537"/>
      <c r="D534" s="537"/>
      <c r="E534" s="537"/>
      <c r="F534" s="537"/>
      <c r="G534" s="537"/>
      <c r="H534" s="270"/>
      <c r="I534" s="270"/>
      <c r="J534" s="533"/>
      <c r="K534" s="533"/>
      <c r="L534" s="534"/>
      <c r="M534" s="535"/>
      <c r="N534" s="536"/>
      <c r="O534" s="536"/>
      <c r="P534" s="536"/>
      <c r="Q534" s="270"/>
      <c r="R534" s="473"/>
      <c r="S534" s="270"/>
      <c r="T534" s="270"/>
      <c r="U534" s="270"/>
      <c r="V534" s="270"/>
      <c r="W534" s="270"/>
      <c r="X534" s="270"/>
      <c r="Y534" s="270"/>
      <c r="Z534" s="270"/>
      <c r="AA534" s="270"/>
      <c r="AB534" s="270"/>
      <c r="AC534" s="270"/>
      <c r="AD534" s="270"/>
    </row>
    <row r="535">
      <c r="A535" s="537"/>
      <c r="B535" s="537"/>
      <c r="C535" s="537"/>
      <c r="D535" s="537"/>
      <c r="E535" s="537"/>
      <c r="F535" s="537"/>
      <c r="G535" s="537"/>
      <c r="H535" s="270"/>
      <c r="I535" s="270"/>
      <c r="J535" s="533"/>
      <c r="K535" s="533"/>
      <c r="L535" s="534"/>
      <c r="M535" s="535"/>
      <c r="N535" s="536"/>
      <c r="O535" s="536"/>
      <c r="P535" s="536"/>
      <c r="Q535" s="270"/>
      <c r="R535" s="473"/>
      <c r="S535" s="270"/>
      <c r="T535" s="270"/>
      <c r="U535" s="270"/>
      <c r="V535" s="270"/>
      <c r="W535" s="270"/>
      <c r="X535" s="270"/>
      <c r="Y535" s="270"/>
      <c r="Z535" s="270"/>
      <c r="AA535" s="270"/>
      <c r="AB535" s="270"/>
      <c r="AC535" s="270"/>
      <c r="AD535" s="270"/>
    </row>
    <row r="536">
      <c r="A536" s="537"/>
      <c r="B536" s="537"/>
      <c r="C536" s="537"/>
      <c r="D536" s="537"/>
      <c r="E536" s="537"/>
      <c r="F536" s="537"/>
      <c r="G536" s="537"/>
      <c r="H536" s="270"/>
      <c r="I536" s="270"/>
      <c r="J536" s="533"/>
      <c r="K536" s="533"/>
      <c r="L536" s="534"/>
      <c r="M536" s="535"/>
      <c r="N536" s="536"/>
      <c r="O536" s="536"/>
      <c r="P536" s="536"/>
      <c r="Q536" s="270"/>
      <c r="R536" s="473"/>
      <c r="S536" s="270"/>
      <c r="T536" s="270"/>
      <c r="U536" s="270"/>
      <c r="V536" s="270"/>
      <c r="W536" s="270"/>
      <c r="X536" s="270"/>
      <c r="Y536" s="270"/>
      <c r="Z536" s="270"/>
      <c r="AA536" s="270"/>
      <c r="AB536" s="270"/>
      <c r="AC536" s="270"/>
      <c r="AD536" s="270"/>
    </row>
    <row r="537">
      <c r="A537" s="537"/>
      <c r="B537" s="537"/>
      <c r="C537" s="537"/>
      <c r="D537" s="537"/>
      <c r="E537" s="537"/>
      <c r="F537" s="537"/>
      <c r="G537" s="537"/>
      <c r="H537" s="270"/>
      <c r="I537" s="270"/>
      <c r="J537" s="533"/>
      <c r="K537" s="533"/>
      <c r="L537" s="534"/>
      <c r="M537" s="535"/>
      <c r="N537" s="536"/>
      <c r="O537" s="536"/>
      <c r="P537" s="536"/>
      <c r="Q537" s="270"/>
      <c r="R537" s="473"/>
      <c r="S537" s="270"/>
      <c r="T537" s="270"/>
      <c r="U537" s="270"/>
      <c r="V537" s="270"/>
      <c r="W537" s="270"/>
      <c r="X537" s="270"/>
      <c r="Y537" s="270"/>
      <c r="Z537" s="270"/>
      <c r="AA537" s="270"/>
      <c r="AB537" s="270"/>
      <c r="AC537" s="270"/>
      <c r="AD537" s="270"/>
    </row>
    <row r="538">
      <c r="A538" s="537"/>
      <c r="B538" s="537"/>
      <c r="C538" s="537"/>
      <c r="D538" s="537"/>
      <c r="E538" s="537"/>
      <c r="F538" s="537"/>
      <c r="G538" s="537"/>
      <c r="H538" s="270"/>
      <c r="I538" s="270"/>
      <c r="J538" s="533"/>
      <c r="K538" s="533"/>
      <c r="L538" s="534"/>
      <c r="M538" s="535"/>
      <c r="N538" s="536"/>
      <c r="O538" s="536"/>
      <c r="P538" s="536"/>
      <c r="Q538" s="270"/>
      <c r="R538" s="473"/>
      <c r="S538" s="270"/>
      <c r="T538" s="270"/>
      <c r="U538" s="270"/>
      <c r="V538" s="270"/>
      <c r="W538" s="270"/>
      <c r="X538" s="270"/>
      <c r="Y538" s="270"/>
      <c r="Z538" s="270"/>
      <c r="AA538" s="270"/>
      <c r="AB538" s="270"/>
      <c r="AC538" s="270"/>
      <c r="AD538" s="270"/>
    </row>
    <row r="539">
      <c r="A539" s="537"/>
      <c r="B539" s="537"/>
      <c r="C539" s="537"/>
      <c r="D539" s="537"/>
      <c r="E539" s="537"/>
      <c r="F539" s="537"/>
      <c r="G539" s="537"/>
      <c r="H539" s="270"/>
      <c r="I539" s="270"/>
      <c r="J539" s="533"/>
      <c r="K539" s="533"/>
      <c r="L539" s="534"/>
      <c r="M539" s="535"/>
      <c r="N539" s="536"/>
      <c r="O539" s="536"/>
      <c r="P539" s="536"/>
      <c r="Q539" s="270"/>
      <c r="R539" s="473"/>
      <c r="S539" s="270"/>
      <c r="T539" s="270"/>
      <c r="U539" s="270"/>
      <c r="V539" s="270"/>
      <c r="W539" s="270"/>
      <c r="X539" s="270"/>
      <c r="Y539" s="270"/>
      <c r="Z539" s="270"/>
      <c r="AA539" s="270"/>
      <c r="AB539" s="270"/>
      <c r="AC539" s="270"/>
      <c r="AD539" s="270"/>
    </row>
    <row r="540">
      <c r="A540" s="537"/>
      <c r="B540" s="537"/>
      <c r="C540" s="537"/>
      <c r="D540" s="537"/>
      <c r="E540" s="537"/>
      <c r="F540" s="537"/>
      <c r="G540" s="537"/>
      <c r="H540" s="270"/>
      <c r="I540" s="270"/>
      <c r="J540" s="533"/>
      <c r="K540" s="533"/>
      <c r="L540" s="534"/>
      <c r="M540" s="535"/>
      <c r="N540" s="536"/>
      <c r="O540" s="536"/>
      <c r="P540" s="536"/>
      <c r="Q540" s="270"/>
      <c r="R540" s="473"/>
      <c r="S540" s="270"/>
      <c r="T540" s="270"/>
      <c r="U540" s="270"/>
      <c r="V540" s="270"/>
      <c r="W540" s="270"/>
      <c r="X540" s="270"/>
      <c r="Y540" s="270"/>
      <c r="Z540" s="270"/>
      <c r="AA540" s="270"/>
      <c r="AB540" s="270"/>
      <c r="AC540" s="270"/>
      <c r="AD540" s="270"/>
    </row>
    <row r="541">
      <c r="A541" s="537"/>
      <c r="B541" s="537"/>
      <c r="C541" s="537"/>
      <c r="D541" s="537"/>
      <c r="E541" s="537"/>
      <c r="F541" s="537"/>
      <c r="G541" s="537"/>
      <c r="H541" s="270"/>
      <c r="I541" s="270"/>
      <c r="J541" s="533"/>
      <c r="K541" s="533"/>
      <c r="L541" s="534"/>
      <c r="M541" s="535"/>
      <c r="N541" s="536"/>
      <c r="O541" s="536"/>
      <c r="P541" s="536"/>
      <c r="Q541" s="270"/>
      <c r="R541" s="473"/>
      <c r="S541" s="270"/>
      <c r="T541" s="270"/>
      <c r="U541" s="270"/>
      <c r="V541" s="270"/>
      <c r="W541" s="270"/>
      <c r="X541" s="270"/>
      <c r="Y541" s="270"/>
      <c r="Z541" s="270"/>
      <c r="AA541" s="270"/>
      <c r="AB541" s="270"/>
      <c r="AC541" s="270"/>
      <c r="AD541" s="270"/>
    </row>
    <row r="542">
      <c r="A542" s="537"/>
      <c r="B542" s="537"/>
      <c r="C542" s="537"/>
      <c r="D542" s="537"/>
      <c r="E542" s="537"/>
      <c r="F542" s="537"/>
      <c r="G542" s="537"/>
      <c r="H542" s="270"/>
      <c r="I542" s="270"/>
      <c r="J542" s="533"/>
      <c r="K542" s="533"/>
      <c r="L542" s="534"/>
      <c r="M542" s="535"/>
      <c r="N542" s="536"/>
      <c r="O542" s="536"/>
      <c r="P542" s="536"/>
      <c r="Q542" s="270"/>
      <c r="R542" s="473"/>
      <c r="S542" s="270"/>
      <c r="T542" s="270"/>
      <c r="U542" s="270"/>
      <c r="V542" s="270"/>
      <c r="W542" s="270"/>
      <c r="X542" s="270"/>
      <c r="Y542" s="270"/>
      <c r="Z542" s="270"/>
      <c r="AA542" s="270"/>
      <c r="AB542" s="270"/>
      <c r="AC542" s="270"/>
      <c r="AD542" s="270"/>
    </row>
    <row r="543">
      <c r="A543" s="537"/>
      <c r="B543" s="537"/>
      <c r="C543" s="537"/>
      <c r="D543" s="537"/>
      <c r="E543" s="537"/>
      <c r="F543" s="537"/>
      <c r="G543" s="537"/>
      <c r="H543" s="270"/>
      <c r="I543" s="270"/>
      <c r="J543" s="533"/>
      <c r="K543" s="533"/>
      <c r="L543" s="534"/>
      <c r="M543" s="535"/>
      <c r="N543" s="536"/>
      <c r="O543" s="536"/>
      <c r="P543" s="536"/>
      <c r="Q543" s="270"/>
      <c r="R543" s="473"/>
      <c r="S543" s="270"/>
      <c r="T543" s="270"/>
      <c r="U543" s="270"/>
      <c r="V543" s="270"/>
      <c r="W543" s="270"/>
      <c r="X543" s="270"/>
      <c r="Y543" s="270"/>
      <c r="Z543" s="270"/>
      <c r="AA543" s="270"/>
      <c r="AB543" s="270"/>
      <c r="AC543" s="270"/>
      <c r="AD543" s="270"/>
    </row>
    <row r="544">
      <c r="A544" s="537"/>
      <c r="B544" s="537"/>
      <c r="C544" s="537"/>
      <c r="D544" s="537"/>
      <c r="E544" s="537"/>
      <c r="F544" s="537"/>
      <c r="G544" s="537"/>
      <c r="H544" s="270"/>
      <c r="I544" s="270"/>
      <c r="J544" s="533"/>
      <c r="K544" s="533"/>
      <c r="L544" s="534"/>
      <c r="M544" s="535"/>
      <c r="N544" s="536"/>
      <c r="O544" s="536"/>
      <c r="P544" s="536"/>
      <c r="Q544" s="270"/>
      <c r="R544" s="473"/>
      <c r="S544" s="270"/>
      <c r="T544" s="270"/>
      <c r="U544" s="270"/>
      <c r="V544" s="270"/>
      <c r="W544" s="270"/>
      <c r="X544" s="270"/>
      <c r="Y544" s="270"/>
      <c r="Z544" s="270"/>
      <c r="AA544" s="270"/>
      <c r="AB544" s="270"/>
      <c r="AC544" s="270"/>
      <c r="AD544" s="270"/>
    </row>
    <row r="545">
      <c r="A545" s="537"/>
      <c r="B545" s="537"/>
      <c r="C545" s="537"/>
      <c r="D545" s="537"/>
      <c r="E545" s="537"/>
      <c r="F545" s="537"/>
      <c r="G545" s="537"/>
      <c r="H545" s="270"/>
      <c r="I545" s="270"/>
      <c r="J545" s="533"/>
      <c r="K545" s="533"/>
      <c r="L545" s="534"/>
      <c r="M545" s="535"/>
      <c r="N545" s="536"/>
      <c r="O545" s="536"/>
      <c r="P545" s="536"/>
      <c r="Q545" s="270"/>
      <c r="R545" s="473"/>
      <c r="S545" s="270"/>
      <c r="T545" s="270"/>
      <c r="U545" s="270"/>
      <c r="V545" s="270"/>
      <c r="W545" s="270"/>
      <c r="X545" s="270"/>
      <c r="Y545" s="270"/>
      <c r="Z545" s="270"/>
      <c r="AA545" s="270"/>
      <c r="AB545" s="270"/>
      <c r="AC545" s="270"/>
      <c r="AD545" s="270"/>
    </row>
    <row r="546">
      <c r="A546" s="537"/>
      <c r="B546" s="537"/>
      <c r="C546" s="537"/>
      <c r="D546" s="537"/>
      <c r="E546" s="537"/>
      <c r="F546" s="537"/>
      <c r="G546" s="537"/>
      <c r="H546" s="270"/>
      <c r="I546" s="270"/>
      <c r="J546" s="533"/>
      <c r="K546" s="533"/>
      <c r="L546" s="534"/>
      <c r="M546" s="535"/>
      <c r="N546" s="536"/>
      <c r="O546" s="536"/>
      <c r="P546" s="536"/>
      <c r="Q546" s="270"/>
      <c r="R546" s="473"/>
      <c r="S546" s="270"/>
      <c r="T546" s="270"/>
      <c r="U546" s="270"/>
      <c r="V546" s="270"/>
      <c r="W546" s="270"/>
      <c r="X546" s="270"/>
      <c r="Y546" s="270"/>
      <c r="Z546" s="270"/>
      <c r="AA546" s="270"/>
      <c r="AB546" s="270"/>
      <c r="AC546" s="270"/>
      <c r="AD546" s="270"/>
    </row>
    <row r="547">
      <c r="A547" s="537"/>
      <c r="B547" s="537"/>
      <c r="C547" s="537"/>
      <c r="D547" s="537"/>
      <c r="E547" s="537"/>
      <c r="F547" s="537"/>
      <c r="G547" s="537"/>
      <c r="H547" s="270"/>
      <c r="I547" s="270"/>
      <c r="J547" s="533"/>
      <c r="K547" s="533"/>
      <c r="L547" s="534"/>
      <c r="M547" s="535"/>
      <c r="N547" s="536"/>
      <c r="O547" s="536"/>
      <c r="P547" s="536"/>
      <c r="Q547" s="270"/>
      <c r="R547" s="473"/>
      <c r="S547" s="270"/>
      <c r="T547" s="270"/>
      <c r="U547" s="270"/>
      <c r="V547" s="270"/>
      <c r="W547" s="270"/>
      <c r="X547" s="270"/>
      <c r="Y547" s="270"/>
      <c r="Z547" s="270"/>
      <c r="AA547" s="270"/>
      <c r="AB547" s="270"/>
      <c r="AC547" s="270"/>
      <c r="AD547" s="270"/>
    </row>
    <row r="548">
      <c r="A548" s="537"/>
      <c r="B548" s="537"/>
      <c r="C548" s="537"/>
      <c r="D548" s="537"/>
      <c r="E548" s="537"/>
      <c r="F548" s="537"/>
      <c r="G548" s="537"/>
      <c r="H548" s="270"/>
      <c r="I548" s="270"/>
      <c r="J548" s="533"/>
      <c r="K548" s="533"/>
      <c r="L548" s="534"/>
      <c r="M548" s="535"/>
      <c r="N548" s="536"/>
      <c r="O548" s="536"/>
      <c r="P548" s="536"/>
      <c r="Q548" s="270"/>
      <c r="R548" s="473"/>
      <c r="S548" s="270"/>
      <c r="T548" s="270"/>
      <c r="U548" s="270"/>
      <c r="V548" s="270"/>
      <c r="W548" s="270"/>
      <c r="X548" s="270"/>
      <c r="Y548" s="270"/>
      <c r="Z548" s="270"/>
      <c r="AA548" s="270"/>
      <c r="AB548" s="270"/>
      <c r="AC548" s="270"/>
      <c r="AD548" s="270"/>
    </row>
    <row r="549">
      <c r="A549" s="537"/>
      <c r="B549" s="537"/>
      <c r="C549" s="537"/>
      <c r="D549" s="537"/>
      <c r="E549" s="537"/>
      <c r="F549" s="537"/>
      <c r="G549" s="537"/>
      <c r="H549" s="270"/>
      <c r="I549" s="270"/>
      <c r="J549" s="533"/>
      <c r="K549" s="533"/>
      <c r="L549" s="534"/>
      <c r="M549" s="535"/>
      <c r="N549" s="536"/>
      <c r="O549" s="536"/>
      <c r="P549" s="536"/>
      <c r="Q549" s="270"/>
      <c r="R549" s="473"/>
      <c r="S549" s="270"/>
      <c r="T549" s="270"/>
      <c r="U549" s="270"/>
      <c r="V549" s="270"/>
      <c r="W549" s="270"/>
      <c r="X549" s="270"/>
      <c r="Y549" s="270"/>
      <c r="Z549" s="270"/>
      <c r="AA549" s="270"/>
      <c r="AB549" s="270"/>
      <c r="AC549" s="270"/>
      <c r="AD549" s="270"/>
    </row>
    <row r="550">
      <c r="A550" s="537"/>
      <c r="B550" s="537"/>
      <c r="C550" s="537"/>
      <c r="D550" s="537"/>
      <c r="E550" s="537"/>
      <c r="F550" s="537"/>
      <c r="G550" s="537"/>
      <c r="H550" s="270"/>
      <c r="I550" s="270"/>
      <c r="J550" s="533"/>
      <c r="K550" s="533"/>
      <c r="L550" s="534"/>
      <c r="M550" s="535"/>
      <c r="N550" s="536"/>
      <c r="O550" s="536"/>
      <c r="P550" s="536"/>
      <c r="Q550" s="270"/>
      <c r="R550" s="473"/>
      <c r="S550" s="270"/>
      <c r="T550" s="270"/>
      <c r="U550" s="270"/>
      <c r="V550" s="270"/>
      <c r="W550" s="270"/>
      <c r="X550" s="270"/>
      <c r="Y550" s="270"/>
      <c r="Z550" s="270"/>
      <c r="AA550" s="270"/>
      <c r="AB550" s="270"/>
      <c r="AC550" s="270"/>
      <c r="AD550" s="270"/>
    </row>
    <row r="551">
      <c r="A551" s="537"/>
      <c r="B551" s="537"/>
      <c r="C551" s="537"/>
      <c r="D551" s="537"/>
      <c r="E551" s="537"/>
      <c r="F551" s="537"/>
      <c r="G551" s="537"/>
      <c r="H551" s="270"/>
      <c r="I551" s="270"/>
      <c r="J551" s="533"/>
      <c r="K551" s="533"/>
      <c r="L551" s="534"/>
      <c r="M551" s="535"/>
      <c r="N551" s="536"/>
      <c r="O551" s="536"/>
      <c r="P551" s="536"/>
      <c r="Q551" s="270"/>
      <c r="R551" s="473"/>
      <c r="S551" s="270"/>
      <c r="T551" s="270"/>
      <c r="U551" s="270"/>
      <c r="V551" s="270"/>
      <c r="W551" s="270"/>
      <c r="X551" s="270"/>
      <c r="Y551" s="270"/>
      <c r="Z551" s="270"/>
      <c r="AA551" s="270"/>
      <c r="AB551" s="270"/>
      <c r="AC551" s="270"/>
      <c r="AD551" s="270"/>
    </row>
    <row r="552">
      <c r="A552" s="537"/>
      <c r="B552" s="537"/>
      <c r="C552" s="537"/>
      <c r="D552" s="537"/>
      <c r="E552" s="537"/>
      <c r="F552" s="537"/>
      <c r="G552" s="537"/>
      <c r="H552" s="270"/>
      <c r="I552" s="270"/>
      <c r="J552" s="533"/>
      <c r="K552" s="533"/>
      <c r="L552" s="534"/>
      <c r="M552" s="535"/>
      <c r="N552" s="536"/>
      <c r="O552" s="536"/>
      <c r="P552" s="536"/>
      <c r="Q552" s="270"/>
      <c r="R552" s="473"/>
      <c r="S552" s="270"/>
      <c r="T552" s="270"/>
      <c r="U552" s="270"/>
      <c r="V552" s="270"/>
      <c r="W552" s="270"/>
      <c r="X552" s="270"/>
      <c r="Y552" s="270"/>
      <c r="Z552" s="270"/>
      <c r="AA552" s="270"/>
      <c r="AB552" s="270"/>
      <c r="AC552" s="270"/>
      <c r="AD552" s="270"/>
    </row>
    <row r="553">
      <c r="A553" s="537"/>
      <c r="B553" s="537"/>
      <c r="C553" s="537"/>
      <c r="D553" s="537"/>
      <c r="E553" s="537"/>
      <c r="F553" s="537"/>
      <c r="G553" s="537"/>
      <c r="H553" s="270"/>
      <c r="I553" s="270"/>
      <c r="J553" s="533"/>
      <c r="K553" s="533"/>
      <c r="L553" s="534"/>
      <c r="M553" s="535"/>
      <c r="N553" s="536"/>
      <c r="O553" s="536"/>
      <c r="P553" s="536"/>
      <c r="Q553" s="270"/>
      <c r="R553" s="473"/>
      <c r="S553" s="270"/>
      <c r="T553" s="270"/>
      <c r="U553" s="270"/>
      <c r="V553" s="270"/>
      <c r="W553" s="270"/>
      <c r="X553" s="270"/>
      <c r="Y553" s="270"/>
      <c r="Z553" s="270"/>
      <c r="AA553" s="270"/>
      <c r="AB553" s="270"/>
      <c r="AC553" s="270"/>
      <c r="AD553" s="270"/>
    </row>
    <row r="554">
      <c r="A554" s="537"/>
      <c r="B554" s="537"/>
      <c r="C554" s="537"/>
      <c r="D554" s="537"/>
      <c r="E554" s="537"/>
      <c r="F554" s="537"/>
      <c r="G554" s="537"/>
      <c r="H554" s="270"/>
      <c r="I554" s="270"/>
      <c r="J554" s="533"/>
      <c r="K554" s="533"/>
      <c r="L554" s="534"/>
      <c r="M554" s="535"/>
      <c r="N554" s="536"/>
      <c r="O554" s="536"/>
      <c r="P554" s="536"/>
      <c r="Q554" s="270"/>
      <c r="R554" s="473"/>
      <c r="S554" s="270"/>
      <c r="T554" s="270"/>
      <c r="U554" s="270"/>
      <c r="V554" s="270"/>
      <c r="W554" s="270"/>
      <c r="X554" s="270"/>
      <c r="Y554" s="270"/>
      <c r="Z554" s="270"/>
      <c r="AA554" s="270"/>
      <c r="AB554" s="270"/>
      <c r="AC554" s="270"/>
      <c r="AD554" s="270"/>
    </row>
    <row r="555">
      <c r="A555" s="537"/>
      <c r="B555" s="537"/>
      <c r="C555" s="537"/>
      <c r="D555" s="537"/>
      <c r="E555" s="537"/>
      <c r="F555" s="537"/>
      <c r="G555" s="537"/>
      <c r="H555" s="270"/>
      <c r="I555" s="270"/>
      <c r="J555" s="533"/>
      <c r="K555" s="533"/>
      <c r="L555" s="534"/>
      <c r="M555" s="535"/>
      <c r="N555" s="536"/>
      <c r="O555" s="536"/>
      <c r="P555" s="536"/>
      <c r="Q555" s="270"/>
      <c r="R555" s="473"/>
      <c r="S555" s="270"/>
      <c r="T555" s="270"/>
      <c r="U555" s="270"/>
      <c r="V555" s="270"/>
      <c r="W555" s="270"/>
      <c r="X555" s="270"/>
      <c r="Y555" s="270"/>
      <c r="Z555" s="270"/>
      <c r="AA555" s="270"/>
      <c r="AB555" s="270"/>
      <c r="AC555" s="270"/>
      <c r="AD555" s="270"/>
    </row>
    <row r="556">
      <c r="A556" s="537"/>
      <c r="B556" s="537"/>
      <c r="C556" s="537"/>
      <c r="D556" s="537"/>
      <c r="E556" s="537"/>
      <c r="F556" s="537"/>
      <c r="G556" s="537"/>
      <c r="H556" s="270"/>
      <c r="I556" s="270"/>
      <c r="J556" s="533"/>
      <c r="K556" s="533"/>
      <c r="L556" s="534"/>
      <c r="M556" s="535"/>
      <c r="N556" s="536"/>
      <c r="O556" s="536"/>
      <c r="P556" s="536"/>
      <c r="Q556" s="270"/>
      <c r="R556" s="473"/>
      <c r="S556" s="270"/>
      <c r="T556" s="270"/>
      <c r="U556" s="270"/>
      <c r="V556" s="270"/>
      <c r="W556" s="270"/>
      <c r="X556" s="270"/>
      <c r="Y556" s="270"/>
      <c r="Z556" s="270"/>
      <c r="AA556" s="270"/>
      <c r="AB556" s="270"/>
      <c r="AC556" s="270"/>
      <c r="AD556" s="270"/>
    </row>
    <row r="557">
      <c r="A557" s="537"/>
      <c r="B557" s="537"/>
      <c r="C557" s="537"/>
      <c r="D557" s="537"/>
      <c r="E557" s="537"/>
      <c r="F557" s="537"/>
      <c r="G557" s="537"/>
      <c r="H557" s="270"/>
      <c r="I557" s="270"/>
      <c r="J557" s="533"/>
      <c r="K557" s="533"/>
      <c r="L557" s="534"/>
      <c r="M557" s="535"/>
      <c r="N557" s="536"/>
      <c r="O557" s="536"/>
      <c r="P557" s="536"/>
      <c r="Q557" s="270"/>
      <c r="R557" s="473"/>
      <c r="S557" s="270"/>
      <c r="T557" s="270"/>
      <c r="U557" s="270"/>
      <c r="V557" s="270"/>
      <c r="W557" s="270"/>
      <c r="X557" s="270"/>
      <c r="Y557" s="270"/>
      <c r="Z557" s="270"/>
      <c r="AA557" s="270"/>
      <c r="AB557" s="270"/>
      <c r="AC557" s="270"/>
      <c r="AD557" s="270"/>
    </row>
    <row r="558">
      <c r="A558" s="537"/>
      <c r="B558" s="537"/>
      <c r="C558" s="537"/>
      <c r="D558" s="537"/>
      <c r="E558" s="537"/>
      <c r="F558" s="537"/>
      <c r="G558" s="537"/>
      <c r="H558" s="270"/>
      <c r="I558" s="270"/>
      <c r="J558" s="533"/>
      <c r="K558" s="533"/>
      <c r="L558" s="534"/>
      <c r="M558" s="535"/>
      <c r="N558" s="536"/>
      <c r="O558" s="536"/>
      <c r="P558" s="536"/>
      <c r="Q558" s="270"/>
      <c r="R558" s="473"/>
      <c r="S558" s="270"/>
      <c r="T558" s="270"/>
      <c r="U558" s="270"/>
      <c r="V558" s="270"/>
      <c r="W558" s="270"/>
      <c r="X558" s="270"/>
      <c r="Y558" s="270"/>
      <c r="Z558" s="270"/>
      <c r="AA558" s="270"/>
      <c r="AB558" s="270"/>
      <c r="AC558" s="270"/>
      <c r="AD558" s="270"/>
    </row>
    <row r="559">
      <c r="A559" s="537"/>
      <c r="B559" s="537"/>
      <c r="C559" s="537"/>
      <c r="D559" s="537"/>
      <c r="E559" s="537"/>
      <c r="F559" s="537"/>
      <c r="G559" s="537"/>
      <c r="H559" s="270"/>
      <c r="I559" s="270"/>
      <c r="J559" s="533"/>
      <c r="K559" s="533"/>
      <c r="L559" s="534"/>
      <c r="M559" s="535"/>
      <c r="N559" s="536"/>
      <c r="O559" s="536"/>
      <c r="P559" s="536"/>
      <c r="Q559" s="270"/>
      <c r="R559" s="473"/>
      <c r="S559" s="270"/>
      <c r="T559" s="270"/>
      <c r="U559" s="270"/>
      <c r="V559" s="270"/>
      <c r="W559" s="270"/>
      <c r="X559" s="270"/>
      <c r="Y559" s="270"/>
      <c r="Z559" s="270"/>
      <c r="AA559" s="270"/>
      <c r="AB559" s="270"/>
      <c r="AC559" s="270"/>
      <c r="AD559" s="270"/>
    </row>
    <row r="560">
      <c r="A560" s="537"/>
      <c r="B560" s="537"/>
      <c r="C560" s="537"/>
      <c r="D560" s="537"/>
      <c r="E560" s="537"/>
      <c r="F560" s="537"/>
      <c r="G560" s="537"/>
      <c r="H560" s="270"/>
      <c r="I560" s="270"/>
      <c r="J560" s="533"/>
      <c r="K560" s="533"/>
      <c r="L560" s="534"/>
      <c r="M560" s="535"/>
      <c r="N560" s="536"/>
      <c r="O560" s="536"/>
      <c r="P560" s="536"/>
      <c r="Q560" s="270"/>
      <c r="R560" s="473"/>
      <c r="S560" s="270"/>
      <c r="T560" s="270"/>
      <c r="U560" s="270"/>
      <c r="V560" s="270"/>
      <c r="W560" s="270"/>
      <c r="X560" s="270"/>
      <c r="Y560" s="270"/>
      <c r="Z560" s="270"/>
      <c r="AA560" s="270"/>
      <c r="AB560" s="270"/>
      <c r="AC560" s="270"/>
      <c r="AD560" s="270"/>
    </row>
    <row r="561">
      <c r="A561" s="537"/>
      <c r="B561" s="537"/>
      <c r="C561" s="537"/>
      <c r="D561" s="537"/>
      <c r="E561" s="537"/>
      <c r="F561" s="537"/>
      <c r="G561" s="537"/>
      <c r="H561" s="270"/>
      <c r="I561" s="270"/>
      <c r="J561" s="533"/>
      <c r="K561" s="533"/>
      <c r="L561" s="534"/>
      <c r="M561" s="535"/>
      <c r="N561" s="536"/>
      <c r="O561" s="536"/>
      <c r="P561" s="536"/>
      <c r="Q561" s="270"/>
      <c r="R561" s="473"/>
      <c r="S561" s="270"/>
      <c r="T561" s="270"/>
      <c r="U561" s="270"/>
      <c r="V561" s="270"/>
      <c r="W561" s="270"/>
      <c r="X561" s="270"/>
      <c r="Y561" s="270"/>
      <c r="Z561" s="270"/>
      <c r="AA561" s="270"/>
      <c r="AB561" s="270"/>
      <c r="AC561" s="270"/>
      <c r="AD561" s="270"/>
    </row>
    <row r="562">
      <c r="A562" s="537"/>
      <c r="B562" s="537"/>
      <c r="C562" s="537"/>
      <c r="D562" s="537"/>
      <c r="E562" s="537"/>
      <c r="F562" s="537"/>
      <c r="G562" s="537"/>
      <c r="H562" s="270"/>
      <c r="I562" s="270"/>
      <c r="J562" s="533"/>
      <c r="K562" s="533"/>
      <c r="L562" s="534"/>
      <c r="M562" s="535"/>
      <c r="N562" s="536"/>
      <c r="O562" s="536"/>
      <c r="P562" s="536"/>
      <c r="Q562" s="270"/>
      <c r="R562" s="473"/>
      <c r="S562" s="270"/>
      <c r="T562" s="270"/>
      <c r="U562" s="270"/>
      <c r="V562" s="270"/>
      <c r="W562" s="270"/>
      <c r="X562" s="270"/>
      <c r="Y562" s="270"/>
      <c r="Z562" s="270"/>
      <c r="AA562" s="270"/>
      <c r="AB562" s="270"/>
      <c r="AC562" s="270"/>
      <c r="AD562" s="270"/>
    </row>
    <row r="563">
      <c r="A563" s="537"/>
      <c r="B563" s="537"/>
      <c r="C563" s="537"/>
      <c r="D563" s="537"/>
      <c r="E563" s="537"/>
      <c r="F563" s="537"/>
      <c r="G563" s="537"/>
      <c r="H563" s="270"/>
      <c r="I563" s="270"/>
      <c r="J563" s="533"/>
      <c r="K563" s="533"/>
      <c r="L563" s="534"/>
      <c r="M563" s="535"/>
      <c r="N563" s="536"/>
      <c r="O563" s="536"/>
      <c r="P563" s="536"/>
      <c r="Q563" s="270"/>
      <c r="R563" s="473"/>
      <c r="S563" s="270"/>
      <c r="T563" s="270"/>
      <c r="U563" s="270"/>
      <c r="V563" s="270"/>
      <c r="W563" s="270"/>
      <c r="X563" s="270"/>
      <c r="Y563" s="270"/>
      <c r="Z563" s="270"/>
      <c r="AA563" s="270"/>
      <c r="AB563" s="270"/>
      <c r="AC563" s="270"/>
      <c r="AD563" s="270"/>
    </row>
    <row r="564">
      <c r="A564" s="537"/>
      <c r="B564" s="537"/>
      <c r="C564" s="537"/>
      <c r="D564" s="537"/>
      <c r="E564" s="537"/>
      <c r="F564" s="537"/>
      <c r="G564" s="537"/>
      <c r="H564" s="270"/>
      <c r="I564" s="270"/>
      <c r="J564" s="533"/>
      <c r="K564" s="533"/>
      <c r="L564" s="534"/>
      <c r="M564" s="535"/>
      <c r="N564" s="536"/>
      <c r="O564" s="536"/>
      <c r="P564" s="536"/>
      <c r="Q564" s="270"/>
      <c r="R564" s="473"/>
      <c r="S564" s="270"/>
      <c r="T564" s="270"/>
      <c r="U564" s="270"/>
      <c r="V564" s="270"/>
      <c r="W564" s="270"/>
      <c r="X564" s="270"/>
      <c r="Y564" s="270"/>
      <c r="Z564" s="270"/>
      <c r="AA564" s="270"/>
      <c r="AB564" s="270"/>
      <c r="AC564" s="270"/>
      <c r="AD564" s="270"/>
    </row>
    <row r="565">
      <c r="A565" s="537"/>
      <c r="B565" s="537"/>
      <c r="C565" s="537"/>
      <c r="D565" s="537"/>
      <c r="E565" s="537"/>
      <c r="F565" s="537"/>
      <c r="G565" s="537"/>
      <c r="H565" s="270"/>
      <c r="I565" s="270"/>
      <c r="J565" s="533"/>
      <c r="K565" s="533"/>
      <c r="L565" s="534"/>
      <c r="M565" s="535"/>
      <c r="N565" s="536"/>
      <c r="O565" s="536"/>
      <c r="P565" s="536"/>
      <c r="Q565" s="270"/>
      <c r="R565" s="473"/>
      <c r="S565" s="270"/>
      <c r="T565" s="270"/>
      <c r="U565" s="270"/>
      <c r="V565" s="270"/>
      <c r="W565" s="270"/>
      <c r="X565" s="270"/>
      <c r="Y565" s="270"/>
      <c r="Z565" s="270"/>
      <c r="AA565" s="270"/>
      <c r="AB565" s="270"/>
      <c r="AC565" s="270"/>
      <c r="AD565" s="270"/>
    </row>
    <row r="566">
      <c r="A566" s="537"/>
      <c r="B566" s="537"/>
      <c r="C566" s="537"/>
      <c r="D566" s="537"/>
      <c r="E566" s="537"/>
      <c r="F566" s="537"/>
      <c r="G566" s="537"/>
      <c r="H566" s="270"/>
      <c r="I566" s="270"/>
      <c r="J566" s="533"/>
      <c r="K566" s="533"/>
      <c r="L566" s="534"/>
      <c r="M566" s="535"/>
      <c r="N566" s="536"/>
      <c r="O566" s="536"/>
      <c r="P566" s="536"/>
      <c r="Q566" s="270"/>
      <c r="R566" s="473"/>
      <c r="S566" s="270"/>
      <c r="T566" s="270"/>
      <c r="U566" s="270"/>
      <c r="V566" s="270"/>
      <c r="W566" s="270"/>
      <c r="X566" s="270"/>
      <c r="Y566" s="270"/>
      <c r="Z566" s="270"/>
      <c r="AA566" s="270"/>
      <c r="AB566" s="270"/>
      <c r="AC566" s="270"/>
      <c r="AD566" s="270"/>
    </row>
    <row r="567">
      <c r="A567" s="537"/>
      <c r="B567" s="537"/>
      <c r="C567" s="537"/>
      <c r="D567" s="537"/>
      <c r="E567" s="537"/>
      <c r="F567" s="537"/>
      <c r="G567" s="537"/>
      <c r="H567" s="270"/>
      <c r="I567" s="270"/>
      <c r="J567" s="533"/>
      <c r="K567" s="533"/>
      <c r="L567" s="534"/>
      <c r="M567" s="535"/>
      <c r="N567" s="536"/>
      <c r="O567" s="536"/>
      <c r="P567" s="536"/>
      <c r="Q567" s="270"/>
      <c r="R567" s="473"/>
      <c r="S567" s="270"/>
      <c r="T567" s="270"/>
      <c r="U567" s="270"/>
      <c r="V567" s="270"/>
      <c r="W567" s="270"/>
      <c r="X567" s="270"/>
      <c r="Y567" s="270"/>
      <c r="Z567" s="270"/>
      <c r="AA567" s="270"/>
      <c r="AB567" s="270"/>
      <c r="AC567" s="270"/>
      <c r="AD567" s="270"/>
    </row>
    <row r="568">
      <c r="A568" s="537"/>
      <c r="B568" s="537"/>
      <c r="C568" s="537"/>
      <c r="D568" s="537"/>
      <c r="E568" s="537"/>
      <c r="F568" s="537"/>
      <c r="G568" s="537"/>
      <c r="H568" s="270"/>
      <c r="I568" s="270"/>
      <c r="J568" s="533"/>
      <c r="K568" s="533"/>
      <c r="L568" s="534"/>
      <c r="M568" s="535"/>
      <c r="N568" s="536"/>
      <c r="O568" s="536"/>
      <c r="P568" s="536"/>
      <c r="Q568" s="270"/>
      <c r="R568" s="473"/>
      <c r="S568" s="270"/>
      <c r="T568" s="270"/>
      <c r="U568" s="270"/>
      <c r="V568" s="270"/>
      <c r="W568" s="270"/>
      <c r="X568" s="270"/>
      <c r="Y568" s="270"/>
      <c r="Z568" s="270"/>
      <c r="AA568" s="270"/>
      <c r="AB568" s="270"/>
      <c r="AC568" s="270"/>
      <c r="AD568" s="270"/>
    </row>
    <row r="569">
      <c r="A569" s="537"/>
      <c r="B569" s="537"/>
      <c r="C569" s="537"/>
      <c r="D569" s="537"/>
      <c r="E569" s="537"/>
      <c r="F569" s="537"/>
      <c r="G569" s="537"/>
      <c r="H569" s="270"/>
      <c r="I569" s="270"/>
      <c r="J569" s="533"/>
      <c r="K569" s="533"/>
      <c r="L569" s="534"/>
      <c r="M569" s="535"/>
      <c r="N569" s="536"/>
      <c r="O569" s="536"/>
      <c r="P569" s="536"/>
      <c r="Q569" s="270"/>
      <c r="R569" s="473"/>
      <c r="S569" s="270"/>
      <c r="T569" s="270"/>
      <c r="U569" s="270"/>
      <c r="V569" s="270"/>
      <c r="W569" s="270"/>
      <c r="X569" s="270"/>
      <c r="Y569" s="270"/>
      <c r="Z569" s="270"/>
      <c r="AA569" s="270"/>
      <c r="AB569" s="270"/>
      <c r="AC569" s="270"/>
      <c r="AD569" s="270"/>
    </row>
    <row r="570">
      <c r="A570" s="537"/>
      <c r="B570" s="537"/>
      <c r="C570" s="537"/>
      <c r="D570" s="537"/>
      <c r="E570" s="537"/>
      <c r="F570" s="537"/>
      <c r="G570" s="537"/>
      <c r="H570" s="270"/>
      <c r="I570" s="270"/>
      <c r="J570" s="533"/>
      <c r="K570" s="533"/>
      <c r="L570" s="534"/>
      <c r="M570" s="535"/>
      <c r="N570" s="536"/>
      <c r="O570" s="536"/>
      <c r="P570" s="536"/>
      <c r="Q570" s="270"/>
      <c r="R570" s="473"/>
      <c r="S570" s="270"/>
      <c r="T570" s="270"/>
      <c r="U570" s="270"/>
      <c r="V570" s="270"/>
      <c r="W570" s="270"/>
      <c r="X570" s="270"/>
      <c r="Y570" s="270"/>
      <c r="Z570" s="270"/>
      <c r="AA570" s="270"/>
      <c r="AB570" s="270"/>
      <c r="AC570" s="270"/>
      <c r="AD570" s="270"/>
    </row>
    <row r="571">
      <c r="A571" s="537"/>
      <c r="B571" s="537"/>
      <c r="C571" s="537"/>
      <c r="D571" s="537"/>
      <c r="E571" s="537"/>
      <c r="F571" s="537"/>
      <c r="G571" s="537"/>
      <c r="H571" s="270"/>
      <c r="I571" s="270"/>
      <c r="J571" s="533"/>
      <c r="K571" s="533"/>
      <c r="L571" s="534"/>
      <c r="M571" s="535"/>
      <c r="N571" s="536"/>
      <c r="O571" s="536"/>
      <c r="P571" s="536"/>
      <c r="Q571" s="270"/>
      <c r="R571" s="473"/>
      <c r="S571" s="270"/>
      <c r="T571" s="270"/>
      <c r="U571" s="270"/>
      <c r="V571" s="270"/>
      <c r="W571" s="270"/>
      <c r="X571" s="270"/>
      <c r="Y571" s="270"/>
      <c r="Z571" s="270"/>
      <c r="AA571" s="270"/>
      <c r="AB571" s="270"/>
      <c r="AC571" s="270"/>
      <c r="AD571" s="270"/>
    </row>
    <row r="572">
      <c r="A572" s="537"/>
      <c r="B572" s="537"/>
      <c r="C572" s="537"/>
      <c r="D572" s="537"/>
      <c r="E572" s="537"/>
      <c r="F572" s="537"/>
      <c r="G572" s="537"/>
      <c r="H572" s="270"/>
      <c r="I572" s="270"/>
      <c r="J572" s="533"/>
      <c r="K572" s="533"/>
      <c r="L572" s="534"/>
      <c r="M572" s="535"/>
      <c r="N572" s="536"/>
      <c r="O572" s="536"/>
      <c r="P572" s="536"/>
      <c r="Q572" s="270"/>
      <c r="R572" s="473"/>
      <c r="S572" s="270"/>
      <c r="T572" s="270"/>
      <c r="U572" s="270"/>
      <c r="V572" s="270"/>
      <c r="W572" s="270"/>
      <c r="X572" s="270"/>
      <c r="Y572" s="270"/>
      <c r="Z572" s="270"/>
      <c r="AA572" s="270"/>
      <c r="AB572" s="270"/>
      <c r="AC572" s="270"/>
      <c r="AD572" s="270"/>
    </row>
    <row r="573">
      <c r="A573" s="537"/>
      <c r="B573" s="537"/>
      <c r="C573" s="537"/>
      <c r="D573" s="537"/>
      <c r="E573" s="537"/>
      <c r="F573" s="537"/>
      <c r="G573" s="537"/>
      <c r="H573" s="270"/>
      <c r="I573" s="270"/>
      <c r="J573" s="533"/>
      <c r="K573" s="533"/>
      <c r="L573" s="534"/>
      <c r="M573" s="535"/>
      <c r="N573" s="536"/>
      <c r="O573" s="536"/>
      <c r="P573" s="536"/>
      <c r="Q573" s="270"/>
      <c r="R573" s="473"/>
      <c r="S573" s="270"/>
      <c r="T573" s="270"/>
      <c r="U573" s="270"/>
      <c r="V573" s="270"/>
      <c r="W573" s="270"/>
      <c r="X573" s="270"/>
      <c r="Y573" s="270"/>
      <c r="Z573" s="270"/>
      <c r="AA573" s="270"/>
      <c r="AB573" s="270"/>
      <c r="AC573" s="270"/>
      <c r="AD573" s="270"/>
    </row>
    <row r="574">
      <c r="A574" s="537"/>
      <c r="B574" s="537"/>
      <c r="C574" s="537"/>
      <c r="D574" s="537"/>
      <c r="E574" s="537"/>
      <c r="F574" s="537"/>
      <c r="G574" s="537"/>
      <c r="H574" s="270"/>
      <c r="I574" s="270"/>
      <c r="J574" s="533"/>
      <c r="K574" s="533"/>
      <c r="L574" s="534"/>
      <c r="M574" s="535"/>
      <c r="N574" s="536"/>
      <c r="O574" s="536"/>
      <c r="P574" s="536"/>
      <c r="Q574" s="270"/>
      <c r="R574" s="473"/>
      <c r="S574" s="270"/>
      <c r="T574" s="270"/>
      <c r="U574" s="270"/>
      <c r="V574" s="270"/>
      <c r="W574" s="270"/>
      <c r="X574" s="270"/>
      <c r="Y574" s="270"/>
      <c r="Z574" s="270"/>
      <c r="AA574" s="270"/>
      <c r="AB574" s="270"/>
      <c r="AC574" s="270"/>
      <c r="AD574" s="270"/>
    </row>
    <row r="575">
      <c r="A575" s="537"/>
      <c r="B575" s="537"/>
      <c r="C575" s="537"/>
      <c r="D575" s="537"/>
      <c r="E575" s="537"/>
      <c r="F575" s="537"/>
      <c r="G575" s="537"/>
      <c r="H575" s="270"/>
      <c r="I575" s="270"/>
      <c r="J575" s="533"/>
      <c r="K575" s="533"/>
      <c r="L575" s="534"/>
      <c r="M575" s="535"/>
      <c r="N575" s="536"/>
      <c r="O575" s="536"/>
      <c r="P575" s="536"/>
      <c r="Q575" s="270"/>
      <c r="R575" s="473"/>
      <c r="S575" s="270"/>
      <c r="T575" s="270"/>
      <c r="U575" s="270"/>
      <c r="V575" s="270"/>
      <c r="W575" s="270"/>
      <c r="X575" s="270"/>
      <c r="Y575" s="270"/>
      <c r="Z575" s="270"/>
      <c r="AA575" s="270"/>
      <c r="AB575" s="270"/>
      <c r="AC575" s="270"/>
      <c r="AD575" s="270"/>
    </row>
    <row r="576">
      <c r="A576" s="537"/>
      <c r="B576" s="537"/>
      <c r="C576" s="537"/>
      <c r="D576" s="537"/>
      <c r="E576" s="537"/>
      <c r="F576" s="537"/>
      <c r="G576" s="537"/>
      <c r="H576" s="270"/>
      <c r="I576" s="270"/>
      <c r="J576" s="533"/>
      <c r="K576" s="533"/>
      <c r="L576" s="534"/>
      <c r="M576" s="535"/>
      <c r="N576" s="536"/>
      <c r="O576" s="536"/>
      <c r="P576" s="536"/>
      <c r="Q576" s="270"/>
      <c r="R576" s="473"/>
      <c r="S576" s="270"/>
      <c r="T576" s="270"/>
      <c r="U576" s="270"/>
      <c r="V576" s="270"/>
      <c r="W576" s="270"/>
      <c r="X576" s="270"/>
      <c r="Y576" s="270"/>
      <c r="Z576" s="270"/>
      <c r="AA576" s="270"/>
      <c r="AB576" s="270"/>
      <c r="AC576" s="270"/>
      <c r="AD576" s="270"/>
    </row>
    <row r="577">
      <c r="A577" s="537"/>
      <c r="B577" s="537"/>
      <c r="C577" s="537"/>
      <c r="D577" s="537"/>
      <c r="E577" s="537"/>
      <c r="F577" s="537"/>
      <c r="G577" s="537"/>
      <c r="H577" s="270"/>
      <c r="I577" s="270"/>
      <c r="J577" s="533"/>
      <c r="K577" s="533"/>
      <c r="L577" s="534"/>
      <c r="M577" s="535"/>
      <c r="N577" s="536"/>
      <c r="O577" s="536"/>
      <c r="P577" s="536"/>
      <c r="Q577" s="270"/>
      <c r="R577" s="473"/>
      <c r="S577" s="270"/>
      <c r="T577" s="270"/>
      <c r="U577" s="270"/>
      <c r="V577" s="270"/>
      <c r="W577" s="270"/>
      <c r="X577" s="270"/>
      <c r="Y577" s="270"/>
      <c r="Z577" s="270"/>
      <c r="AA577" s="270"/>
      <c r="AB577" s="270"/>
      <c r="AC577" s="270"/>
      <c r="AD577" s="270"/>
    </row>
    <row r="578">
      <c r="A578" s="537"/>
      <c r="B578" s="537"/>
      <c r="C578" s="537"/>
      <c r="D578" s="537"/>
      <c r="E578" s="537"/>
      <c r="F578" s="537"/>
      <c r="G578" s="537"/>
      <c r="H578" s="270"/>
      <c r="I578" s="270"/>
      <c r="J578" s="533"/>
      <c r="K578" s="533"/>
      <c r="L578" s="534"/>
      <c r="M578" s="535"/>
      <c r="N578" s="536"/>
      <c r="O578" s="536"/>
      <c r="P578" s="536"/>
      <c r="Q578" s="270"/>
      <c r="R578" s="473"/>
      <c r="S578" s="270"/>
      <c r="T578" s="270"/>
      <c r="U578" s="270"/>
      <c r="V578" s="270"/>
      <c r="W578" s="270"/>
      <c r="X578" s="270"/>
      <c r="Y578" s="270"/>
      <c r="Z578" s="270"/>
      <c r="AA578" s="270"/>
      <c r="AB578" s="270"/>
      <c r="AC578" s="270"/>
      <c r="AD578" s="270"/>
    </row>
    <row r="579">
      <c r="A579" s="537"/>
      <c r="B579" s="537"/>
      <c r="C579" s="537"/>
      <c r="D579" s="537"/>
      <c r="E579" s="537"/>
      <c r="F579" s="537"/>
      <c r="G579" s="537"/>
      <c r="H579" s="270"/>
      <c r="I579" s="270"/>
      <c r="J579" s="533"/>
      <c r="K579" s="533"/>
      <c r="L579" s="534"/>
      <c r="M579" s="535"/>
      <c r="N579" s="536"/>
      <c r="O579" s="536"/>
      <c r="P579" s="536"/>
      <c r="Q579" s="270"/>
      <c r="R579" s="473"/>
      <c r="S579" s="270"/>
      <c r="T579" s="270"/>
      <c r="U579" s="270"/>
      <c r="V579" s="270"/>
      <c r="W579" s="270"/>
      <c r="X579" s="270"/>
      <c r="Y579" s="270"/>
      <c r="Z579" s="270"/>
      <c r="AA579" s="270"/>
      <c r="AB579" s="270"/>
      <c r="AC579" s="270"/>
      <c r="AD579" s="270"/>
    </row>
    <row r="580">
      <c r="A580" s="537"/>
      <c r="B580" s="537"/>
      <c r="C580" s="537"/>
      <c r="D580" s="537"/>
      <c r="E580" s="537"/>
      <c r="F580" s="537"/>
      <c r="G580" s="537"/>
      <c r="H580" s="270"/>
      <c r="I580" s="270"/>
      <c r="J580" s="533"/>
      <c r="K580" s="533"/>
      <c r="L580" s="534"/>
      <c r="M580" s="535"/>
      <c r="N580" s="536"/>
      <c r="O580" s="536"/>
      <c r="P580" s="536"/>
      <c r="Q580" s="270"/>
      <c r="R580" s="473"/>
      <c r="S580" s="270"/>
      <c r="T580" s="270"/>
      <c r="U580" s="270"/>
      <c r="V580" s="270"/>
      <c r="W580" s="270"/>
      <c r="X580" s="270"/>
      <c r="Y580" s="270"/>
      <c r="Z580" s="270"/>
      <c r="AA580" s="270"/>
      <c r="AB580" s="270"/>
      <c r="AC580" s="270"/>
      <c r="AD580" s="270"/>
    </row>
    <row r="581">
      <c r="A581" s="537"/>
      <c r="B581" s="537"/>
      <c r="C581" s="537"/>
      <c r="D581" s="537"/>
      <c r="E581" s="537"/>
      <c r="F581" s="537"/>
      <c r="G581" s="537"/>
      <c r="H581" s="270"/>
      <c r="I581" s="270"/>
      <c r="J581" s="533"/>
      <c r="K581" s="533"/>
      <c r="L581" s="534"/>
      <c r="M581" s="535"/>
      <c r="N581" s="536"/>
      <c r="O581" s="536"/>
      <c r="P581" s="536"/>
      <c r="Q581" s="270"/>
      <c r="R581" s="473"/>
      <c r="S581" s="270"/>
      <c r="T581" s="270"/>
      <c r="U581" s="270"/>
      <c r="V581" s="270"/>
      <c r="W581" s="270"/>
      <c r="X581" s="270"/>
      <c r="Y581" s="270"/>
      <c r="Z581" s="270"/>
      <c r="AA581" s="270"/>
      <c r="AB581" s="270"/>
      <c r="AC581" s="270"/>
      <c r="AD581" s="270"/>
    </row>
    <row r="582">
      <c r="A582" s="537"/>
      <c r="B582" s="537"/>
      <c r="C582" s="537"/>
      <c r="D582" s="537"/>
      <c r="E582" s="537"/>
      <c r="F582" s="537"/>
      <c r="G582" s="537"/>
      <c r="H582" s="270"/>
      <c r="I582" s="270"/>
      <c r="J582" s="533"/>
      <c r="K582" s="533"/>
      <c r="L582" s="534"/>
      <c r="M582" s="535"/>
      <c r="N582" s="536"/>
      <c r="O582" s="536"/>
      <c r="P582" s="536"/>
      <c r="Q582" s="270"/>
      <c r="R582" s="473"/>
      <c r="S582" s="270"/>
      <c r="T582" s="270"/>
      <c r="U582" s="270"/>
      <c r="V582" s="270"/>
      <c r="W582" s="270"/>
      <c r="X582" s="270"/>
      <c r="Y582" s="270"/>
      <c r="Z582" s="270"/>
      <c r="AA582" s="270"/>
      <c r="AB582" s="270"/>
      <c r="AC582" s="270"/>
      <c r="AD582" s="270"/>
    </row>
    <row r="583">
      <c r="A583" s="537"/>
      <c r="B583" s="537"/>
      <c r="C583" s="537"/>
      <c r="D583" s="537"/>
      <c r="E583" s="537"/>
      <c r="F583" s="537"/>
      <c r="G583" s="537"/>
      <c r="H583" s="270"/>
      <c r="I583" s="270"/>
      <c r="J583" s="533"/>
      <c r="K583" s="533"/>
      <c r="L583" s="534"/>
      <c r="M583" s="535"/>
      <c r="N583" s="536"/>
      <c r="O583" s="536"/>
      <c r="P583" s="536"/>
      <c r="Q583" s="270"/>
      <c r="R583" s="473"/>
      <c r="S583" s="270"/>
      <c r="T583" s="270"/>
      <c r="U583" s="270"/>
      <c r="V583" s="270"/>
      <c r="W583" s="270"/>
      <c r="X583" s="270"/>
      <c r="Y583" s="270"/>
      <c r="Z583" s="270"/>
      <c r="AA583" s="270"/>
      <c r="AB583" s="270"/>
      <c r="AC583" s="270"/>
      <c r="AD583" s="270"/>
    </row>
    <row r="584">
      <c r="A584" s="537"/>
      <c r="B584" s="537"/>
      <c r="C584" s="537"/>
      <c r="D584" s="537"/>
      <c r="E584" s="537"/>
      <c r="F584" s="537"/>
      <c r="G584" s="537"/>
      <c r="H584" s="270"/>
      <c r="I584" s="270"/>
      <c r="J584" s="533"/>
      <c r="K584" s="533"/>
      <c r="L584" s="534"/>
      <c r="M584" s="535"/>
      <c r="N584" s="536"/>
      <c r="O584" s="536"/>
      <c r="P584" s="536"/>
      <c r="Q584" s="270"/>
      <c r="R584" s="473"/>
      <c r="S584" s="270"/>
      <c r="T584" s="270"/>
      <c r="U584" s="270"/>
      <c r="V584" s="270"/>
      <c r="W584" s="270"/>
      <c r="X584" s="270"/>
      <c r="Y584" s="270"/>
      <c r="Z584" s="270"/>
      <c r="AA584" s="270"/>
      <c r="AB584" s="270"/>
      <c r="AC584" s="270"/>
      <c r="AD584" s="270"/>
    </row>
    <row r="585">
      <c r="A585" s="537"/>
      <c r="B585" s="537"/>
      <c r="C585" s="537"/>
      <c r="D585" s="537"/>
      <c r="E585" s="537"/>
      <c r="F585" s="537"/>
      <c r="G585" s="537"/>
      <c r="H585" s="270"/>
      <c r="I585" s="270"/>
      <c r="J585" s="533"/>
      <c r="K585" s="533"/>
      <c r="L585" s="534"/>
      <c r="M585" s="535"/>
      <c r="N585" s="536"/>
      <c r="O585" s="536"/>
      <c r="P585" s="536"/>
      <c r="Q585" s="270"/>
      <c r="R585" s="473"/>
      <c r="S585" s="270"/>
      <c r="T585" s="270"/>
      <c r="U585" s="270"/>
      <c r="V585" s="270"/>
      <c r="W585" s="270"/>
      <c r="X585" s="270"/>
      <c r="Y585" s="270"/>
      <c r="Z585" s="270"/>
      <c r="AA585" s="270"/>
      <c r="AB585" s="270"/>
      <c r="AC585" s="270"/>
      <c r="AD585" s="270"/>
    </row>
    <row r="586">
      <c r="A586" s="537"/>
      <c r="B586" s="537"/>
      <c r="C586" s="537"/>
      <c r="D586" s="537"/>
      <c r="E586" s="537"/>
      <c r="F586" s="537"/>
      <c r="G586" s="537"/>
      <c r="H586" s="270"/>
      <c r="I586" s="270"/>
      <c r="J586" s="533"/>
      <c r="K586" s="533"/>
      <c r="L586" s="534"/>
      <c r="M586" s="535"/>
      <c r="N586" s="536"/>
      <c r="O586" s="536"/>
      <c r="P586" s="536"/>
      <c r="Q586" s="270"/>
      <c r="R586" s="473"/>
      <c r="S586" s="270"/>
      <c r="T586" s="270"/>
      <c r="U586" s="270"/>
      <c r="V586" s="270"/>
      <c r="W586" s="270"/>
      <c r="X586" s="270"/>
      <c r="Y586" s="270"/>
      <c r="Z586" s="270"/>
      <c r="AA586" s="270"/>
      <c r="AB586" s="270"/>
      <c r="AC586" s="270"/>
      <c r="AD586" s="270"/>
    </row>
    <row r="587">
      <c r="A587" s="537"/>
      <c r="B587" s="537"/>
      <c r="C587" s="537"/>
      <c r="D587" s="537"/>
      <c r="E587" s="537"/>
      <c r="F587" s="537"/>
      <c r="G587" s="537"/>
      <c r="H587" s="270"/>
      <c r="I587" s="270"/>
      <c r="J587" s="533"/>
      <c r="K587" s="533"/>
      <c r="L587" s="534"/>
      <c r="M587" s="535"/>
      <c r="N587" s="536"/>
      <c r="O587" s="536"/>
      <c r="P587" s="536"/>
      <c r="Q587" s="270"/>
      <c r="R587" s="473"/>
      <c r="S587" s="270"/>
      <c r="T587" s="270"/>
      <c r="U587" s="270"/>
      <c r="V587" s="270"/>
      <c r="W587" s="270"/>
      <c r="X587" s="270"/>
      <c r="Y587" s="270"/>
      <c r="Z587" s="270"/>
      <c r="AA587" s="270"/>
      <c r="AB587" s="270"/>
      <c r="AC587" s="270"/>
      <c r="AD587" s="270"/>
    </row>
    <row r="588">
      <c r="A588" s="537"/>
      <c r="B588" s="537"/>
      <c r="C588" s="537"/>
      <c r="D588" s="537"/>
      <c r="E588" s="537"/>
      <c r="F588" s="537"/>
      <c r="G588" s="537"/>
      <c r="H588" s="270"/>
      <c r="I588" s="270"/>
      <c r="J588" s="533"/>
      <c r="K588" s="533"/>
      <c r="L588" s="534"/>
      <c r="M588" s="535"/>
      <c r="N588" s="536"/>
      <c r="O588" s="536"/>
      <c r="P588" s="536"/>
      <c r="Q588" s="270"/>
      <c r="R588" s="473"/>
      <c r="S588" s="270"/>
      <c r="T588" s="270"/>
      <c r="U588" s="270"/>
      <c r="V588" s="270"/>
      <c r="W588" s="270"/>
      <c r="X588" s="270"/>
      <c r="Y588" s="270"/>
      <c r="Z588" s="270"/>
      <c r="AA588" s="270"/>
      <c r="AB588" s="270"/>
      <c r="AC588" s="270"/>
      <c r="AD588" s="270"/>
    </row>
    <row r="589">
      <c r="A589" s="537"/>
      <c r="B589" s="537"/>
      <c r="C589" s="537"/>
      <c r="D589" s="537"/>
      <c r="E589" s="537"/>
      <c r="F589" s="537"/>
      <c r="G589" s="537"/>
      <c r="H589" s="270"/>
      <c r="I589" s="270"/>
      <c r="J589" s="533"/>
      <c r="K589" s="533"/>
      <c r="L589" s="534"/>
      <c r="M589" s="535"/>
      <c r="N589" s="536"/>
      <c r="O589" s="536"/>
      <c r="P589" s="536"/>
      <c r="Q589" s="270"/>
      <c r="R589" s="473"/>
      <c r="S589" s="270"/>
      <c r="T589" s="270"/>
      <c r="U589" s="270"/>
      <c r="V589" s="270"/>
      <c r="W589" s="270"/>
      <c r="X589" s="270"/>
      <c r="Y589" s="270"/>
      <c r="Z589" s="270"/>
      <c r="AA589" s="270"/>
      <c r="AB589" s="270"/>
      <c r="AC589" s="270"/>
      <c r="AD589" s="270"/>
    </row>
    <row r="590">
      <c r="A590" s="537"/>
      <c r="B590" s="537"/>
      <c r="C590" s="537"/>
      <c r="D590" s="537"/>
      <c r="E590" s="537"/>
      <c r="F590" s="537"/>
      <c r="G590" s="537"/>
      <c r="H590" s="270"/>
      <c r="I590" s="270"/>
      <c r="J590" s="533"/>
      <c r="K590" s="533"/>
      <c r="L590" s="534"/>
      <c r="M590" s="535"/>
      <c r="N590" s="536"/>
      <c r="O590" s="536"/>
      <c r="P590" s="536"/>
      <c r="Q590" s="270"/>
      <c r="R590" s="473"/>
      <c r="S590" s="270"/>
      <c r="T590" s="270"/>
      <c r="U590" s="270"/>
      <c r="V590" s="270"/>
      <c r="W590" s="270"/>
      <c r="X590" s="270"/>
      <c r="Y590" s="270"/>
      <c r="Z590" s="270"/>
      <c r="AA590" s="270"/>
      <c r="AB590" s="270"/>
      <c r="AC590" s="270"/>
      <c r="AD590" s="270"/>
    </row>
    <row r="591">
      <c r="A591" s="537"/>
      <c r="B591" s="537"/>
      <c r="C591" s="537"/>
      <c r="D591" s="537"/>
      <c r="E591" s="537"/>
      <c r="F591" s="537"/>
      <c r="G591" s="537"/>
      <c r="H591" s="270"/>
      <c r="I591" s="270"/>
      <c r="J591" s="533"/>
      <c r="K591" s="533"/>
      <c r="L591" s="534"/>
      <c r="M591" s="535"/>
      <c r="N591" s="536"/>
      <c r="O591" s="536"/>
      <c r="P591" s="536"/>
      <c r="Q591" s="270"/>
      <c r="R591" s="473"/>
      <c r="S591" s="270"/>
      <c r="T591" s="270"/>
      <c r="U591" s="270"/>
      <c r="V591" s="270"/>
      <c r="W591" s="270"/>
      <c r="X591" s="270"/>
      <c r="Y591" s="270"/>
      <c r="Z591" s="270"/>
      <c r="AA591" s="270"/>
      <c r="AB591" s="270"/>
      <c r="AC591" s="270"/>
      <c r="AD591" s="270"/>
    </row>
    <row r="592">
      <c r="A592" s="537"/>
      <c r="B592" s="537"/>
      <c r="C592" s="537"/>
      <c r="D592" s="537"/>
      <c r="E592" s="537"/>
      <c r="F592" s="537"/>
      <c r="G592" s="537"/>
      <c r="H592" s="270"/>
      <c r="I592" s="270"/>
      <c r="J592" s="533"/>
      <c r="K592" s="533"/>
      <c r="L592" s="534"/>
      <c r="M592" s="535"/>
      <c r="N592" s="536"/>
      <c r="O592" s="536"/>
      <c r="P592" s="536"/>
      <c r="Q592" s="270"/>
      <c r="R592" s="473"/>
      <c r="S592" s="270"/>
      <c r="T592" s="270"/>
      <c r="U592" s="270"/>
      <c r="V592" s="270"/>
      <c r="W592" s="270"/>
      <c r="X592" s="270"/>
      <c r="Y592" s="270"/>
      <c r="Z592" s="270"/>
      <c r="AA592" s="270"/>
      <c r="AB592" s="270"/>
      <c r="AC592" s="270"/>
      <c r="AD592" s="270"/>
    </row>
    <row r="593">
      <c r="A593" s="537"/>
      <c r="B593" s="537"/>
      <c r="C593" s="537"/>
      <c r="D593" s="537"/>
      <c r="E593" s="537"/>
      <c r="F593" s="537"/>
      <c r="G593" s="537"/>
      <c r="H593" s="270"/>
      <c r="I593" s="270"/>
      <c r="J593" s="533"/>
      <c r="K593" s="533"/>
      <c r="L593" s="534"/>
      <c r="M593" s="535"/>
      <c r="N593" s="536"/>
      <c r="O593" s="536"/>
      <c r="P593" s="536"/>
      <c r="Q593" s="270"/>
      <c r="R593" s="473"/>
      <c r="S593" s="270"/>
      <c r="T593" s="270"/>
      <c r="U593" s="270"/>
      <c r="V593" s="270"/>
      <c r="W593" s="270"/>
      <c r="X593" s="270"/>
      <c r="Y593" s="270"/>
      <c r="Z593" s="270"/>
      <c r="AA593" s="270"/>
      <c r="AB593" s="270"/>
      <c r="AC593" s="270"/>
      <c r="AD593" s="270"/>
    </row>
    <row r="594">
      <c r="A594" s="537"/>
      <c r="B594" s="537"/>
      <c r="C594" s="537"/>
      <c r="D594" s="537"/>
      <c r="E594" s="537"/>
      <c r="F594" s="537"/>
      <c r="G594" s="537"/>
      <c r="H594" s="270"/>
      <c r="I594" s="270"/>
      <c r="J594" s="533"/>
      <c r="K594" s="533"/>
      <c r="L594" s="534"/>
      <c r="M594" s="535"/>
      <c r="N594" s="536"/>
      <c r="O594" s="536"/>
      <c r="P594" s="536"/>
      <c r="Q594" s="270"/>
      <c r="R594" s="473"/>
      <c r="S594" s="270"/>
      <c r="T594" s="270"/>
      <c r="U594" s="270"/>
      <c r="V594" s="270"/>
      <c r="W594" s="270"/>
      <c r="X594" s="270"/>
      <c r="Y594" s="270"/>
      <c r="Z594" s="270"/>
      <c r="AA594" s="270"/>
      <c r="AB594" s="270"/>
      <c r="AC594" s="270"/>
      <c r="AD594" s="270"/>
    </row>
    <row r="595">
      <c r="A595" s="537"/>
      <c r="B595" s="537"/>
      <c r="C595" s="537"/>
      <c r="D595" s="537"/>
      <c r="E595" s="537"/>
      <c r="F595" s="537"/>
      <c r="G595" s="537"/>
      <c r="H595" s="270"/>
      <c r="I595" s="270"/>
      <c r="J595" s="533"/>
      <c r="K595" s="533"/>
      <c r="L595" s="534"/>
      <c r="M595" s="535"/>
      <c r="N595" s="536"/>
      <c r="O595" s="536"/>
      <c r="P595" s="536"/>
      <c r="Q595" s="270"/>
      <c r="R595" s="473"/>
      <c r="S595" s="270"/>
      <c r="T595" s="270"/>
      <c r="U595" s="270"/>
      <c r="V595" s="270"/>
      <c r="W595" s="270"/>
      <c r="X595" s="270"/>
      <c r="Y595" s="270"/>
      <c r="Z595" s="270"/>
      <c r="AA595" s="270"/>
      <c r="AB595" s="270"/>
      <c r="AC595" s="270"/>
      <c r="AD595" s="270"/>
    </row>
    <row r="596">
      <c r="A596" s="537"/>
      <c r="B596" s="537"/>
      <c r="C596" s="537"/>
      <c r="D596" s="537"/>
      <c r="E596" s="537"/>
      <c r="F596" s="537"/>
      <c r="G596" s="537"/>
      <c r="H596" s="270"/>
      <c r="I596" s="270"/>
      <c r="J596" s="533"/>
      <c r="K596" s="533"/>
      <c r="L596" s="534"/>
      <c r="M596" s="535"/>
      <c r="N596" s="536"/>
      <c r="O596" s="536"/>
      <c r="P596" s="536"/>
      <c r="Q596" s="270"/>
      <c r="R596" s="473"/>
      <c r="S596" s="270"/>
      <c r="T596" s="270"/>
      <c r="U596" s="270"/>
      <c r="V596" s="270"/>
      <c r="W596" s="270"/>
      <c r="X596" s="270"/>
      <c r="Y596" s="270"/>
      <c r="Z596" s="270"/>
      <c r="AA596" s="270"/>
      <c r="AB596" s="270"/>
      <c r="AC596" s="270"/>
      <c r="AD596" s="270"/>
    </row>
    <row r="597">
      <c r="A597" s="537"/>
      <c r="B597" s="537"/>
      <c r="C597" s="537"/>
      <c r="D597" s="537"/>
      <c r="E597" s="537"/>
      <c r="F597" s="537"/>
      <c r="G597" s="537"/>
      <c r="H597" s="270"/>
      <c r="I597" s="270"/>
      <c r="J597" s="533"/>
      <c r="K597" s="533"/>
      <c r="L597" s="534"/>
      <c r="M597" s="535"/>
      <c r="N597" s="536"/>
      <c r="O597" s="536"/>
      <c r="P597" s="536"/>
      <c r="Q597" s="270"/>
      <c r="R597" s="473"/>
      <c r="S597" s="270"/>
      <c r="T597" s="270"/>
      <c r="U597" s="270"/>
      <c r="V597" s="270"/>
      <c r="W597" s="270"/>
      <c r="X597" s="270"/>
      <c r="Y597" s="270"/>
      <c r="Z597" s="270"/>
      <c r="AA597" s="270"/>
      <c r="AB597" s="270"/>
      <c r="AC597" s="270"/>
      <c r="AD597" s="270"/>
    </row>
    <row r="598">
      <c r="A598" s="537"/>
      <c r="B598" s="537"/>
      <c r="C598" s="537"/>
      <c r="D598" s="537"/>
      <c r="E598" s="537"/>
      <c r="F598" s="537"/>
      <c r="G598" s="537"/>
      <c r="H598" s="270"/>
      <c r="I598" s="270"/>
      <c r="J598" s="533"/>
      <c r="K598" s="533"/>
      <c r="L598" s="534"/>
      <c r="M598" s="535"/>
      <c r="N598" s="536"/>
      <c r="O598" s="536"/>
      <c r="P598" s="536"/>
      <c r="Q598" s="270"/>
      <c r="R598" s="473"/>
      <c r="S598" s="270"/>
      <c r="T598" s="270"/>
      <c r="U598" s="270"/>
      <c r="V598" s="270"/>
      <c r="W598" s="270"/>
      <c r="X598" s="270"/>
      <c r="Y598" s="270"/>
      <c r="Z598" s="270"/>
      <c r="AA598" s="270"/>
      <c r="AB598" s="270"/>
      <c r="AC598" s="270"/>
      <c r="AD598" s="270"/>
    </row>
    <row r="599">
      <c r="A599" s="537"/>
      <c r="B599" s="537"/>
      <c r="C599" s="537"/>
      <c r="D599" s="537"/>
      <c r="E599" s="537"/>
      <c r="F599" s="537"/>
      <c r="G599" s="537"/>
      <c r="H599" s="270"/>
      <c r="I599" s="270"/>
      <c r="J599" s="533"/>
      <c r="K599" s="533"/>
      <c r="L599" s="534"/>
      <c r="M599" s="535"/>
      <c r="N599" s="536"/>
      <c r="O599" s="536"/>
      <c r="P599" s="536"/>
      <c r="Q599" s="270"/>
      <c r="R599" s="473"/>
      <c r="S599" s="270"/>
      <c r="T599" s="270"/>
      <c r="U599" s="270"/>
      <c r="V599" s="270"/>
      <c r="W599" s="270"/>
      <c r="X599" s="270"/>
      <c r="Y599" s="270"/>
      <c r="Z599" s="270"/>
      <c r="AA599" s="270"/>
      <c r="AB599" s="270"/>
      <c r="AC599" s="270"/>
      <c r="AD599" s="270"/>
    </row>
    <row r="600">
      <c r="A600" s="537"/>
      <c r="B600" s="537"/>
      <c r="C600" s="537"/>
      <c r="D600" s="537"/>
      <c r="E600" s="537"/>
      <c r="F600" s="537"/>
      <c r="G600" s="537"/>
      <c r="H600" s="270"/>
      <c r="I600" s="270"/>
      <c r="J600" s="533"/>
      <c r="K600" s="533"/>
      <c r="L600" s="534"/>
      <c r="M600" s="535"/>
      <c r="N600" s="536"/>
      <c r="O600" s="536"/>
      <c r="P600" s="536"/>
      <c r="Q600" s="270"/>
      <c r="R600" s="473"/>
      <c r="S600" s="270"/>
      <c r="T600" s="270"/>
      <c r="U600" s="270"/>
      <c r="V600" s="270"/>
      <c r="W600" s="270"/>
      <c r="X600" s="270"/>
      <c r="Y600" s="270"/>
      <c r="Z600" s="270"/>
      <c r="AA600" s="270"/>
      <c r="AB600" s="270"/>
      <c r="AC600" s="270"/>
      <c r="AD600" s="270"/>
    </row>
    <row r="601">
      <c r="A601" s="537"/>
      <c r="B601" s="537"/>
      <c r="C601" s="537"/>
      <c r="D601" s="537"/>
      <c r="E601" s="537"/>
      <c r="F601" s="537"/>
      <c r="G601" s="537"/>
      <c r="H601" s="270"/>
      <c r="I601" s="270"/>
      <c r="J601" s="533"/>
      <c r="K601" s="533"/>
      <c r="L601" s="534"/>
      <c r="M601" s="535"/>
      <c r="N601" s="536"/>
      <c r="O601" s="536"/>
      <c r="P601" s="536"/>
      <c r="Q601" s="270"/>
      <c r="R601" s="473"/>
      <c r="S601" s="270"/>
      <c r="T601" s="270"/>
      <c r="U601" s="270"/>
      <c r="V601" s="270"/>
      <c r="W601" s="270"/>
      <c r="X601" s="270"/>
      <c r="Y601" s="270"/>
      <c r="Z601" s="270"/>
      <c r="AA601" s="270"/>
      <c r="AB601" s="270"/>
      <c r="AC601" s="270"/>
      <c r="AD601" s="270"/>
    </row>
    <row r="602">
      <c r="A602" s="537"/>
      <c r="B602" s="537"/>
      <c r="C602" s="537"/>
      <c r="D602" s="537"/>
      <c r="E602" s="537"/>
      <c r="F602" s="537"/>
      <c r="G602" s="537"/>
      <c r="H602" s="270"/>
      <c r="I602" s="270"/>
      <c r="J602" s="533"/>
      <c r="K602" s="533"/>
      <c r="L602" s="534"/>
      <c r="M602" s="535"/>
      <c r="N602" s="536"/>
      <c r="O602" s="536"/>
      <c r="P602" s="536"/>
      <c r="Q602" s="270"/>
      <c r="R602" s="473"/>
      <c r="S602" s="270"/>
      <c r="T602" s="270"/>
      <c r="U602" s="270"/>
      <c r="V602" s="270"/>
      <c r="W602" s="270"/>
      <c r="X602" s="270"/>
      <c r="Y602" s="270"/>
      <c r="Z602" s="270"/>
      <c r="AA602" s="270"/>
      <c r="AB602" s="270"/>
      <c r="AC602" s="270"/>
      <c r="AD602" s="270"/>
    </row>
    <row r="603">
      <c r="A603" s="537"/>
      <c r="B603" s="537"/>
      <c r="C603" s="537"/>
      <c r="D603" s="537"/>
      <c r="E603" s="537"/>
      <c r="F603" s="537"/>
      <c r="G603" s="537"/>
      <c r="H603" s="270"/>
      <c r="I603" s="270"/>
      <c r="J603" s="533"/>
      <c r="K603" s="533"/>
      <c r="L603" s="534"/>
      <c r="M603" s="535"/>
      <c r="N603" s="536"/>
      <c r="O603" s="536"/>
      <c r="P603" s="536"/>
      <c r="Q603" s="270"/>
      <c r="R603" s="473"/>
      <c r="S603" s="270"/>
      <c r="T603" s="270"/>
      <c r="U603" s="270"/>
      <c r="V603" s="270"/>
      <c r="W603" s="270"/>
      <c r="X603" s="270"/>
      <c r="Y603" s="270"/>
      <c r="Z603" s="270"/>
      <c r="AA603" s="270"/>
      <c r="AB603" s="270"/>
      <c r="AC603" s="270"/>
      <c r="AD603" s="270"/>
    </row>
    <row r="604">
      <c r="A604" s="537"/>
      <c r="B604" s="537"/>
      <c r="C604" s="537"/>
      <c r="D604" s="537"/>
      <c r="E604" s="537"/>
      <c r="F604" s="537"/>
      <c r="G604" s="537"/>
      <c r="H604" s="270"/>
      <c r="I604" s="270"/>
      <c r="J604" s="533"/>
      <c r="K604" s="533"/>
      <c r="L604" s="534"/>
      <c r="M604" s="535"/>
      <c r="N604" s="536"/>
      <c r="O604" s="536"/>
      <c r="P604" s="536"/>
      <c r="Q604" s="270"/>
      <c r="R604" s="473"/>
      <c r="S604" s="270"/>
      <c r="T604" s="270"/>
      <c r="U604" s="270"/>
      <c r="V604" s="270"/>
      <c r="W604" s="270"/>
      <c r="X604" s="270"/>
      <c r="Y604" s="270"/>
      <c r="Z604" s="270"/>
      <c r="AA604" s="270"/>
      <c r="AB604" s="270"/>
      <c r="AC604" s="270"/>
      <c r="AD604" s="270"/>
    </row>
    <row r="605">
      <c r="A605" s="537"/>
      <c r="B605" s="537"/>
      <c r="C605" s="537"/>
      <c r="D605" s="537"/>
      <c r="E605" s="537"/>
      <c r="F605" s="537"/>
      <c r="G605" s="537"/>
      <c r="H605" s="270"/>
      <c r="I605" s="270"/>
      <c r="J605" s="533"/>
      <c r="K605" s="533"/>
      <c r="L605" s="534"/>
      <c r="M605" s="535"/>
      <c r="N605" s="536"/>
      <c r="O605" s="536"/>
      <c r="P605" s="536"/>
      <c r="Q605" s="270"/>
      <c r="R605" s="473"/>
      <c r="S605" s="270"/>
      <c r="T605" s="270"/>
      <c r="U605" s="270"/>
      <c r="V605" s="270"/>
      <c r="W605" s="270"/>
      <c r="X605" s="270"/>
      <c r="Y605" s="270"/>
      <c r="Z605" s="270"/>
      <c r="AA605" s="270"/>
      <c r="AB605" s="270"/>
      <c r="AC605" s="270"/>
      <c r="AD605" s="270"/>
    </row>
    <row r="606">
      <c r="A606" s="537"/>
      <c r="B606" s="537"/>
      <c r="C606" s="537"/>
      <c r="D606" s="537"/>
      <c r="E606" s="537"/>
      <c r="F606" s="537"/>
      <c r="G606" s="537"/>
      <c r="H606" s="270"/>
      <c r="I606" s="270"/>
      <c r="J606" s="533"/>
      <c r="K606" s="533"/>
      <c r="L606" s="534"/>
      <c r="M606" s="535"/>
      <c r="N606" s="536"/>
      <c r="O606" s="536"/>
      <c r="P606" s="536"/>
      <c r="Q606" s="270"/>
      <c r="R606" s="473"/>
      <c r="S606" s="270"/>
      <c r="T606" s="270"/>
      <c r="U606" s="270"/>
      <c r="V606" s="270"/>
      <c r="W606" s="270"/>
      <c r="X606" s="270"/>
      <c r="Y606" s="270"/>
      <c r="Z606" s="270"/>
      <c r="AA606" s="270"/>
      <c r="AB606" s="270"/>
      <c r="AC606" s="270"/>
      <c r="AD606" s="270"/>
    </row>
    <row r="607">
      <c r="A607" s="537"/>
      <c r="B607" s="537"/>
      <c r="C607" s="537"/>
      <c r="D607" s="537"/>
      <c r="E607" s="537"/>
      <c r="F607" s="537"/>
      <c r="G607" s="537"/>
      <c r="H607" s="270"/>
      <c r="I607" s="270"/>
      <c r="J607" s="533"/>
      <c r="K607" s="533"/>
      <c r="L607" s="534"/>
      <c r="M607" s="535"/>
      <c r="N607" s="536"/>
      <c r="O607" s="536"/>
      <c r="P607" s="536"/>
      <c r="Q607" s="270"/>
      <c r="R607" s="473"/>
      <c r="S607" s="270"/>
      <c r="T607" s="270"/>
      <c r="U607" s="270"/>
      <c r="V607" s="270"/>
      <c r="W607" s="270"/>
      <c r="X607" s="270"/>
      <c r="Y607" s="270"/>
      <c r="Z607" s="270"/>
      <c r="AA607" s="270"/>
      <c r="AB607" s="270"/>
      <c r="AC607" s="270"/>
      <c r="AD607" s="270"/>
    </row>
    <row r="608">
      <c r="A608" s="537"/>
      <c r="B608" s="537"/>
      <c r="C608" s="537"/>
      <c r="D608" s="537"/>
      <c r="E608" s="537"/>
      <c r="F608" s="537"/>
      <c r="G608" s="537"/>
      <c r="H608" s="270"/>
      <c r="I608" s="270"/>
      <c r="J608" s="533"/>
      <c r="K608" s="533"/>
      <c r="L608" s="534"/>
      <c r="M608" s="535"/>
      <c r="N608" s="536"/>
      <c r="O608" s="536"/>
      <c r="P608" s="536"/>
      <c r="Q608" s="270"/>
      <c r="R608" s="473"/>
      <c r="S608" s="270"/>
      <c r="T608" s="270"/>
      <c r="U608" s="270"/>
      <c r="V608" s="270"/>
      <c r="W608" s="270"/>
      <c r="X608" s="270"/>
      <c r="Y608" s="270"/>
      <c r="Z608" s="270"/>
      <c r="AA608" s="270"/>
      <c r="AB608" s="270"/>
      <c r="AC608" s="270"/>
      <c r="AD608" s="270"/>
    </row>
    <row r="609">
      <c r="A609" s="537"/>
      <c r="B609" s="537"/>
      <c r="C609" s="537"/>
      <c r="D609" s="537"/>
      <c r="E609" s="537"/>
      <c r="F609" s="537"/>
      <c r="G609" s="537"/>
      <c r="H609" s="270"/>
      <c r="I609" s="270"/>
      <c r="J609" s="533"/>
      <c r="K609" s="533"/>
      <c r="L609" s="534"/>
      <c r="M609" s="535"/>
      <c r="N609" s="536"/>
      <c r="O609" s="536"/>
      <c r="P609" s="536"/>
      <c r="Q609" s="270"/>
      <c r="R609" s="473"/>
      <c r="S609" s="270"/>
      <c r="T609" s="270"/>
      <c r="U609" s="270"/>
      <c r="V609" s="270"/>
      <c r="W609" s="270"/>
      <c r="X609" s="270"/>
      <c r="Y609" s="270"/>
      <c r="Z609" s="270"/>
      <c r="AA609" s="270"/>
      <c r="AB609" s="270"/>
      <c r="AC609" s="270"/>
      <c r="AD609" s="270"/>
    </row>
    <row r="610">
      <c r="A610" s="537"/>
      <c r="B610" s="537"/>
      <c r="C610" s="537"/>
      <c r="D610" s="537"/>
      <c r="E610" s="537"/>
      <c r="F610" s="537"/>
      <c r="G610" s="537"/>
      <c r="H610" s="270"/>
      <c r="I610" s="270"/>
      <c r="J610" s="533"/>
      <c r="K610" s="533"/>
      <c r="L610" s="534"/>
      <c r="M610" s="535"/>
      <c r="N610" s="536"/>
      <c r="O610" s="536"/>
      <c r="P610" s="536"/>
      <c r="Q610" s="270"/>
      <c r="R610" s="473"/>
      <c r="S610" s="270"/>
      <c r="T610" s="270"/>
      <c r="U610" s="270"/>
      <c r="V610" s="270"/>
      <c r="W610" s="270"/>
      <c r="X610" s="270"/>
      <c r="Y610" s="270"/>
      <c r="Z610" s="270"/>
      <c r="AA610" s="270"/>
      <c r="AB610" s="270"/>
      <c r="AC610" s="270"/>
      <c r="AD610" s="270"/>
    </row>
    <row r="611">
      <c r="A611" s="537"/>
      <c r="B611" s="537"/>
      <c r="C611" s="537"/>
      <c r="D611" s="537"/>
      <c r="E611" s="537"/>
      <c r="F611" s="537"/>
      <c r="G611" s="537"/>
      <c r="H611" s="270"/>
      <c r="I611" s="270"/>
      <c r="J611" s="533"/>
      <c r="K611" s="533"/>
      <c r="L611" s="534"/>
      <c r="M611" s="535"/>
      <c r="N611" s="536"/>
      <c r="O611" s="536"/>
      <c r="P611" s="536"/>
      <c r="Q611" s="270"/>
      <c r="R611" s="473"/>
      <c r="S611" s="270"/>
      <c r="T611" s="270"/>
      <c r="U611" s="270"/>
      <c r="V611" s="270"/>
      <c r="W611" s="270"/>
      <c r="X611" s="270"/>
      <c r="Y611" s="270"/>
      <c r="Z611" s="270"/>
      <c r="AA611" s="270"/>
      <c r="AB611" s="270"/>
      <c r="AC611" s="270"/>
      <c r="AD611" s="270"/>
    </row>
    <row r="612">
      <c r="A612" s="537"/>
      <c r="B612" s="537"/>
      <c r="C612" s="537"/>
      <c r="D612" s="537"/>
      <c r="E612" s="537"/>
      <c r="F612" s="537"/>
      <c r="G612" s="537"/>
      <c r="H612" s="270"/>
      <c r="I612" s="270"/>
      <c r="J612" s="533"/>
      <c r="K612" s="533"/>
      <c r="L612" s="534"/>
      <c r="M612" s="535"/>
      <c r="N612" s="536"/>
      <c r="O612" s="536"/>
      <c r="P612" s="536"/>
      <c r="Q612" s="270"/>
      <c r="R612" s="473"/>
      <c r="S612" s="270"/>
      <c r="T612" s="270"/>
      <c r="U612" s="270"/>
      <c r="V612" s="270"/>
      <c r="W612" s="270"/>
      <c r="X612" s="270"/>
      <c r="Y612" s="270"/>
      <c r="Z612" s="270"/>
      <c r="AA612" s="270"/>
      <c r="AB612" s="270"/>
      <c r="AC612" s="270"/>
      <c r="AD612" s="270"/>
    </row>
    <row r="613">
      <c r="A613" s="537"/>
      <c r="B613" s="537"/>
      <c r="C613" s="537"/>
      <c r="D613" s="537"/>
      <c r="E613" s="537"/>
      <c r="F613" s="537"/>
      <c r="G613" s="537"/>
      <c r="H613" s="270"/>
      <c r="I613" s="270"/>
      <c r="J613" s="533"/>
      <c r="K613" s="533"/>
      <c r="L613" s="534"/>
      <c r="M613" s="535"/>
      <c r="N613" s="536"/>
      <c r="O613" s="536"/>
      <c r="P613" s="536"/>
      <c r="Q613" s="270"/>
      <c r="R613" s="473"/>
      <c r="S613" s="270"/>
      <c r="T613" s="270"/>
      <c r="U613" s="270"/>
      <c r="V613" s="270"/>
      <c r="W613" s="270"/>
      <c r="X613" s="270"/>
      <c r="Y613" s="270"/>
      <c r="Z613" s="270"/>
      <c r="AA613" s="270"/>
      <c r="AB613" s="270"/>
      <c r="AC613" s="270"/>
      <c r="AD613" s="270"/>
    </row>
    <row r="614">
      <c r="A614" s="537"/>
      <c r="B614" s="537"/>
      <c r="C614" s="537"/>
      <c r="D614" s="537"/>
      <c r="E614" s="537"/>
      <c r="F614" s="537"/>
      <c r="G614" s="537"/>
      <c r="H614" s="270"/>
      <c r="I614" s="270"/>
      <c r="J614" s="533"/>
      <c r="K614" s="533"/>
      <c r="L614" s="534"/>
      <c r="M614" s="535"/>
      <c r="N614" s="536"/>
      <c r="O614" s="536"/>
      <c r="P614" s="536"/>
      <c r="Q614" s="270"/>
      <c r="R614" s="473"/>
      <c r="S614" s="270"/>
      <c r="T614" s="270"/>
      <c r="U614" s="270"/>
      <c r="V614" s="270"/>
      <c r="W614" s="270"/>
      <c r="X614" s="270"/>
      <c r="Y614" s="270"/>
      <c r="Z614" s="270"/>
      <c r="AA614" s="270"/>
      <c r="AB614" s="270"/>
      <c r="AC614" s="270"/>
      <c r="AD614" s="270"/>
    </row>
    <row r="615">
      <c r="A615" s="537"/>
      <c r="B615" s="537"/>
      <c r="C615" s="537"/>
      <c r="D615" s="537"/>
      <c r="E615" s="537"/>
      <c r="F615" s="537"/>
      <c r="G615" s="537"/>
      <c r="H615" s="270"/>
      <c r="I615" s="270"/>
      <c r="J615" s="533"/>
      <c r="K615" s="533"/>
      <c r="L615" s="534"/>
      <c r="M615" s="535"/>
      <c r="N615" s="536"/>
      <c r="O615" s="536"/>
      <c r="P615" s="536"/>
      <c r="Q615" s="270"/>
      <c r="R615" s="473"/>
      <c r="S615" s="270"/>
      <c r="T615" s="270"/>
      <c r="U615" s="270"/>
      <c r="V615" s="270"/>
      <c r="W615" s="270"/>
      <c r="X615" s="270"/>
      <c r="Y615" s="270"/>
      <c r="Z615" s="270"/>
      <c r="AA615" s="270"/>
      <c r="AB615" s="270"/>
      <c r="AC615" s="270"/>
      <c r="AD615" s="270"/>
    </row>
    <row r="616">
      <c r="A616" s="537"/>
      <c r="B616" s="537"/>
      <c r="C616" s="537"/>
      <c r="D616" s="537"/>
      <c r="E616" s="537"/>
      <c r="F616" s="537"/>
      <c r="G616" s="537"/>
      <c r="H616" s="270"/>
      <c r="I616" s="270"/>
      <c r="J616" s="533"/>
      <c r="K616" s="533"/>
      <c r="L616" s="534"/>
      <c r="M616" s="535"/>
      <c r="N616" s="536"/>
      <c r="O616" s="536"/>
      <c r="P616" s="536"/>
      <c r="Q616" s="270"/>
      <c r="R616" s="473"/>
      <c r="S616" s="270"/>
      <c r="T616" s="270"/>
      <c r="U616" s="270"/>
      <c r="V616" s="270"/>
      <c r="W616" s="270"/>
      <c r="X616" s="270"/>
      <c r="Y616" s="270"/>
      <c r="Z616" s="270"/>
      <c r="AA616" s="270"/>
      <c r="AB616" s="270"/>
      <c r="AC616" s="270"/>
      <c r="AD616" s="270"/>
    </row>
    <row r="617">
      <c r="A617" s="537"/>
      <c r="B617" s="537"/>
      <c r="C617" s="537"/>
      <c r="D617" s="537"/>
      <c r="E617" s="537"/>
      <c r="F617" s="537"/>
      <c r="G617" s="537"/>
      <c r="H617" s="270"/>
      <c r="I617" s="270"/>
      <c r="J617" s="533"/>
      <c r="K617" s="533"/>
      <c r="L617" s="534"/>
      <c r="M617" s="535"/>
      <c r="N617" s="536"/>
      <c r="O617" s="536"/>
      <c r="P617" s="536"/>
      <c r="Q617" s="270"/>
      <c r="R617" s="473"/>
      <c r="S617" s="270"/>
      <c r="T617" s="270"/>
      <c r="U617" s="270"/>
      <c r="V617" s="270"/>
      <c r="W617" s="270"/>
      <c r="X617" s="270"/>
      <c r="Y617" s="270"/>
      <c r="Z617" s="270"/>
      <c r="AA617" s="270"/>
      <c r="AB617" s="270"/>
      <c r="AC617" s="270"/>
      <c r="AD617" s="270"/>
    </row>
    <row r="618">
      <c r="A618" s="537"/>
      <c r="B618" s="537"/>
      <c r="C618" s="537"/>
      <c r="D618" s="537"/>
      <c r="E618" s="537"/>
      <c r="F618" s="537"/>
      <c r="G618" s="537"/>
      <c r="H618" s="270"/>
      <c r="I618" s="270"/>
      <c r="J618" s="533"/>
      <c r="K618" s="533"/>
      <c r="L618" s="534"/>
      <c r="M618" s="535"/>
      <c r="N618" s="536"/>
      <c r="O618" s="536"/>
      <c r="P618" s="536"/>
      <c r="Q618" s="270"/>
      <c r="R618" s="473"/>
      <c r="S618" s="270"/>
      <c r="T618" s="270"/>
      <c r="U618" s="270"/>
      <c r="V618" s="270"/>
      <c r="W618" s="270"/>
      <c r="X618" s="270"/>
      <c r="Y618" s="270"/>
      <c r="Z618" s="270"/>
      <c r="AA618" s="270"/>
      <c r="AB618" s="270"/>
      <c r="AC618" s="270"/>
      <c r="AD618" s="270"/>
    </row>
    <row r="619">
      <c r="A619" s="537"/>
      <c r="B619" s="537"/>
      <c r="C619" s="537"/>
      <c r="D619" s="537"/>
      <c r="E619" s="537"/>
      <c r="F619" s="537"/>
      <c r="G619" s="537"/>
      <c r="H619" s="270"/>
      <c r="I619" s="270"/>
      <c r="J619" s="533"/>
      <c r="K619" s="533"/>
      <c r="L619" s="534"/>
      <c r="M619" s="535"/>
      <c r="N619" s="536"/>
      <c r="O619" s="536"/>
      <c r="P619" s="536"/>
      <c r="Q619" s="270"/>
      <c r="R619" s="473"/>
      <c r="S619" s="270"/>
      <c r="T619" s="270"/>
      <c r="U619" s="270"/>
      <c r="V619" s="270"/>
      <c r="W619" s="270"/>
      <c r="X619" s="270"/>
      <c r="Y619" s="270"/>
      <c r="Z619" s="270"/>
      <c r="AA619" s="270"/>
      <c r="AB619" s="270"/>
      <c r="AC619" s="270"/>
      <c r="AD619" s="270"/>
    </row>
    <row r="620">
      <c r="A620" s="537"/>
      <c r="B620" s="537"/>
      <c r="C620" s="537"/>
      <c r="D620" s="537"/>
      <c r="E620" s="537"/>
      <c r="F620" s="537"/>
      <c r="G620" s="537"/>
      <c r="H620" s="270"/>
      <c r="I620" s="270"/>
      <c r="J620" s="533"/>
      <c r="K620" s="533"/>
      <c r="L620" s="534"/>
      <c r="M620" s="535"/>
      <c r="N620" s="536"/>
      <c r="O620" s="536"/>
      <c r="P620" s="536"/>
      <c r="Q620" s="270"/>
      <c r="R620" s="473"/>
      <c r="S620" s="270"/>
      <c r="T620" s="270"/>
      <c r="U620" s="270"/>
      <c r="V620" s="270"/>
      <c r="W620" s="270"/>
      <c r="X620" s="270"/>
      <c r="Y620" s="270"/>
      <c r="Z620" s="270"/>
      <c r="AA620" s="270"/>
      <c r="AB620" s="270"/>
      <c r="AC620" s="270"/>
      <c r="AD620" s="270"/>
    </row>
    <row r="621">
      <c r="A621" s="537"/>
      <c r="B621" s="537"/>
      <c r="C621" s="537"/>
      <c r="D621" s="537"/>
      <c r="E621" s="537"/>
      <c r="F621" s="537"/>
      <c r="G621" s="537"/>
      <c r="H621" s="270"/>
      <c r="I621" s="270"/>
      <c r="J621" s="533"/>
      <c r="K621" s="533"/>
      <c r="L621" s="534"/>
      <c r="M621" s="535"/>
      <c r="N621" s="536"/>
      <c r="O621" s="536"/>
      <c r="P621" s="536"/>
      <c r="Q621" s="270"/>
      <c r="R621" s="473"/>
      <c r="S621" s="270"/>
      <c r="T621" s="270"/>
      <c r="U621" s="270"/>
      <c r="V621" s="270"/>
      <c r="W621" s="270"/>
      <c r="X621" s="270"/>
      <c r="Y621" s="270"/>
      <c r="Z621" s="270"/>
      <c r="AA621" s="270"/>
      <c r="AB621" s="270"/>
      <c r="AC621" s="270"/>
      <c r="AD621" s="270"/>
    </row>
    <row r="622">
      <c r="A622" s="537"/>
      <c r="B622" s="537"/>
      <c r="C622" s="537"/>
      <c r="D622" s="537"/>
      <c r="E622" s="537"/>
      <c r="F622" s="537"/>
      <c r="G622" s="537"/>
      <c r="H622" s="270"/>
      <c r="I622" s="270"/>
      <c r="J622" s="533"/>
      <c r="K622" s="533"/>
      <c r="L622" s="534"/>
      <c r="M622" s="535"/>
      <c r="N622" s="536"/>
      <c r="O622" s="536"/>
      <c r="P622" s="536"/>
      <c r="Q622" s="270"/>
      <c r="R622" s="473"/>
      <c r="S622" s="270"/>
      <c r="T622" s="270"/>
      <c r="U622" s="270"/>
      <c r="V622" s="270"/>
      <c r="W622" s="270"/>
      <c r="X622" s="270"/>
      <c r="Y622" s="270"/>
      <c r="Z622" s="270"/>
      <c r="AA622" s="270"/>
      <c r="AB622" s="270"/>
      <c r="AC622" s="270"/>
      <c r="AD622" s="270"/>
    </row>
    <row r="623">
      <c r="A623" s="537"/>
      <c r="B623" s="537"/>
      <c r="C623" s="537"/>
      <c r="D623" s="537"/>
      <c r="E623" s="537"/>
      <c r="F623" s="537"/>
      <c r="G623" s="537"/>
      <c r="H623" s="270"/>
      <c r="I623" s="270"/>
      <c r="J623" s="533"/>
      <c r="K623" s="533"/>
      <c r="L623" s="534"/>
      <c r="M623" s="535"/>
      <c r="N623" s="536"/>
      <c r="O623" s="536"/>
      <c r="P623" s="536"/>
      <c r="Q623" s="270"/>
      <c r="R623" s="473"/>
      <c r="S623" s="270"/>
      <c r="T623" s="270"/>
      <c r="U623" s="270"/>
      <c r="V623" s="270"/>
      <c r="W623" s="270"/>
      <c r="X623" s="270"/>
      <c r="Y623" s="270"/>
      <c r="Z623" s="270"/>
      <c r="AA623" s="270"/>
      <c r="AB623" s="270"/>
      <c r="AC623" s="270"/>
      <c r="AD623" s="270"/>
    </row>
    <row r="624">
      <c r="A624" s="537"/>
      <c r="B624" s="537"/>
      <c r="C624" s="537"/>
      <c r="D624" s="537"/>
      <c r="E624" s="537"/>
      <c r="F624" s="537"/>
      <c r="G624" s="537"/>
      <c r="H624" s="270"/>
      <c r="I624" s="270"/>
      <c r="J624" s="533"/>
      <c r="K624" s="533"/>
      <c r="L624" s="534"/>
      <c r="M624" s="535"/>
      <c r="N624" s="536"/>
      <c r="O624" s="536"/>
      <c r="P624" s="536"/>
      <c r="Q624" s="270"/>
      <c r="R624" s="473"/>
      <c r="S624" s="270"/>
      <c r="T624" s="270"/>
      <c r="U624" s="270"/>
      <c r="V624" s="270"/>
      <c r="W624" s="270"/>
      <c r="X624" s="270"/>
      <c r="Y624" s="270"/>
      <c r="Z624" s="270"/>
      <c r="AA624" s="270"/>
      <c r="AB624" s="270"/>
      <c r="AC624" s="270"/>
      <c r="AD624" s="270"/>
    </row>
    <row r="625">
      <c r="A625" s="537"/>
      <c r="B625" s="537"/>
      <c r="C625" s="537"/>
      <c r="D625" s="537"/>
      <c r="E625" s="537"/>
      <c r="F625" s="537"/>
      <c r="G625" s="537"/>
      <c r="H625" s="270"/>
      <c r="I625" s="270"/>
      <c r="J625" s="533"/>
      <c r="K625" s="533"/>
      <c r="L625" s="534"/>
      <c r="M625" s="535"/>
      <c r="N625" s="536"/>
      <c r="O625" s="536"/>
      <c r="P625" s="536"/>
      <c r="Q625" s="270"/>
      <c r="R625" s="473"/>
      <c r="S625" s="270"/>
      <c r="T625" s="270"/>
      <c r="U625" s="270"/>
      <c r="V625" s="270"/>
      <c r="W625" s="270"/>
      <c r="X625" s="270"/>
      <c r="Y625" s="270"/>
      <c r="Z625" s="270"/>
      <c r="AA625" s="270"/>
      <c r="AB625" s="270"/>
      <c r="AC625" s="270"/>
      <c r="AD625" s="270"/>
    </row>
    <row r="626">
      <c r="A626" s="537"/>
      <c r="B626" s="537"/>
      <c r="C626" s="537"/>
      <c r="D626" s="537"/>
      <c r="E626" s="537"/>
      <c r="F626" s="537"/>
      <c r="G626" s="537"/>
      <c r="H626" s="270"/>
      <c r="I626" s="270"/>
      <c r="J626" s="533"/>
      <c r="K626" s="533"/>
      <c r="L626" s="534"/>
      <c r="M626" s="535"/>
      <c r="N626" s="536"/>
      <c r="O626" s="536"/>
      <c r="P626" s="536"/>
      <c r="Q626" s="270"/>
      <c r="R626" s="473"/>
      <c r="S626" s="270"/>
      <c r="T626" s="270"/>
      <c r="U626" s="270"/>
      <c r="V626" s="270"/>
      <c r="W626" s="270"/>
      <c r="X626" s="270"/>
      <c r="Y626" s="270"/>
      <c r="Z626" s="270"/>
      <c r="AA626" s="270"/>
      <c r="AB626" s="270"/>
      <c r="AC626" s="270"/>
      <c r="AD626" s="270"/>
    </row>
    <row r="627">
      <c r="A627" s="537"/>
      <c r="B627" s="537"/>
      <c r="C627" s="537"/>
      <c r="D627" s="537"/>
      <c r="E627" s="537"/>
      <c r="F627" s="537"/>
      <c r="G627" s="537"/>
      <c r="H627" s="270"/>
      <c r="I627" s="270"/>
      <c r="J627" s="533"/>
      <c r="K627" s="533"/>
      <c r="L627" s="534"/>
      <c r="M627" s="535"/>
      <c r="N627" s="536"/>
      <c r="O627" s="536"/>
      <c r="P627" s="536"/>
      <c r="Q627" s="270"/>
      <c r="R627" s="473"/>
      <c r="S627" s="270"/>
      <c r="T627" s="270"/>
      <c r="U627" s="270"/>
      <c r="V627" s="270"/>
      <c r="W627" s="270"/>
      <c r="X627" s="270"/>
      <c r="Y627" s="270"/>
      <c r="Z627" s="270"/>
      <c r="AA627" s="270"/>
      <c r="AB627" s="270"/>
      <c r="AC627" s="270"/>
      <c r="AD627" s="270"/>
    </row>
    <row r="628">
      <c r="A628" s="537"/>
      <c r="B628" s="537"/>
      <c r="C628" s="537"/>
      <c r="D628" s="537"/>
      <c r="E628" s="537"/>
      <c r="F628" s="537"/>
      <c r="G628" s="537"/>
      <c r="H628" s="270"/>
      <c r="I628" s="270"/>
      <c r="J628" s="533"/>
      <c r="K628" s="533"/>
      <c r="L628" s="534"/>
      <c r="M628" s="535"/>
      <c r="N628" s="536"/>
      <c r="O628" s="536"/>
      <c r="P628" s="536"/>
      <c r="Q628" s="270"/>
      <c r="R628" s="473"/>
      <c r="S628" s="270"/>
      <c r="T628" s="270"/>
      <c r="U628" s="270"/>
      <c r="V628" s="270"/>
      <c r="W628" s="270"/>
      <c r="X628" s="270"/>
      <c r="Y628" s="270"/>
      <c r="Z628" s="270"/>
      <c r="AA628" s="270"/>
      <c r="AB628" s="270"/>
      <c r="AC628" s="270"/>
      <c r="AD628" s="270"/>
    </row>
    <row r="629">
      <c r="A629" s="537"/>
      <c r="B629" s="537"/>
      <c r="C629" s="537"/>
      <c r="D629" s="537"/>
      <c r="E629" s="537"/>
      <c r="F629" s="537"/>
      <c r="G629" s="537"/>
      <c r="H629" s="270"/>
      <c r="I629" s="270"/>
      <c r="J629" s="533"/>
      <c r="K629" s="533"/>
      <c r="L629" s="534"/>
      <c r="M629" s="535"/>
      <c r="N629" s="536"/>
      <c r="O629" s="536"/>
      <c r="P629" s="536"/>
      <c r="Q629" s="270"/>
      <c r="R629" s="473"/>
      <c r="S629" s="270"/>
      <c r="T629" s="270"/>
      <c r="U629" s="270"/>
      <c r="V629" s="270"/>
      <c r="W629" s="270"/>
      <c r="X629" s="270"/>
      <c r="Y629" s="270"/>
      <c r="Z629" s="270"/>
      <c r="AA629" s="270"/>
      <c r="AB629" s="270"/>
      <c r="AC629" s="270"/>
      <c r="AD629" s="270"/>
    </row>
    <row r="630">
      <c r="A630" s="537"/>
      <c r="B630" s="537"/>
      <c r="C630" s="537"/>
      <c r="D630" s="537"/>
      <c r="E630" s="537"/>
      <c r="F630" s="537"/>
      <c r="G630" s="537"/>
      <c r="H630" s="270"/>
      <c r="I630" s="270"/>
      <c r="J630" s="533"/>
      <c r="K630" s="533"/>
      <c r="L630" s="534"/>
      <c r="M630" s="535"/>
      <c r="N630" s="536"/>
      <c r="O630" s="536"/>
      <c r="P630" s="536"/>
      <c r="Q630" s="270"/>
      <c r="R630" s="473"/>
      <c r="S630" s="270"/>
      <c r="T630" s="270"/>
      <c r="U630" s="270"/>
      <c r="V630" s="270"/>
      <c r="W630" s="270"/>
      <c r="X630" s="270"/>
      <c r="Y630" s="270"/>
      <c r="Z630" s="270"/>
      <c r="AA630" s="270"/>
      <c r="AB630" s="270"/>
      <c r="AC630" s="270"/>
      <c r="AD630" s="270"/>
    </row>
    <row r="631">
      <c r="A631" s="537"/>
      <c r="B631" s="537"/>
      <c r="C631" s="537"/>
      <c r="D631" s="537"/>
      <c r="E631" s="537"/>
      <c r="F631" s="537"/>
      <c r="G631" s="537"/>
      <c r="H631" s="270"/>
      <c r="I631" s="270"/>
      <c r="J631" s="533"/>
      <c r="K631" s="533"/>
      <c r="L631" s="534"/>
      <c r="M631" s="535"/>
      <c r="N631" s="536"/>
      <c r="O631" s="536"/>
      <c r="P631" s="536"/>
      <c r="Q631" s="270"/>
      <c r="R631" s="473"/>
      <c r="S631" s="270"/>
      <c r="T631" s="270"/>
      <c r="U631" s="270"/>
      <c r="V631" s="270"/>
      <c r="W631" s="270"/>
      <c r="X631" s="270"/>
      <c r="Y631" s="270"/>
      <c r="Z631" s="270"/>
      <c r="AA631" s="270"/>
      <c r="AB631" s="270"/>
      <c r="AC631" s="270"/>
      <c r="AD631" s="270"/>
    </row>
    <row r="632">
      <c r="A632" s="537"/>
      <c r="B632" s="537"/>
      <c r="C632" s="537"/>
      <c r="D632" s="537"/>
      <c r="E632" s="537"/>
      <c r="F632" s="537"/>
      <c r="G632" s="537"/>
      <c r="H632" s="270"/>
      <c r="I632" s="270"/>
      <c r="J632" s="533"/>
      <c r="K632" s="533"/>
      <c r="L632" s="534"/>
      <c r="M632" s="535"/>
      <c r="N632" s="536"/>
      <c r="O632" s="536"/>
      <c r="P632" s="536"/>
      <c r="Q632" s="270"/>
      <c r="R632" s="473"/>
      <c r="S632" s="270"/>
      <c r="T632" s="270"/>
      <c r="U632" s="270"/>
      <c r="V632" s="270"/>
      <c r="W632" s="270"/>
      <c r="X632" s="270"/>
      <c r="Y632" s="270"/>
      <c r="Z632" s="270"/>
      <c r="AA632" s="270"/>
      <c r="AB632" s="270"/>
      <c r="AC632" s="270"/>
      <c r="AD632" s="270"/>
    </row>
    <row r="633">
      <c r="A633" s="537"/>
      <c r="B633" s="537"/>
      <c r="C633" s="537"/>
      <c r="D633" s="537"/>
      <c r="E633" s="537"/>
      <c r="F633" s="537"/>
      <c r="G633" s="537"/>
      <c r="H633" s="270"/>
      <c r="I633" s="270"/>
      <c r="J633" s="533"/>
      <c r="K633" s="533"/>
      <c r="L633" s="534"/>
      <c r="M633" s="535"/>
      <c r="N633" s="536"/>
      <c r="O633" s="536"/>
      <c r="P633" s="536"/>
      <c r="Q633" s="270"/>
      <c r="R633" s="473"/>
      <c r="S633" s="270"/>
      <c r="T633" s="270"/>
      <c r="U633" s="270"/>
      <c r="V633" s="270"/>
      <c r="W633" s="270"/>
      <c r="X633" s="270"/>
      <c r="Y633" s="270"/>
      <c r="Z633" s="270"/>
      <c r="AA633" s="270"/>
      <c r="AB633" s="270"/>
      <c r="AC633" s="270"/>
      <c r="AD633" s="270"/>
    </row>
    <row r="634">
      <c r="A634" s="537"/>
      <c r="B634" s="537"/>
      <c r="C634" s="537"/>
      <c r="D634" s="537"/>
      <c r="E634" s="537"/>
      <c r="F634" s="537"/>
      <c r="G634" s="537"/>
      <c r="H634" s="270"/>
      <c r="I634" s="270"/>
      <c r="J634" s="533"/>
      <c r="K634" s="533"/>
      <c r="L634" s="534"/>
      <c r="M634" s="535"/>
      <c r="N634" s="536"/>
      <c r="O634" s="536"/>
      <c r="P634" s="536"/>
      <c r="Q634" s="270"/>
      <c r="R634" s="473"/>
      <c r="S634" s="270"/>
      <c r="T634" s="270"/>
      <c r="U634" s="270"/>
      <c r="V634" s="270"/>
      <c r="W634" s="270"/>
      <c r="X634" s="270"/>
      <c r="Y634" s="270"/>
      <c r="Z634" s="270"/>
      <c r="AA634" s="270"/>
      <c r="AB634" s="270"/>
      <c r="AC634" s="270"/>
      <c r="AD634" s="270"/>
    </row>
    <row r="635">
      <c r="A635" s="537"/>
      <c r="B635" s="537"/>
      <c r="C635" s="537"/>
      <c r="D635" s="537"/>
      <c r="E635" s="537"/>
      <c r="F635" s="537"/>
      <c r="G635" s="537"/>
      <c r="H635" s="270"/>
      <c r="I635" s="270"/>
      <c r="J635" s="533"/>
      <c r="K635" s="533"/>
      <c r="L635" s="534"/>
      <c r="M635" s="535"/>
      <c r="N635" s="536"/>
      <c r="O635" s="536"/>
      <c r="P635" s="536"/>
      <c r="Q635" s="270"/>
      <c r="R635" s="473"/>
      <c r="S635" s="270"/>
      <c r="T635" s="270"/>
      <c r="U635" s="270"/>
      <c r="V635" s="270"/>
      <c r="W635" s="270"/>
      <c r="X635" s="270"/>
      <c r="Y635" s="270"/>
      <c r="Z635" s="270"/>
      <c r="AA635" s="270"/>
      <c r="AB635" s="270"/>
      <c r="AC635" s="270"/>
      <c r="AD635" s="270"/>
    </row>
    <row r="636">
      <c r="A636" s="537"/>
      <c r="B636" s="537"/>
      <c r="C636" s="537"/>
      <c r="D636" s="537"/>
      <c r="E636" s="537"/>
      <c r="F636" s="537"/>
      <c r="G636" s="537"/>
      <c r="H636" s="270"/>
      <c r="I636" s="270"/>
      <c r="J636" s="533"/>
      <c r="K636" s="533"/>
      <c r="L636" s="534"/>
      <c r="M636" s="535"/>
      <c r="N636" s="536"/>
      <c r="O636" s="536"/>
      <c r="P636" s="536"/>
      <c r="Q636" s="270"/>
      <c r="R636" s="473"/>
      <c r="S636" s="270"/>
      <c r="T636" s="270"/>
      <c r="U636" s="270"/>
      <c r="V636" s="270"/>
      <c r="W636" s="270"/>
      <c r="X636" s="270"/>
      <c r="Y636" s="270"/>
      <c r="Z636" s="270"/>
      <c r="AA636" s="270"/>
      <c r="AB636" s="270"/>
      <c r="AC636" s="270"/>
      <c r="AD636" s="270"/>
    </row>
    <row r="637">
      <c r="A637" s="537"/>
      <c r="B637" s="537"/>
      <c r="C637" s="537"/>
      <c r="D637" s="537"/>
      <c r="E637" s="537"/>
      <c r="F637" s="537"/>
      <c r="G637" s="537"/>
      <c r="H637" s="270"/>
      <c r="I637" s="270"/>
      <c r="J637" s="533"/>
      <c r="K637" s="533"/>
      <c r="L637" s="534"/>
      <c r="M637" s="535"/>
      <c r="N637" s="536"/>
      <c r="O637" s="536"/>
      <c r="P637" s="536"/>
      <c r="Q637" s="270"/>
      <c r="R637" s="473"/>
      <c r="S637" s="270"/>
      <c r="T637" s="270"/>
      <c r="U637" s="270"/>
      <c r="V637" s="270"/>
      <c r="W637" s="270"/>
      <c r="X637" s="270"/>
      <c r="Y637" s="270"/>
      <c r="Z637" s="270"/>
      <c r="AA637" s="270"/>
      <c r="AB637" s="270"/>
      <c r="AC637" s="270"/>
      <c r="AD637" s="270"/>
    </row>
    <row r="638">
      <c r="A638" s="537"/>
      <c r="B638" s="537"/>
      <c r="C638" s="537"/>
      <c r="D638" s="537"/>
      <c r="E638" s="537"/>
      <c r="F638" s="537"/>
      <c r="G638" s="537"/>
      <c r="H638" s="270"/>
      <c r="I638" s="270"/>
      <c r="J638" s="533"/>
      <c r="K638" s="533"/>
      <c r="L638" s="534"/>
      <c r="M638" s="535"/>
      <c r="N638" s="536"/>
      <c r="O638" s="536"/>
      <c r="P638" s="536"/>
      <c r="Q638" s="270"/>
      <c r="R638" s="473"/>
      <c r="S638" s="270"/>
      <c r="T638" s="270"/>
      <c r="U638" s="270"/>
      <c r="V638" s="270"/>
      <c r="W638" s="270"/>
      <c r="X638" s="270"/>
      <c r="Y638" s="270"/>
      <c r="Z638" s="270"/>
      <c r="AA638" s="270"/>
      <c r="AB638" s="270"/>
      <c r="AC638" s="270"/>
      <c r="AD638" s="270"/>
    </row>
    <row r="639">
      <c r="A639" s="537"/>
      <c r="B639" s="537"/>
      <c r="C639" s="537"/>
      <c r="D639" s="537"/>
      <c r="E639" s="537"/>
      <c r="F639" s="537"/>
      <c r="G639" s="537"/>
      <c r="H639" s="270"/>
      <c r="I639" s="270"/>
      <c r="J639" s="533"/>
      <c r="K639" s="533"/>
      <c r="L639" s="534"/>
      <c r="M639" s="535"/>
      <c r="N639" s="536"/>
      <c r="O639" s="536"/>
      <c r="P639" s="536"/>
      <c r="Q639" s="270"/>
      <c r="R639" s="473"/>
      <c r="S639" s="270"/>
      <c r="T639" s="270"/>
      <c r="U639" s="270"/>
      <c r="V639" s="270"/>
      <c r="W639" s="270"/>
      <c r="X639" s="270"/>
      <c r="Y639" s="270"/>
      <c r="Z639" s="270"/>
      <c r="AA639" s="270"/>
      <c r="AB639" s="270"/>
      <c r="AC639" s="270"/>
      <c r="AD639" s="270"/>
    </row>
    <row r="640">
      <c r="A640" s="537"/>
      <c r="B640" s="537"/>
      <c r="C640" s="537"/>
      <c r="D640" s="537"/>
      <c r="E640" s="537"/>
      <c r="F640" s="537"/>
      <c r="G640" s="537"/>
      <c r="H640" s="270"/>
      <c r="I640" s="270"/>
      <c r="J640" s="533"/>
      <c r="K640" s="533"/>
      <c r="L640" s="534"/>
      <c r="M640" s="535"/>
      <c r="N640" s="536"/>
      <c r="O640" s="536"/>
      <c r="P640" s="536"/>
      <c r="Q640" s="270"/>
      <c r="R640" s="473"/>
      <c r="S640" s="270"/>
      <c r="T640" s="270"/>
      <c r="U640" s="270"/>
      <c r="V640" s="270"/>
      <c r="W640" s="270"/>
      <c r="X640" s="270"/>
      <c r="Y640" s="270"/>
      <c r="Z640" s="270"/>
      <c r="AA640" s="270"/>
      <c r="AB640" s="270"/>
      <c r="AC640" s="270"/>
      <c r="AD640" s="270"/>
    </row>
    <row r="641">
      <c r="A641" s="537"/>
      <c r="B641" s="537"/>
      <c r="C641" s="537"/>
      <c r="D641" s="537"/>
      <c r="E641" s="537"/>
      <c r="F641" s="537"/>
      <c r="G641" s="537"/>
      <c r="H641" s="270"/>
      <c r="I641" s="270"/>
      <c r="J641" s="533"/>
      <c r="K641" s="533"/>
      <c r="L641" s="534"/>
      <c r="M641" s="535"/>
      <c r="N641" s="536"/>
      <c r="O641" s="536"/>
      <c r="P641" s="536"/>
      <c r="Q641" s="270"/>
      <c r="R641" s="473"/>
      <c r="S641" s="270"/>
      <c r="T641" s="270"/>
      <c r="U641" s="270"/>
      <c r="V641" s="270"/>
      <c r="W641" s="270"/>
      <c r="X641" s="270"/>
      <c r="Y641" s="270"/>
      <c r="Z641" s="270"/>
      <c r="AA641" s="270"/>
      <c r="AB641" s="270"/>
      <c r="AC641" s="270"/>
      <c r="AD641" s="270"/>
    </row>
    <row r="642">
      <c r="A642" s="537"/>
      <c r="B642" s="537"/>
      <c r="C642" s="537"/>
      <c r="D642" s="537"/>
      <c r="E642" s="537"/>
      <c r="F642" s="537"/>
      <c r="G642" s="537"/>
      <c r="H642" s="270"/>
      <c r="I642" s="270"/>
      <c r="J642" s="533"/>
      <c r="K642" s="533"/>
      <c r="L642" s="534"/>
      <c r="M642" s="535"/>
      <c r="N642" s="536"/>
      <c r="O642" s="536"/>
      <c r="P642" s="536"/>
      <c r="Q642" s="270"/>
      <c r="R642" s="473"/>
      <c r="S642" s="270"/>
      <c r="T642" s="270"/>
      <c r="U642" s="270"/>
      <c r="V642" s="270"/>
      <c r="W642" s="270"/>
      <c r="X642" s="270"/>
      <c r="Y642" s="270"/>
      <c r="Z642" s="270"/>
      <c r="AA642" s="270"/>
      <c r="AB642" s="270"/>
      <c r="AC642" s="270"/>
      <c r="AD642" s="270"/>
    </row>
    <row r="643">
      <c r="A643" s="537"/>
      <c r="B643" s="537"/>
      <c r="C643" s="537"/>
      <c r="D643" s="537"/>
      <c r="E643" s="537"/>
      <c r="F643" s="537"/>
      <c r="G643" s="537"/>
      <c r="H643" s="270"/>
      <c r="I643" s="270"/>
      <c r="J643" s="533"/>
      <c r="K643" s="533"/>
      <c r="L643" s="534"/>
      <c r="M643" s="535"/>
      <c r="N643" s="536"/>
      <c r="O643" s="536"/>
      <c r="P643" s="536"/>
      <c r="Q643" s="270"/>
      <c r="R643" s="473"/>
      <c r="S643" s="270"/>
      <c r="T643" s="270"/>
      <c r="U643" s="270"/>
      <c r="V643" s="270"/>
      <c r="W643" s="270"/>
      <c r="X643" s="270"/>
      <c r="Y643" s="270"/>
      <c r="Z643" s="270"/>
      <c r="AA643" s="270"/>
      <c r="AB643" s="270"/>
      <c r="AC643" s="270"/>
      <c r="AD643" s="270"/>
    </row>
    <row r="644">
      <c r="A644" s="537"/>
      <c r="B644" s="537"/>
      <c r="C644" s="537"/>
      <c r="D644" s="537"/>
      <c r="E644" s="537"/>
      <c r="F644" s="537"/>
      <c r="G644" s="537"/>
      <c r="H644" s="270"/>
      <c r="I644" s="270"/>
      <c r="J644" s="533"/>
      <c r="K644" s="533"/>
      <c r="L644" s="534"/>
      <c r="M644" s="535"/>
      <c r="N644" s="536"/>
      <c r="O644" s="536"/>
      <c r="P644" s="536"/>
      <c r="Q644" s="270"/>
      <c r="R644" s="473"/>
      <c r="S644" s="270"/>
      <c r="T644" s="270"/>
      <c r="U644" s="270"/>
      <c r="V644" s="270"/>
      <c r="W644" s="270"/>
      <c r="X644" s="270"/>
      <c r="Y644" s="270"/>
      <c r="Z644" s="270"/>
      <c r="AA644" s="270"/>
      <c r="AB644" s="270"/>
      <c r="AC644" s="270"/>
      <c r="AD644" s="270"/>
    </row>
    <row r="645">
      <c r="A645" s="537"/>
      <c r="B645" s="537"/>
      <c r="C645" s="537"/>
      <c r="D645" s="537"/>
      <c r="E645" s="537"/>
      <c r="F645" s="537"/>
      <c r="G645" s="537"/>
      <c r="H645" s="270"/>
      <c r="I645" s="270"/>
      <c r="J645" s="533"/>
      <c r="K645" s="533"/>
      <c r="L645" s="534"/>
      <c r="M645" s="535"/>
      <c r="N645" s="536"/>
      <c r="O645" s="536"/>
      <c r="P645" s="536"/>
      <c r="Q645" s="270"/>
      <c r="R645" s="473"/>
      <c r="S645" s="270"/>
      <c r="T645" s="270"/>
      <c r="U645" s="270"/>
      <c r="V645" s="270"/>
      <c r="W645" s="270"/>
      <c r="X645" s="270"/>
      <c r="Y645" s="270"/>
      <c r="Z645" s="270"/>
      <c r="AA645" s="270"/>
      <c r="AB645" s="270"/>
      <c r="AC645" s="270"/>
      <c r="AD645" s="270"/>
    </row>
    <row r="646">
      <c r="A646" s="537"/>
      <c r="B646" s="537"/>
      <c r="C646" s="537"/>
      <c r="D646" s="537"/>
      <c r="E646" s="537"/>
      <c r="F646" s="537"/>
      <c r="G646" s="537"/>
      <c r="H646" s="270"/>
      <c r="I646" s="270"/>
      <c r="J646" s="533"/>
      <c r="K646" s="533"/>
      <c r="L646" s="534"/>
      <c r="M646" s="535"/>
      <c r="N646" s="536"/>
      <c r="O646" s="536"/>
      <c r="P646" s="536"/>
      <c r="Q646" s="270"/>
      <c r="R646" s="473"/>
      <c r="S646" s="270"/>
      <c r="T646" s="270"/>
      <c r="U646" s="270"/>
      <c r="V646" s="270"/>
      <c r="W646" s="270"/>
      <c r="X646" s="270"/>
      <c r="Y646" s="270"/>
      <c r="Z646" s="270"/>
      <c r="AA646" s="270"/>
      <c r="AB646" s="270"/>
      <c r="AC646" s="270"/>
      <c r="AD646" s="270"/>
    </row>
    <row r="647">
      <c r="A647" s="537"/>
      <c r="B647" s="537"/>
      <c r="C647" s="537"/>
      <c r="D647" s="537"/>
      <c r="E647" s="537"/>
      <c r="F647" s="537"/>
      <c r="G647" s="537"/>
      <c r="H647" s="270"/>
      <c r="I647" s="270"/>
      <c r="J647" s="533"/>
      <c r="K647" s="533"/>
      <c r="L647" s="534"/>
      <c r="M647" s="535"/>
      <c r="N647" s="536"/>
      <c r="O647" s="536"/>
      <c r="P647" s="536"/>
      <c r="Q647" s="270"/>
      <c r="R647" s="473"/>
      <c r="S647" s="270"/>
      <c r="T647" s="270"/>
      <c r="U647" s="270"/>
      <c r="V647" s="270"/>
      <c r="W647" s="270"/>
      <c r="X647" s="270"/>
      <c r="Y647" s="270"/>
      <c r="Z647" s="270"/>
      <c r="AA647" s="270"/>
      <c r="AB647" s="270"/>
      <c r="AC647" s="270"/>
      <c r="AD647" s="270"/>
    </row>
    <row r="648">
      <c r="A648" s="537"/>
      <c r="B648" s="537"/>
      <c r="C648" s="537"/>
      <c r="D648" s="537"/>
      <c r="E648" s="537"/>
      <c r="F648" s="537"/>
      <c r="G648" s="537"/>
      <c r="H648" s="270"/>
      <c r="I648" s="270"/>
      <c r="J648" s="533"/>
      <c r="K648" s="533"/>
      <c r="L648" s="534"/>
      <c r="M648" s="535"/>
      <c r="N648" s="536"/>
      <c r="O648" s="536"/>
      <c r="P648" s="536"/>
      <c r="Q648" s="270"/>
      <c r="R648" s="473"/>
      <c r="S648" s="270"/>
      <c r="T648" s="270"/>
      <c r="U648" s="270"/>
      <c r="V648" s="270"/>
      <c r="W648" s="270"/>
      <c r="X648" s="270"/>
      <c r="Y648" s="270"/>
      <c r="Z648" s="270"/>
      <c r="AA648" s="270"/>
      <c r="AB648" s="270"/>
      <c r="AC648" s="270"/>
      <c r="AD648" s="270"/>
    </row>
    <row r="649">
      <c r="A649" s="537"/>
      <c r="B649" s="537"/>
      <c r="C649" s="537"/>
      <c r="D649" s="537"/>
      <c r="E649" s="537"/>
      <c r="F649" s="537"/>
      <c r="G649" s="537"/>
      <c r="H649" s="270"/>
      <c r="I649" s="270"/>
      <c r="J649" s="533"/>
      <c r="K649" s="533"/>
      <c r="L649" s="534"/>
      <c r="M649" s="535"/>
      <c r="N649" s="536"/>
      <c r="O649" s="536"/>
      <c r="P649" s="536"/>
      <c r="Q649" s="270"/>
      <c r="R649" s="473"/>
      <c r="S649" s="270"/>
      <c r="T649" s="270"/>
      <c r="U649" s="270"/>
      <c r="V649" s="270"/>
      <c r="W649" s="270"/>
      <c r="X649" s="270"/>
      <c r="Y649" s="270"/>
      <c r="Z649" s="270"/>
      <c r="AA649" s="270"/>
      <c r="AB649" s="270"/>
      <c r="AC649" s="270"/>
      <c r="AD649" s="270"/>
    </row>
    <row r="650">
      <c r="A650" s="537"/>
      <c r="B650" s="537"/>
      <c r="C650" s="537"/>
      <c r="D650" s="537"/>
      <c r="E650" s="537"/>
      <c r="F650" s="537"/>
      <c r="G650" s="537"/>
      <c r="H650" s="270"/>
      <c r="I650" s="270"/>
      <c r="J650" s="533"/>
      <c r="K650" s="533"/>
      <c r="L650" s="534"/>
      <c r="M650" s="535"/>
      <c r="N650" s="536"/>
      <c r="O650" s="536"/>
      <c r="P650" s="536"/>
      <c r="Q650" s="270"/>
      <c r="R650" s="473"/>
      <c r="S650" s="270"/>
      <c r="T650" s="270"/>
      <c r="U650" s="270"/>
      <c r="V650" s="270"/>
      <c r="W650" s="270"/>
      <c r="X650" s="270"/>
      <c r="Y650" s="270"/>
      <c r="Z650" s="270"/>
      <c r="AA650" s="270"/>
      <c r="AB650" s="270"/>
      <c r="AC650" s="270"/>
      <c r="AD650" s="270"/>
    </row>
    <row r="651">
      <c r="A651" s="537"/>
      <c r="B651" s="537"/>
      <c r="C651" s="537"/>
      <c r="D651" s="537"/>
      <c r="E651" s="537"/>
      <c r="F651" s="537"/>
      <c r="G651" s="537"/>
      <c r="H651" s="270"/>
      <c r="I651" s="270"/>
      <c r="J651" s="533"/>
      <c r="K651" s="533"/>
      <c r="L651" s="534"/>
      <c r="M651" s="535"/>
      <c r="N651" s="536"/>
      <c r="O651" s="536"/>
      <c r="P651" s="536"/>
      <c r="Q651" s="270"/>
      <c r="R651" s="473"/>
      <c r="S651" s="270"/>
      <c r="T651" s="270"/>
      <c r="U651" s="270"/>
      <c r="V651" s="270"/>
      <c r="W651" s="270"/>
      <c r="X651" s="270"/>
      <c r="Y651" s="270"/>
      <c r="Z651" s="270"/>
      <c r="AA651" s="270"/>
      <c r="AB651" s="270"/>
      <c r="AC651" s="270"/>
      <c r="AD651" s="270"/>
    </row>
    <row r="652">
      <c r="A652" s="537"/>
      <c r="B652" s="537"/>
      <c r="C652" s="537"/>
      <c r="D652" s="537"/>
      <c r="E652" s="537"/>
      <c r="F652" s="537"/>
      <c r="G652" s="537"/>
      <c r="H652" s="270"/>
      <c r="I652" s="270"/>
      <c r="J652" s="533"/>
      <c r="K652" s="533"/>
      <c r="L652" s="534"/>
      <c r="M652" s="535"/>
      <c r="N652" s="536"/>
      <c r="O652" s="536"/>
      <c r="P652" s="536"/>
      <c r="Q652" s="270"/>
      <c r="R652" s="473"/>
      <c r="S652" s="270"/>
      <c r="T652" s="270"/>
      <c r="U652" s="270"/>
      <c r="V652" s="270"/>
      <c r="W652" s="270"/>
      <c r="X652" s="270"/>
      <c r="Y652" s="270"/>
      <c r="Z652" s="270"/>
      <c r="AA652" s="270"/>
      <c r="AB652" s="270"/>
      <c r="AC652" s="270"/>
      <c r="AD652" s="270"/>
    </row>
    <row r="653">
      <c r="A653" s="537"/>
      <c r="B653" s="537"/>
      <c r="C653" s="537"/>
      <c r="D653" s="537"/>
      <c r="E653" s="537"/>
      <c r="F653" s="537"/>
      <c r="G653" s="537"/>
      <c r="H653" s="270"/>
      <c r="I653" s="270"/>
      <c r="J653" s="533"/>
      <c r="K653" s="533"/>
      <c r="L653" s="534"/>
      <c r="M653" s="535"/>
      <c r="N653" s="536"/>
      <c r="O653" s="536"/>
      <c r="P653" s="536"/>
      <c r="Q653" s="270"/>
      <c r="R653" s="473"/>
      <c r="S653" s="270"/>
      <c r="T653" s="270"/>
      <c r="U653" s="270"/>
      <c r="V653" s="270"/>
      <c r="W653" s="270"/>
      <c r="X653" s="270"/>
      <c r="Y653" s="270"/>
      <c r="Z653" s="270"/>
      <c r="AA653" s="270"/>
      <c r="AB653" s="270"/>
      <c r="AC653" s="270"/>
      <c r="AD653" s="270"/>
    </row>
    <row r="654">
      <c r="A654" s="537"/>
      <c r="B654" s="537"/>
      <c r="C654" s="537"/>
      <c r="D654" s="537"/>
      <c r="E654" s="537"/>
      <c r="F654" s="537"/>
      <c r="G654" s="537"/>
      <c r="H654" s="270"/>
      <c r="I654" s="270"/>
      <c r="J654" s="533"/>
      <c r="K654" s="533"/>
      <c r="L654" s="534"/>
      <c r="M654" s="535"/>
      <c r="N654" s="536"/>
      <c r="O654" s="536"/>
      <c r="P654" s="536"/>
      <c r="Q654" s="270"/>
      <c r="R654" s="473"/>
      <c r="S654" s="270"/>
      <c r="T654" s="270"/>
      <c r="U654" s="270"/>
      <c r="V654" s="270"/>
      <c r="W654" s="270"/>
      <c r="X654" s="270"/>
      <c r="Y654" s="270"/>
      <c r="Z654" s="270"/>
      <c r="AA654" s="270"/>
      <c r="AB654" s="270"/>
      <c r="AC654" s="270"/>
      <c r="AD654" s="270"/>
    </row>
    <row r="655">
      <c r="A655" s="537"/>
      <c r="B655" s="537"/>
      <c r="C655" s="537"/>
      <c r="D655" s="537"/>
      <c r="E655" s="537"/>
      <c r="F655" s="537"/>
      <c r="G655" s="537"/>
      <c r="H655" s="270"/>
      <c r="I655" s="270"/>
      <c r="J655" s="533"/>
      <c r="K655" s="533"/>
      <c r="L655" s="534"/>
      <c r="M655" s="535"/>
      <c r="N655" s="536"/>
      <c r="O655" s="536"/>
      <c r="P655" s="536"/>
      <c r="Q655" s="270"/>
      <c r="R655" s="473"/>
      <c r="S655" s="270"/>
      <c r="T655" s="270"/>
      <c r="U655" s="270"/>
      <c r="V655" s="270"/>
      <c r="W655" s="270"/>
      <c r="X655" s="270"/>
      <c r="Y655" s="270"/>
      <c r="Z655" s="270"/>
      <c r="AA655" s="270"/>
      <c r="AB655" s="270"/>
      <c r="AC655" s="270"/>
      <c r="AD655" s="270"/>
    </row>
    <row r="656">
      <c r="A656" s="537"/>
      <c r="B656" s="537"/>
      <c r="C656" s="537"/>
      <c r="D656" s="537"/>
      <c r="E656" s="537"/>
      <c r="F656" s="537"/>
      <c r="G656" s="537"/>
      <c r="H656" s="270"/>
      <c r="I656" s="270"/>
      <c r="J656" s="533"/>
      <c r="K656" s="533"/>
      <c r="L656" s="534"/>
      <c r="M656" s="535"/>
      <c r="N656" s="536"/>
      <c r="O656" s="536"/>
      <c r="P656" s="536"/>
      <c r="Q656" s="270"/>
      <c r="R656" s="473"/>
      <c r="S656" s="270"/>
      <c r="T656" s="270"/>
      <c r="U656" s="270"/>
      <c r="V656" s="270"/>
      <c r="W656" s="270"/>
      <c r="X656" s="270"/>
      <c r="Y656" s="270"/>
      <c r="Z656" s="270"/>
      <c r="AA656" s="270"/>
      <c r="AB656" s="270"/>
      <c r="AC656" s="270"/>
      <c r="AD656" s="270"/>
    </row>
    <row r="657">
      <c r="A657" s="537"/>
      <c r="B657" s="537"/>
      <c r="C657" s="537"/>
      <c r="D657" s="537"/>
      <c r="E657" s="537"/>
      <c r="F657" s="537"/>
      <c r="G657" s="537"/>
      <c r="H657" s="270"/>
      <c r="I657" s="270"/>
      <c r="J657" s="533"/>
      <c r="K657" s="533"/>
      <c r="L657" s="534"/>
      <c r="M657" s="535"/>
      <c r="N657" s="536"/>
      <c r="O657" s="536"/>
      <c r="P657" s="536"/>
      <c r="Q657" s="270"/>
      <c r="R657" s="473"/>
      <c r="S657" s="270"/>
      <c r="T657" s="270"/>
      <c r="U657" s="270"/>
      <c r="V657" s="270"/>
      <c r="W657" s="270"/>
      <c r="X657" s="270"/>
      <c r="Y657" s="270"/>
      <c r="Z657" s="270"/>
      <c r="AA657" s="270"/>
      <c r="AB657" s="270"/>
      <c r="AC657" s="270"/>
      <c r="AD657" s="270"/>
    </row>
    <row r="658">
      <c r="A658" s="537"/>
      <c r="B658" s="537"/>
      <c r="C658" s="537"/>
      <c r="D658" s="537"/>
      <c r="E658" s="537"/>
      <c r="F658" s="537"/>
      <c r="G658" s="537"/>
      <c r="H658" s="270"/>
      <c r="I658" s="270"/>
      <c r="J658" s="533"/>
      <c r="K658" s="533"/>
      <c r="L658" s="534"/>
      <c r="M658" s="535"/>
      <c r="N658" s="536"/>
      <c r="O658" s="536"/>
      <c r="P658" s="536"/>
      <c r="Q658" s="270"/>
      <c r="R658" s="473"/>
      <c r="S658" s="270"/>
      <c r="T658" s="270"/>
      <c r="U658" s="270"/>
      <c r="V658" s="270"/>
      <c r="W658" s="270"/>
      <c r="X658" s="270"/>
      <c r="Y658" s="270"/>
      <c r="Z658" s="270"/>
      <c r="AA658" s="270"/>
      <c r="AB658" s="270"/>
      <c r="AC658" s="270"/>
      <c r="AD658" s="270"/>
    </row>
    <row r="659">
      <c r="A659" s="537"/>
      <c r="B659" s="537"/>
      <c r="C659" s="537"/>
      <c r="D659" s="537"/>
      <c r="E659" s="537"/>
      <c r="F659" s="537"/>
      <c r="G659" s="537"/>
      <c r="H659" s="270"/>
      <c r="I659" s="270"/>
      <c r="J659" s="533"/>
      <c r="K659" s="533"/>
      <c r="L659" s="534"/>
      <c r="M659" s="535"/>
      <c r="N659" s="536"/>
      <c r="O659" s="536"/>
      <c r="P659" s="536"/>
      <c r="Q659" s="270"/>
      <c r="R659" s="473"/>
      <c r="S659" s="270"/>
      <c r="T659" s="270"/>
      <c r="U659" s="270"/>
      <c r="V659" s="270"/>
      <c r="W659" s="270"/>
      <c r="X659" s="270"/>
      <c r="Y659" s="270"/>
      <c r="Z659" s="270"/>
      <c r="AA659" s="270"/>
      <c r="AB659" s="270"/>
      <c r="AC659" s="270"/>
      <c r="AD659" s="270"/>
    </row>
    <row r="660">
      <c r="A660" s="537"/>
      <c r="B660" s="537"/>
      <c r="C660" s="537"/>
      <c r="D660" s="537"/>
      <c r="E660" s="537"/>
      <c r="F660" s="537"/>
      <c r="G660" s="537"/>
      <c r="H660" s="270"/>
      <c r="I660" s="270"/>
      <c r="J660" s="533"/>
      <c r="K660" s="533"/>
      <c r="L660" s="534"/>
      <c r="M660" s="535"/>
      <c r="N660" s="536"/>
      <c r="O660" s="536"/>
      <c r="P660" s="536"/>
      <c r="Q660" s="270"/>
      <c r="R660" s="473"/>
      <c r="S660" s="270"/>
      <c r="T660" s="270"/>
      <c r="U660" s="270"/>
      <c r="V660" s="270"/>
      <c r="W660" s="270"/>
      <c r="X660" s="270"/>
      <c r="Y660" s="270"/>
      <c r="Z660" s="270"/>
      <c r="AA660" s="270"/>
      <c r="AB660" s="270"/>
      <c r="AC660" s="270"/>
      <c r="AD660" s="270"/>
    </row>
    <row r="661">
      <c r="A661" s="537"/>
      <c r="B661" s="537"/>
      <c r="C661" s="537"/>
      <c r="D661" s="537"/>
      <c r="E661" s="537"/>
      <c r="F661" s="537"/>
      <c r="G661" s="537"/>
      <c r="H661" s="270"/>
      <c r="I661" s="270"/>
      <c r="J661" s="533"/>
      <c r="K661" s="533"/>
      <c r="L661" s="534"/>
      <c r="M661" s="535"/>
      <c r="N661" s="536"/>
      <c r="O661" s="536"/>
      <c r="P661" s="536"/>
      <c r="Q661" s="270"/>
      <c r="R661" s="473"/>
      <c r="S661" s="270"/>
      <c r="T661" s="270"/>
      <c r="U661" s="270"/>
      <c r="V661" s="270"/>
      <c r="W661" s="270"/>
      <c r="X661" s="270"/>
      <c r="Y661" s="270"/>
      <c r="Z661" s="270"/>
      <c r="AA661" s="270"/>
      <c r="AB661" s="270"/>
      <c r="AC661" s="270"/>
      <c r="AD661" s="270"/>
    </row>
    <row r="662">
      <c r="A662" s="537"/>
      <c r="B662" s="537"/>
      <c r="C662" s="537"/>
      <c r="D662" s="537"/>
      <c r="E662" s="537"/>
      <c r="F662" s="537"/>
      <c r="G662" s="537"/>
      <c r="H662" s="270"/>
      <c r="I662" s="270"/>
      <c r="J662" s="533"/>
      <c r="K662" s="533"/>
      <c r="L662" s="534"/>
      <c r="M662" s="535"/>
      <c r="N662" s="536"/>
      <c r="O662" s="536"/>
      <c r="P662" s="536"/>
      <c r="Q662" s="270"/>
      <c r="R662" s="473"/>
      <c r="S662" s="270"/>
      <c r="T662" s="270"/>
      <c r="U662" s="270"/>
      <c r="V662" s="270"/>
      <c r="W662" s="270"/>
      <c r="X662" s="270"/>
      <c r="Y662" s="270"/>
      <c r="Z662" s="270"/>
      <c r="AA662" s="270"/>
      <c r="AB662" s="270"/>
      <c r="AC662" s="270"/>
      <c r="AD662" s="270"/>
    </row>
    <row r="663">
      <c r="A663" s="537"/>
      <c r="B663" s="537"/>
      <c r="C663" s="537"/>
      <c r="D663" s="537"/>
      <c r="E663" s="537"/>
      <c r="F663" s="537"/>
      <c r="G663" s="537"/>
      <c r="H663" s="270"/>
      <c r="I663" s="270"/>
      <c r="J663" s="533"/>
      <c r="K663" s="533"/>
      <c r="L663" s="534"/>
      <c r="M663" s="535"/>
      <c r="N663" s="536"/>
      <c r="O663" s="536"/>
      <c r="P663" s="536"/>
      <c r="Q663" s="270"/>
      <c r="R663" s="473"/>
      <c r="S663" s="270"/>
      <c r="T663" s="270"/>
      <c r="U663" s="270"/>
      <c r="V663" s="270"/>
      <c r="W663" s="270"/>
      <c r="X663" s="270"/>
      <c r="Y663" s="270"/>
      <c r="Z663" s="270"/>
      <c r="AA663" s="270"/>
      <c r="AB663" s="270"/>
      <c r="AC663" s="270"/>
      <c r="AD663" s="270"/>
    </row>
    <row r="664">
      <c r="A664" s="537"/>
      <c r="B664" s="537"/>
      <c r="C664" s="537"/>
      <c r="D664" s="537"/>
      <c r="E664" s="537"/>
      <c r="F664" s="537"/>
      <c r="G664" s="537"/>
      <c r="H664" s="270"/>
      <c r="I664" s="270"/>
      <c r="J664" s="533"/>
      <c r="K664" s="533"/>
      <c r="L664" s="534"/>
      <c r="M664" s="535"/>
      <c r="N664" s="536"/>
      <c r="O664" s="536"/>
      <c r="P664" s="536"/>
      <c r="Q664" s="270"/>
      <c r="R664" s="473"/>
      <c r="S664" s="270"/>
      <c r="T664" s="270"/>
      <c r="U664" s="270"/>
      <c r="V664" s="270"/>
      <c r="W664" s="270"/>
      <c r="X664" s="270"/>
      <c r="Y664" s="270"/>
      <c r="Z664" s="270"/>
      <c r="AA664" s="270"/>
      <c r="AB664" s="270"/>
      <c r="AC664" s="270"/>
      <c r="AD664" s="270"/>
    </row>
    <row r="665">
      <c r="A665" s="537"/>
      <c r="B665" s="537"/>
      <c r="C665" s="537"/>
      <c r="D665" s="537"/>
      <c r="E665" s="537"/>
      <c r="F665" s="537"/>
      <c r="G665" s="537"/>
      <c r="H665" s="270"/>
      <c r="I665" s="270"/>
      <c r="J665" s="533"/>
      <c r="K665" s="533"/>
      <c r="L665" s="534"/>
      <c r="M665" s="535"/>
      <c r="N665" s="536"/>
      <c r="O665" s="536"/>
      <c r="P665" s="536"/>
      <c r="Q665" s="270"/>
      <c r="R665" s="473"/>
      <c r="S665" s="270"/>
      <c r="T665" s="270"/>
      <c r="U665" s="270"/>
      <c r="V665" s="270"/>
      <c r="W665" s="270"/>
      <c r="X665" s="270"/>
      <c r="Y665" s="270"/>
      <c r="Z665" s="270"/>
      <c r="AA665" s="270"/>
      <c r="AB665" s="270"/>
      <c r="AC665" s="270"/>
      <c r="AD665" s="270"/>
    </row>
    <row r="666">
      <c r="A666" s="537"/>
      <c r="B666" s="537"/>
      <c r="C666" s="537"/>
      <c r="D666" s="537"/>
      <c r="E666" s="537"/>
      <c r="F666" s="537"/>
      <c r="G666" s="537"/>
      <c r="H666" s="270"/>
      <c r="I666" s="270"/>
      <c r="J666" s="533"/>
      <c r="K666" s="533"/>
      <c r="L666" s="534"/>
      <c r="M666" s="535"/>
      <c r="N666" s="536"/>
      <c r="O666" s="536"/>
      <c r="P666" s="536"/>
      <c r="Q666" s="270"/>
      <c r="R666" s="473"/>
      <c r="S666" s="270"/>
      <c r="T666" s="270"/>
      <c r="U666" s="270"/>
      <c r="V666" s="270"/>
      <c r="W666" s="270"/>
      <c r="X666" s="270"/>
      <c r="Y666" s="270"/>
      <c r="Z666" s="270"/>
      <c r="AA666" s="270"/>
      <c r="AB666" s="270"/>
      <c r="AC666" s="270"/>
      <c r="AD666" s="270"/>
    </row>
    <row r="667">
      <c r="A667" s="537"/>
      <c r="B667" s="537"/>
      <c r="C667" s="537"/>
      <c r="D667" s="537"/>
      <c r="E667" s="537"/>
      <c r="F667" s="537"/>
      <c r="G667" s="537"/>
      <c r="H667" s="270"/>
      <c r="I667" s="270"/>
      <c r="J667" s="533"/>
      <c r="K667" s="533"/>
      <c r="L667" s="534"/>
      <c r="M667" s="535"/>
      <c r="N667" s="536"/>
      <c r="O667" s="536"/>
      <c r="P667" s="536"/>
      <c r="Q667" s="270"/>
      <c r="R667" s="473"/>
      <c r="S667" s="270"/>
      <c r="T667" s="270"/>
      <c r="U667" s="270"/>
      <c r="V667" s="270"/>
      <c r="W667" s="270"/>
      <c r="X667" s="270"/>
      <c r="Y667" s="270"/>
      <c r="Z667" s="270"/>
      <c r="AA667" s="270"/>
      <c r="AB667" s="270"/>
      <c r="AC667" s="270"/>
      <c r="AD667" s="270"/>
    </row>
    <row r="668">
      <c r="A668" s="537"/>
      <c r="B668" s="537"/>
      <c r="C668" s="537"/>
      <c r="D668" s="537"/>
      <c r="E668" s="537"/>
      <c r="F668" s="537"/>
      <c r="G668" s="537"/>
      <c r="H668" s="270"/>
      <c r="I668" s="270"/>
      <c r="J668" s="533"/>
      <c r="K668" s="533"/>
      <c r="L668" s="534"/>
      <c r="M668" s="535"/>
      <c r="N668" s="536"/>
      <c r="O668" s="536"/>
      <c r="P668" s="536"/>
      <c r="Q668" s="270"/>
      <c r="R668" s="473"/>
      <c r="S668" s="270"/>
      <c r="T668" s="270"/>
      <c r="U668" s="270"/>
      <c r="V668" s="270"/>
      <c r="W668" s="270"/>
      <c r="X668" s="270"/>
      <c r="Y668" s="270"/>
      <c r="Z668" s="270"/>
      <c r="AA668" s="270"/>
      <c r="AB668" s="270"/>
      <c r="AC668" s="270"/>
      <c r="AD668" s="270"/>
    </row>
    <row r="669">
      <c r="A669" s="537"/>
      <c r="B669" s="537"/>
      <c r="C669" s="537"/>
      <c r="D669" s="537"/>
      <c r="E669" s="537"/>
      <c r="F669" s="537"/>
      <c r="G669" s="537"/>
      <c r="H669" s="270"/>
      <c r="I669" s="270"/>
      <c r="J669" s="533"/>
      <c r="K669" s="533"/>
      <c r="L669" s="534"/>
      <c r="M669" s="535"/>
      <c r="N669" s="536"/>
      <c r="O669" s="536"/>
      <c r="P669" s="536"/>
      <c r="Q669" s="270"/>
      <c r="R669" s="473"/>
      <c r="S669" s="270"/>
      <c r="T669" s="270"/>
      <c r="U669" s="270"/>
      <c r="V669" s="270"/>
      <c r="W669" s="270"/>
      <c r="X669" s="270"/>
      <c r="Y669" s="270"/>
      <c r="Z669" s="270"/>
      <c r="AA669" s="270"/>
      <c r="AB669" s="270"/>
      <c r="AC669" s="270"/>
      <c r="AD669" s="270"/>
    </row>
    <row r="670">
      <c r="A670" s="537"/>
      <c r="B670" s="537"/>
      <c r="C670" s="537"/>
      <c r="D670" s="537"/>
      <c r="E670" s="537"/>
      <c r="F670" s="537"/>
      <c r="G670" s="537"/>
      <c r="H670" s="270"/>
      <c r="I670" s="270"/>
      <c r="J670" s="533"/>
      <c r="K670" s="533"/>
      <c r="L670" s="534"/>
      <c r="M670" s="535"/>
      <c r="N670" s="536"/>
      <c r="O670" s="536"/>
      <c r="P670" s="536"/>
      <c r="Q670" s="270"/>
      <c r="R670" s="473"/>
      <c r="S670" s="270"/>
      <c r="T670" s="270"/>
      <c r="U670" s="270"/>
      <c r="V670" s="270"/>
      <c r="W670" s="270"/>
      <c r="X670" s="270"/>
      <c r="Y670" s="270"/>
      <c r="Z670" s="270"/>
      <c r="AA670" s="270"/>
      <c r="AB670" s="270"/>
      <c r="AC670" s="270"/>
      <c r="AD670" s="270"/>
    </row>
    <row r="671">
      <c r="A671" s="537"/>
      <c r="B671" s="537"/>
      <c r="C671" s="537"/>
      <c r="D671" s="537"/>
      <c r="E671" s="537"/>
      <c r="F671" s="537"/>
      <c r="G671" s="537"/>
      <c r="H671" s="270"/>
      <c r="I671" s="270"/>
      <c r="J671" s="533"/>
      <c r="K671" s="533"/>
      <c r="L671" s="534"/>
      <c r="M671" s="535"/>
      <c r="N671" s="536"/>
      <c r="O671" s="536"/>
      <c r="P671" s="536"/>
      <c r="Q671" s="270"/>
      <c r="R671" s="473"/>
      <c r="S671" s="270"/>
      <c r="T671" s="270"/>
      <c r="U671" s="270"/>
      <c r="V671" s="270"/>
      <c r="W671" s="270"/>
      <c r="X671" s="270"/>
      <c r="Y671" s="270"/>
      <c r="Z671" s="270"/>
      <c r="AA671" s="270"/>
      <c r="AB671" s="270"/>
      <c r="AC671" s="270"/>
      <c r="AD671" s="270"/>
    </row>
    <row r="672">
      <c r="A672" s="537"/>
      <c r="B672" s="537"/>
      <c r="C672" s="537"/>
      <c r="D672" s="537"/>
      <c r="E672" s="537"/>
      <c r="F672" s="537"/>
      <c r="G672" s="537"/>
      <c r="H672" s="270"/>
      <c r="I672" s="270"/>
      <c r="J672" s="533"/>
      <c r="K672" s="533"/>
      <c r="L672" s="534"/>
      <c r="M672" s="535"/>
      <c r="N672" s="536"/>
      <c r="O672" s="536"/>
      <c r="P672" s="536"/>
      <c r="Q672" s="270"/>
      <c r="R672" s="473"/>
      <c r="S672" s="270"/>
      <c r="T672" s="270"/>
      <c r="U672" s="270"/>
      <c r="V672" s="270"/>
      <c r="W672" s="270"/>
      <c r="X672" s="270"/>
      <c r="Y672" s="270"/>
      <c r="Z672" s="270"/>
      <c r="AA672" s="270"/>
      <c r="AB672" s="270"/>
      <c r="AC672" s="270"/>
      <c r="AD672" s="270"/>
    </row>
    <row r="673">
      <c r="A673" s="537"/>
      <c r="B673" s="537"/>
      <c r="C673" s="537"/>
      <c r="D673" s="537"/>
      <c r="E673" s="537"/>
      <c r="F673" s="537"/>
      <c r="G673" s="537"/>
      <c r="H673" s="270"/>
      <c r="I673" s="270"/>
      <c r="J673" s="533"/>
      <c r="K673" s="533"/>
      <c r="L673" s="534"/>
      <c r="M673" s="535"/>
      <c r="N673" s="536"/>
      <c r="O673" s="536"/>
      <c r="P673" s="536"/>
      <c r="Q673" s="270"/>
      <c r="R673" s="473"/>
      <c r="S673" s="270"/>
      <c r="T673" s="270"/>
      <c r="U673" s="270"/>
      <c r="V673" s="270"/>
      <c r="W673" s="270"/>
      <c r="X673" s="270"/>
      <c r="Y673" s="270"/>
      <c r="Z673" s="270"/>
      <c r="AA673" s="270"/>
      <c r="AB673" s="270"/>
      <c r="AC673" s="270"/>
      <c r="AD673" s="270"/>
    </row>
    <row r="674">
      <c r="A674" s="537"/>
      <c r="B674" s="537"/>
      <c r="C674" s="537"/>
      <c r="D674" s="537"/>
      <c r="E674" s="537"/>
      <c r="F674" s="537"/>
      <c r="G674" s="537"/>
      <c r="H674" s="270"/>
      <c r="I674" s="270"/>
      <c r="J674" s="533"/>
      <c r="K674" s="533"/>
      <c r="L674" s="534"/>
      <c r="M674" s="535"/>
      <c r="N674" s="536"/>
      <c r="O674" s="536"/>
      <c r="P674" s="536"/>
      <c r="Q674" s="270"/>
      <c r="R674" s="473"/>
      <c r="S674" s="270"/>
      <c r="T674" s="270"/>
      <c r="U674" s="270"/>
      <c r="V674" s="270"/>
      <c r="W674" s="270"/>
      <c r="X674" s="270"/>
      <c r="Y674" s="270"/>
      <c r="Z674" s="270"/>
      <c r="AA674" s="270"/>
      <c r="AB674" s="270"/>
      <c r="AC674" s="270"/>
      <c r="AD674" s="270"/>
    </row>
    <row r="675">
      <c r="A675" s="537"/>
      <c r="B675" s="537"/>
      <c r="C675" s="537"/>
      <c r="D675" s="537"/>
      <c r="E675" s="537"/>
      <c r="F675" s="537"/>
      <c r="G675" s="537"/>
      <c r="H675" s="270"/>
      <c r="I675" s="270"/>
      <c r="J675" s="533"/>
      <c r="K675" s="533"/>
      <c r="L675" s="534"/>
      <c r="M675" s="535"/>
      <c r="N675" s="536"/>
      <c r="O675" s="536"/>
      <c r="P675" s="536"/>
      <c r="Q675" s="270"/>
      <c r="R675" s="473"/>
      <c r="S675" s="270"/>
      <c r="T675" s="270"/>
      <c r="U675" s="270"/>
      <c r="V675" s="270"/>
      <c r="W675" s="270"/>
      <c r="X675" s="270"/>
      <c r="Y675" s="270"/>
      <c r="Z675" s="270"/>
      <c r="AA675" s="270"/>
      <c r="AB675" s="270"/>
      <c r="AC675" s="270"/>
      <c r="AD675" s="270"/>
    </row>
    <row r="676">
      <c r="A676" s="537"/>
      <c r="B676" s="537"/>
      <c r="C676" s="537"/>
      <c r="D676" s="537"/>
      <c r="E676" s="537"/>
      <c r="F676" s="537"/>
      <c r="G676" s="537"/>
      <c r="H676" s="270"/>
      <c r="I676" s="270"/>
      <c r="J676" s="533"/>
      <c r="K676" s="533"/>
      <c r="L676" s="534"/>
      <c r="M676" s="535"/>
      <c r="N676" s="536"/>
      <c r="O676" s="536"/>
      <c r="P676" s="536"/>
      <c r="Q676" s="270"/>
      <c r="R676" s="473"/>
      <c r="S676" s="270"/>
      <c r="T676" s="270"/>
      <c r="U676" s="270"/>
      <c r="V676" s="270"/>
      <c r="W676" s="270"/>
      <c r="X676" s="270"/>
      <c r="Y676" s="270"/>
      <c r="Z676" s="270"/>
      <c r="AA676" s="270"/>
      <c r="AB676" s="270"/>
      <c r="AC676" s="270"/>
      <c r="AD676" s="270"/>
    </row>
    <row r="677">
      <c r="A677" s="537"/>
      <c r="B677" s="537"/>
      <c r="C677" s="537"/>
      <c r="D677" s="537"/>
      <c r="E677" s="537"/>
      <c r="F677" s="537"/>
      <c r="G677" s="537"/>
      <c r="H677" s="270"/>
      <c r="I677" s="270"/>
      <c r="J677" s="533"/>
      <c r="K677" s="533"/>
      <c r="L677" s="534"/>
      <c r="M677" s="535"/>
      <c r="N677" s="536"/>
      <c r="O677" s="536"/>
      <c r="P677" s="536"/>
      <c r="Q677" s="270"/>
      <c r="R677" s="473"/>
      <c r="S677" s="270"/>
      <c r="T677" s="270"/>
      <c r="U677" s="270"/>
      <c r="V677" s="270"/>
      <c r="W677" s="270"/>
      <c r="X677" s="270"/>
      <c r="Y677" s="270"/>
      <c r="Z677" s="270"/>
      <c r="AA677" s="270"/>
      <c r="AB677" s="270"/>
      <c r="AC677" s="270"/>
      <c r="AD677" s="270"/>
    </row>
    <row r="678">
      <c r="A678" s="537"/>
      <c r="B678" s="537"/>
      <c r="C678" s="537"/>
      <c r="D678" s="537"/>
      <c r="E678" s="537"/>
      <c r="F678" s="537"/>
      <c r="G678" s="537"/>
      <c r="H678" s="270"/>
      <c r="I678" s="270"/>
      <c r="J678" s="533"/>
      <c r="K678" s="533"/>
      <c r="L678" s="534"/>
      <c r="M678" s="535"/>
      <c r="N678" s="536"/>
      <c r="O678" s="536"/>
      <c r="P678" s="536"/>
      <c r="Q678" s="270"/>
      <c r="R678" s="473"/>
      <c r="S678" s="270"/>
      <c r="T678" s="270"/>
      <c r="U678" s="270"/>
      <c r="V678" s="270"/>
      <c r="W678" s="270"/>
      <c r="X678" s="270"/>
      <c r="Y678" s="270"/>
      <c r="Z678" s="270"/>
      <c r="AA678" s="270"/>
      <c r="AB678" s="270"/>
      <c r="AC678" s="270"/>
      <c r="AD678" s="270"/>
    </row>
    <row r="679">
      <c r="A679" s="537"/>
      <c r="B679" s="537"/>
      <c r="C679" s="537"/>
      <c r="D679" s="537"/>
      <c r="E679" s="537"/>
      <c r="F679" s="537"/>
      <c r="G679" s="537"/>
      <c r="H679" s="270"/>
      <c r="I679" s="270"/>
      <c r="J679" s="533"/>
      <c r="K679" s="533"/>
      <c r="L679" s="534"/>
      <c r="M679" s="535"/>
      <c r="N679" s="536"/>
      <c r="O679" s="536"/>
      <c r="P679" s="536"/>
      <c r="Q679" s="270"/>
      <c r="R679" s="473"/>
      <c r="S679" s="270"/>
      <c r="T679" s="270"/>
      <c r="U679" s="270"/>
      <c r="V679" s="270"/>
      <c r="W679" s="270"/>
      <c r="X679" s="270"/>
      <c r="Y679" s="270"/>
      <c r="Z679" s="270"/>
      <c r="AA679" s="270"/>
      <c r="AB679" s="270"/>
      <c r="AC679" s="270"/>
      <c r="AD679" s="270"/>
    </row>
    <row r="680">
      <c r="A680" s="537"/>
      <c r="B680" s="537"/>
      <c r="C680" s="537"/>
      <c r="D680" s="537"/>
      <c r="E680" s="537"/>
      <c r="F680" s="537"/>
      <c r="G680" s="537"/>
      <c r="H680" s="270"/>
      <c r="I680" s="270"/>
      <c r="J680" s="533"/>
      <c r="K680" s="533"/>
      <c r="L680" s="534"/>
      <c r="M680" s="535"/>
      <c r="N680" s="536"/>
      <c r="O680" s="536"/>
      <c r="P680" s="536"/>
      <c r="Q680" s="270"/>
      <c r="R680" s="473"/>
      <c r="S680" s="270"/>
      <c r="T680" s="270"/>
      <c r="U680" s="270"/>
      <c r="V680" s="270"/>
      <c r="W680" s="270"/>
      <c r="X680" s="270"/>
      <c r="Y680" s="270"/>
      <c r="Z680" s="270"/>
      <c r="AA680" s="270"/>
      <c r="AB680" s="270"/>
      <c r="AC680" s="270"/>
      <c r="AD680" s="270"/>
    </row>
    <row r="681">
      <c r="A681" s="537"/>
      <c r="B681" s="537"/>
      <c r="C681" s="537"/>
      <c r="D681" s="537"/>
      <c r="E681" s="537"/>
      <c r="F681" s="537"/>
      <c r="G681" s="537"/>
      <c r="H681" s="270"/>
      <c r="I681" s="270"/>
      <c r="J681" s="533"/>
      <c r="K681" s="533"/>
      <c r="L681" s="534"/>
      <c r="M681" s="535"/>
      <c r="N681" s="536"/>
      <c r="O681" s="536"/>
      <c r="P681" s="536"/>
      <c r="Q681" s="270"/>
      <c r="R681" s="473"/>
      <c r="S681" s="270"/>
      <c r="T681" s="270"/>
      <c r="U681" s="270"/>
      <c r="V681" s="270"/>
      <c r="W681" s="270"/>
      <c r="X681" s="270"/>
      <c r="Y681" s="270"/>
      <c r="Z681" s="270"/>
      <c r="AA681" s="270"/>
      <c r="AB681" s="270"/>
      <c r="AC681" s="270"/>
      <c r="AD681" s="270"/>
    </row>
    <row r="682">
      <c r="A682" s="537"/>
      <c r="B682" s="537"/>
      <c r="C682" s="537"/>
      <c r="D682" s="537"/>
      <c r="E682" s="537"/>
      <c r="F682" s="537"/>
      <c r="G682" s="537"/>
      <c r="H682" s="270"/>
      <c r="I682" s="270"/>
      <c r="J682" s="533"/>
      <c r="K682" s="533"/>
      <c r="L682" s="534"/>
      <c r="M682" s="535"/>
      <c r="N682" s="536"/>
      <c r="O682" s="536"/>
      <c r="P682" s="536"/>
      <c r="Q682" s="270"/>
      <c r="R682" s="473"/>
      <c r="S682" s="270"/>
      <c r="T682" s="270"/>
      <c r="U682" s="270"/>
      <c r="V682" s="270"/>
      <c r="W682" s="270"/>
      <c r="X682" s="270"/>
      <c r="Y682" s="270"/>
      <c r="Z682" s="270"/>
      <c r="AA682" s="270"/>
      <c r="AB682" s="270"/>
      <c r="AC682" s="270"/>
      <c r="AD682" s="270"/>
    </row>
    <row r="683">
      <c r="A683" s="537"/>
      <c r="B683" s="537"/>
      <c r="C683" s="537"/>
      <c r="D683" s="537"/>
      <c r="E683" s="537"/>
      <c r="F683" s="537"/>
      <c r="G683" s="537"/>
      <c r="H683" s="270"/>
      <c r="I683" s="270"/>
      <c r="J683" s="533"/>
      <c r="K683" s="533"/>
      <c r="L683" s="534"/>
      <c r="M683" s="535"/>
      <c r="N683" s="536"/>
      <c r="O683" s="536"/>
      <c r="P683" s="536"/>
      <c r="Q683" s="270"/>
      <c r="R683" s="473"/>
      <c r="S683" s="270"/>
      <c r="T683" s="270"/>
      <c r="U683" s="270"/>
      <c r="V683" s="270"/>
      <c r="W683" s="270"/>
      <c r="X683" s="270"/>
      <c r="Y683" s="270"/>
      <c r="Z683" s="270"/>
      <c r="AA683" s="270"/>
      <c r="AB683" s="270"/>
      <c r="AC683" s="270"/>
      <c r="AD683" s="270"/>
    </row>
    <row r="684">
      <c r="A684" s="537"/>
      <c r="B684" s="537"/>
      <c r="C684" s="537"/>
      <c r="D684" s="537"/>
      <c r="E684" s="537"/>
      <c r="F684" s="537"/>
      <c r="G684" s="537"/>
      <c r="H684" s="270"/>
      <c r="I684" s="270"/>
      <c r="J684" s="533"/>
      <c r="K684" s="533"/>
      <c r="L684" s="534"/>
      <c r="M684" s="535"/>
      <c r="N684" s="536"/>
      <c r="O684" s="536"/>
      <c r="P684" s="536"/>
      <c r="Q684" s="270"/>
      <c r="R684" s="473"/>
      <c r="S684" s="270"/>
      <c r="T684" s="270"/>
      <c r="U684" s="270"/>
      <c r="V684" s="270"/>
      <c r="W684" s="270"/>
      <c r="X684" s="270"/>
      <c r="Y684" s="270"/>
      <c r="Z684" s="270"/>
      <c r="AA684" s="270"/>
      <c r="AB684" s="270"/>
      <c r="AC684" s="270"/>
      <c r="AD684" s="270"/>
    </row>
    <row r="685">
      <c r="A685" s="537"/>
      <c r="B685" s="537"/>
      <c r="C685" s="537"/>
      <c r="D685" s="537"/>
      <c r="E685" s="537"/>
      <c r="F685" s="537"/>
      <c r="G685" s="537"/>
      <c r="H685" s="270"/>
      <c r="I685" s="270"/>
      <c r="J685" s="533"/>
      <c r="K685" s="533"/>
      <c r="L685" s="534"/>
      <c r="M685" s="535"/>
      <c r="N685" s="536"/>
      <c r="O685" s="536"/>
      <c r="P685" s="536"/>
      <c r="Q685" s="270"/>
      <c r="R685" s="473"/>
      <c r="S685" s="270"/>
      <c r="T685" s="270"/>
      <c r="U685" s="270"/>
      <c r="V685" s="270"/>
      <c r="W685" s="270"/>
      <c r="X685" s="270"/>
      <c r="Y685" s="270"/>
      <c r="Z685" s="270"/>
      <c r="AA685" s="270"/>
      <c r="AB685" s="270"/>
      <c r="AC685" s="270"/>
      <c r="AD685" s="270"/>
    </row>
    <row r="686">
      <c r="A686" s="537"/>
      <c r="B686" s="537"/>
      <c r="C686" s="537"/>
      <c r="D686" s="537"/>
      <c r="E686" s="537"/>
      <c r="F686" s="537"/>
      <c r="G686" s="537"/>
      <c r="H686" s="270"/>
      <c r="I686" s="270"/>
      <c r="J686" s="533"/>
      <c r="K686" s="533"/>
      <c r="L686" s="534"/>
      <c r="M686" s="535"/>
      <c r="N686" s="536"/>
      <c r="O686" s="536"/>
      <c r="P686" s="536"/>
      <c r="Q686" s="270"/>
      <c r="R686" s="473"/>
      <c r="S686" s="270"/>
      <c r="T686" s="270"/>
      <c r="U686" s="270"/>
      <c r="V686" s="270"/>
      <c r="W686" s="270"/>
      <c r="X686" s="270"/>
      <c r="Y686" s="270"/>
      <c r="Z686" s="270"/>
      <c r="AA686" s="270"/>
      <c r="AB686" s="270"/>
      <c r="AC686" s="270"/>
      <c r="AD686" s="270"/>
    </row>
    <row r="687">
      <c r="A687" s="537"/>
      <c r="B687" s="537"/>
      <c r="C687" s="537"/>
      <c r="D687" s="537"/>
      <c r="E687" s="537"/>
      <c r="F687" s="537"/>
      <c r="G687" s="537"/>
      <c r="H687" s="270"/>
      <c r="I687" s="270"/>
      <c r="J687" s="533"/>
      <c r="K687" s="533"/>
      <c r="L687" s="534"/>
      <c r="M687" s="535"/>
      <c r="N687" s="536"/>
      <c r="O687" s="536"/>
      <c r="P687" s="536"/>
      <c r="Q687" s="270"/>
      <c r="R687" s="473"/>
      <c r="S687" s="270"/>
      <c r="T687" s="270"/>
      <c r="U687" s="270"/>
      <c r="V687" s="270"/>
      <c r="W687" s="270"/>
      <c r="X687" s="270"/>
      <c r="Y687" s="270"/>
      <c r="Z687" s="270"/>
      <c r="AA687" s="270"/>
      <c r="AB687" s="270"/>
      <c r="AC687" s="270"/>
      <c r="AD687" s="270"/>
    </row>
    <row r="688">
      <c r="A688" s="537"/>
      <c r="B688" s="537"/>
      <c r="C688" s="537"/>
      <c r="D688" s="537"/>
      <c r="E688" s="537"/>
      <c r="F688" s="537"/>
      <c r="G688" s="537"/>
      <c r="H688" s="270"/>
      <c r="I688" s="270"/>
      <c r="J688" s="533"/>
      <c r="K688" s="533"/>
      <c r="L688" s="534"/>
      <c r="M688" s="535"/>
      <c r="N688" s="536"/>
      <c r="O688" s="536"/>
      <c r="P688" s="536"/>
      <c r="Q688" s="270"/>
      <c r="R688" s="473"/>
      <c r="S688" s="270"/>
      <c r="T688" s="270"/>
      <c r="U688" s="270"/>
      <c r="V688" s="270"/>
      <c r="W688" s="270"/>
      <c r="X688" s="270"/>
      <c r="Y688" s="270"/>
      <c r="Z688" s="270"/>
      <c r="AA688" s="270"/>
      <c r="AB688" s="270"/>
      <c r="AC688" s="270"/>
      <c r="AD688" s="270"/>
    </row>
    <row r="689">
      <c r="A689" s="537"/>
      <c r="B689" s="537"/>
      <c r="C689" s="537"/>
      <c r="D689" s="537"/>
      <c r="E689" s="537"/>
      <c r="F689" s="537"/>
      <c r="G689" s="537"/>
      <c r="H689" s="270"/>
      <c r="I689" s="270"/>
      <c r="J689" s="533"/>
      <c r="K689" s="533"/>
      <c r="L689" s="534"/>
      <c r="M689" s="535"/>
      <c r="N689" s="536"/>
      <c r="O689" s="536"/>
      <c r="P689" s="536"/>
      <c r="Q689" s="270"/>
      <c r="R689" s="473"/>
      <c r="S689" s="270"/>
      <c r="T689" s="270"/>
      <c r="U689" s="270"/>
      <c r="V689" s="270"/>
      <c r="W689" s="270"/>
      <c r="X689" s="270"/>
      <c r="Y689" s="270"/>
      <c r="Z689" s="270"/>
      <c r="AA689" s="270"/>
      <c r="AB689" s="270"/>
      <c r="AC689" s="270"/>
      <c r="AD689" s="270"/>
    </row>
    <row r="690">
      <c r="A690" s="537"/>
      <c r="B690" s="537"/>
      <c r="C690" s="537"/>
      <c r="D690" s="537"/>
      <c r="E690" s="537"/>
      <c r="F690" s="537"/>
      <c r="G690" s="537"/>
      <c r="H690" s="270"/>
      <c r="I690" s="270"/>
      <c r="J690" s="533"/>
      <c r="K690" s="533"/>
      <c r="L690" s="534"/>
      <c r="M690" s="535"/>
      <c r="N690" s="536"/>
      <c r="O690" s="536"/>
      <c r="P690" s="536"/>
      <c r="Q690" s="270"/>
      <c r="R690" s="473"/>
      <c r="S690" s="270"/>
      <c r="T690" s="270"/>
      <c r="U690" s="270"/>
      <c r="V690" s="270"/>
      <c r="W690" s="270"/>
      <c r="X690" s="270"/>
      <c r="Y690" s="270"/>
      <c r="Z690" s="270"/>
      <c r="AA690" s="270"/>
      <c r="AB690" s="270"/>
      <c r="AC690" s="270"/>
      <c r="AD690" s="270"/>
    </row>
    <row r="691">
      <c r="A691" s="537"/>
      <c r="B691" s="537"/>
      <c r="C691" s="537"/>
      <c r="D691" s="537"/>
      <c r="E691" s="537"/>
      <c r="F691" s="537"/>
      <c r="G691" s="537"/>
      <c r="H691" s="270"/>
      <c r="I691" s="270"/>
      <c r="J691" s="533"/>
      <c r="K691" s="533"/>
      <c r="L691" s="534"/>
      <c r="M691" s="535"/>
      <c r="N691" s="536"/>
      <c r="O691" s="536"/>
      <c r="P691" s="536"/>
      <c r="Q691" s="270"/>
      <c r="R691" s="473"/>
      <c r="S691" s="270"/>
      <c r="T691" s="270"/>
      <c r="U691" s="270"/>
      <c r="V691" s="270"/>
      <c r="W691" s="270"/>
      <c r="X691" s="270"/>
      <c r="Y691" s="270"/>
      <c r="Z691" s="270"/>
      <c r="AA691" s="270"/>
      <c r="AB691" s="270"/>
      <c r="AC691" s="270"/>
      <c r="AD691" s="270"/>
    </row>
    <row r="692">
      <c r="A692" s="537"/>
      <c r="B692" s="537"/>
      <c r="C692" s="537"/>
      <c r="D692" s="537"/>
      <c r="E692" s="537"/>
      <c r="F692" s="537"/>
      <c r="G692" s="537"/>
      <c r="H692" s="270"/>
      <c r="I692" s="270"/>
      <c r="J692" s="533"/>
      <c r="K692" s="533"/>
      <c r="L692" s="534"/>
      <c r="M692" s="535"/>
      <c r="N692" s="536"/>
      <c r="O692" s="536"/>
      <c r="P692" s="536"/>
      <c r="Q692" s="270"/>
      <c r="R692" s="473"/>
      <c r="S692" s="270"/>
      <c r="T692" s="270"/>
      <c r="U692" s="270"/>
      <c r="V692" s="270"/>
      <c r="W692" s="270"/>
      <c r="X692" s="270"/>
      <c r="Y692" s="270"/>
      <c r="Z692" s="270"/>
      <c r="AA692" s="270"/>
      <c r="AB692" s="270"/>
      <c r="AC692" s="270"/>
      <c r="AD692" s="270"/>
    </row>
    <row r="693">
      <c r="A693" s="537"/>
      <c r="B693" s="537"/>
      <c r="C693" s="537"/>
      <c r="D693" s="537"/>
      <c r="E693" s="537"/>
      <c r="F693" s="537"/>
      <c r="G693" s="537"/>
      <c r="H693" s="270"/>
      <c r="I693" s="270"/>
      <c r="J693" s="533"/>
      <c r="K693" s="533"/>
      <c r="L693" s="534"/>
      <c r="M693" s="535"/>
      <c r="N693" s="536"/>
      <c r="O693" s="536"/>
      <c r="P693" s="536"/>
      <c r="Q693" s="270"/>
      <c r="R693" s="473"/>
      <c r="S693" s="270"/>
      <c r="T693" s="270"/>
      <c r="U693" s="270"/>
      <c r="V693" s="270"/>
      <c r="W693" s="270"/>
      <c r="X693" s="270"/>
      <c r="Y693" s="270"/>
      <c r="Z693" s="270"/>
      <c r="AA693" s="270"/>
      <c r="AB693" s="270"/>
      <c r="AC693" s="270"/>
      <c r="AD693" s="270"/>
    </row>
    <row r="694">
      <c r="A694" s="537"/>
      <c r="B694" s="537"/>
      <c r="C694" s="537"/>
      <c r="D694" s="537"/>
      <c r="E694" s="537"/>
      <c r="F694" s="537"/>
      <c r="G694" s="537"/>
      <c r="H694" s="270"/>
      <c r="I694" s="270"/>
      <c r="J694" s="533"/>
      <c r="K694" s="533"/>
      <c r="L694" s="534"/>
      <c r="M694" s="535"/>
      <c r="N694" s="536"/>
      <c r="O694" s="536"/>
      <c r="P694" s="536"/>
      <c r="Q694" s="270"/>
      <c r="R694" s="473"/>
      <c r="S694" s="270"/>
      <c r="T694" s="270"/>
      <c r="U694" s="270"/>
      <c r="V694" s="270"/>
      <c r="W694" s="270"/>
      <c r="X694" s="270"/>
      <c r="Y694" s="270"/>
      <c r="Z694" s="270"/>
      <c r="AA694" s="270"/>
      <c r="AB694" s="270"/>
      <c r="AC694" s="270"/>
      <c r="AD694" s="270"/>
    </row>
    <row r="695">
      <c r="A695" s="537"/>
      <c r="B695" s="537"/>
      <c r="C695" s="537"/>
      <c r="D695" s="537"/>
      <c r="E695" s="537"/>
      <c r="F695" s="537"/>
      <c r="G695" s="537"/>
      <c r="H695" s="270"/>
      <c r="I695" s="270"/>
      <c r="J695" s="533"/>
      <c r="K695" s="533"/>
      <c r="L695" s="534"/>
      <c r="M695" s="535"/>
      <c r="N695" s="536"/>
      <c r="O695" s="536"/>
      <c r="P695" s="536"/>
      <c r="Q695" s="270"/>
      <c r="R695" s="473"/>
      <c r="S695" s="270"/>
      <c r="T695" s="270"/>
      <c r="U695" s="270"/>
      <c r="V695" s="270"/>
      <c r="W695" s="270"/>
      <c r="X695" s="270"/>
      <c r="Y695" s="270"/>
      <c r="Z695" s="270"/>
      <c r="AA695" s="270"/>
      <c r="AB695" s="270"/>
      <c r="AC695" s="270"/>
      <c r="AD695" s="270"/>
    </row>
    <row r="696">
      <c r="A696" s="537"/>
      <c r="B696" s="537"/>
      <c r="C696" s="537"/>
      <c r="D696" s="537"/>
      <c r="E696" s="537"/>
      <c r="F696" s="537"/>
      <c r="G696" s="537"/>
      <c r="H696" s="270"/>
      <c r="I696" s="270"/>
      <c r="J696" s="533"/>
      <c r="K696" s="533"/>
      <c r="L696" s="534"/>
      <c r="M696" s="535"/>
      <c r="N696" s="536"/>
      <c r="O696" s="536"/>
      <c r="P696" s="536"/>
      <c r="Q696" s="270"/>
      <c r="R696" s="473"/>
      <c r="S696" s="270"/>
      <c r="T696" s="270"/>
      <c r="U696" s="270"/>
      <c r="V696" s="270"/>
      <c r="W696" s="270"/>
      <c r="X696" s="270"/>
      <c r="Y696" s="270"/>
      <c r="Z696" s="270"/>
      <c r="AA696" s="270"/>
      <c r="AB696" s="270"/>
      <c r="AC696" s="270"/>
      <c r="AD696" s="270"/>
    </row>
    <row r="697">
      <c r="A697" s="537"/>
      <c r="B697" s="537"/>
      <c r="C697" s="537"/>
      <c r="D697" s="537"/>
      <c r="E697" s="537"/>
      <c r="F697" s="537"/>
      <c r="G697" s="537"/>
      <c r="H697" s="270"/>
      <c r="I697" s="270"/>
      <c r="J697" s="533"/>
      <c r="K697" s="533"/>
      <c r="L697" s="534"/>
      <c r="M697" s="535"/>
      <c r="N697" s="536"/>
      <c r="O697" s="536"/>
      <c r="P697" s="536"/>
      <c r="Q697" s="270"/>
      <c r="R697" s="473"/>
      <c r="S697" s="270"/>
      <c r="T697" s="270"/>
      <c r="U697" s="270"/>
      <c r="V697" s="270"/>
      <c r="W697" s="270"/>
      <c r="X697" s="270"/>
      <c r="Y697" s="270"/>
      <c r="Z697" s="270"/>
      <c r="AA697" s="270"/>
      <c r="AB697" s="270"/>
      <c r="AC697" s="270"/>
      <c r="AD697" s="270"/>
    </row>
    <row r="698">
      <c r="A698" s="537"/>
      <c r="B698" s="537"/>
      <c r="C698" s="537"/>
      <c r="D698" s="537"/>
      <c r="E698" s="537"/>
      <c r="F698" s="537"/>
      <c r="G698" s="537"/>
      <c r="H698" s="270"/>
      <c r="I698" s="270"/>
      <c r="J698" s="533"/>
      <c r="K698" s="533"/>
      <c r="L698" s="534"/>
      <c r="M698" s="535"/>
      <c r="N698" s="536"/>
      <c r="O698" s="536"/>
      <c r="P698" s="536"/>
      <c r="Q698" s="270"/>
      <c r="R698" s="473"/>
      <c r="S698" s="270"/>
      <c r="T698" s="270"/>
      <c r="U698" s="270"/>
      <c r="V698" s="270"/>
      <c r="W698" s="270"/>
      <c r="X698" s="270"/>
      <c r="Y698" s="270"/>
      <c r="Z698" s="270"/>
      <c r="AA698" s="270"/>
      <c r="AB698" s="270"/>
      <c r="AC698" s="270"/>
      <c r="AD698" s="270"/>
    </row>
    <row r="699">
      <c r="A699" s="537"/>
      <c r="B699" s="537"/>
      <c r="C699" s="537"/>
      <c r="D699" s="537"/>
      <c r="E699" s="537"/>
      <c r="F699" s="537"/>
      <c r="G699" s="537"/>
      <c r="H699" s="270"/>
      <c r="I699" s="270"/>
      <c r="J699" s="533"/>
      <c r="K699" s="533"/>
      <c r="L699" s="534"/>
      <c r="M699" s="535"/>
      <c r="N699" s="536"/>
      <c r="O699" s="536"/>
      <c r="P699" s="536"/>
      <c r="Q699" s="270"/>
      <c r="R699" s="473"/>
      <c r="S699" s="270"/>
      <c r="T699" s="270"/>
      <c r="U699" s="270"/>
      <c r="V699" s="270"/>
      <c r="W699" s="270"/>
      <c r="X699" s="270"/>
      <c r="Y699" s="270"/>
      <c r="Z699" s="270"/>
      <c r="AA699" s="270"/>
      <c r="AB699" s="270"/>
      <c r="AC699" s="270"/>
      <c r="AD699" s="270"/>
    </row>
    <row r="700">
      <c r="A700" s="537"/>
      <c r="B700" s="537"/>
      <c r="C700" s="537"/>
      <c r="D700" s="537"/>
      <c r="E700" s="537"/>
      <c r="F700" s="537"/>
      <c r="G700" s="537"/>
      <c r="H700" s="270"/>
      <c r="I700" s="270"/>
      <c r="J700" s="533"/>
      <c r="K700" s="533"/>
      <c r="L700" s="534"/>
      <c r="M700" s="535"/>
      <c r="N700" s="536"/>
      <c r="O700" s="536"/>
      <c r="P700" s="536"/>
      <c r="Q700" s="270"/>
      <c r="R700" s="473"/>
      <c r="S700" s="270"/>
      <c r="T700" s="270"/>
      <c r="U700" s="270"/>
      <c r="V700" s="270"/>
      <c r="W700" s="270"/>
      <c r="X700" s="270"/>
      <c r="Y700" s="270"/>
      <c r="Z700" s="270"/>
      <c r="AA700" s="270"/>
      <c r="AB700" s="270"/>
      <c r="AC700" s="270"/>
      <c r="AD700" s="270"/>
    </row>
    <row r="701">
      <c r="A701" s="537"/>
      <c r="B701" s="537"/>
      <c r="C701" s="537"/>
      <c r="D701" s="537"/>
      <c r="E701" s="537"/>
      <c r="F701" s="537"/>
      <c r="G701" s="537"/>
      <c r="H701" s="270"/>
      <c r="I701" s="270"/>
      <c r="J701" s="533"/>
      <c r="K701" s="533"/>
      <c r="L701" s="534"/>
      <c r="M701" s="535"/>
      <c r="N701" s="536"/>
      <c r="O701" s="536"/>
      <c r="P701" s="536"/>
      <c r="Q701" s="270"/>
      <c r="R701" s="473"/>
      <c r="S701" s="270"/>
      <c r="T701" s="270"/>
      <c r="U701" s="270"/>
      <c r="V701" s="270"/>
      <c r="W701" s="270"/>
      <c r="X701" s="270"/>
      <c r="Y701" s="270"/>
      <c r="Z701" s="270"/>
      <c r="AA701" s="270"/>
      <c r="AB701" s="270"/>
      <c r="AC701" s="270"/>
      <c r="AD701" s="270"/>
    </row>
    <row r="702">
      <c r="A702" s="537"/>
      <c r="B702" s="537"/>
      <c r="C702" s="537"/>
      <c r="D702" s="537"/>
      <c r="E702" s="537"/>
      <c r="F702" s="537"/>
      <c r="G702" s="537"/>
      <c r="H702" s="270"/>
      <c r="I702" s="270"/>
      <c r="J702" s="533"/>
      <c r="K702" s="533"/>
      <c r="L702" s="534"/>
      <c r="M702" s="535"/>
      <c r="N702" s="536"/>
      <c r="O702" s="536"/>
      <c r="P702" s="536"/>
      <c r="Q702" s="270"/>
      <c r="R702" s="473"/>
      <c r="S702" s="270"/>
      <c r="T702" s="270"/>
      <c r="U702" s="270"/>
      <c r="V702" s="270"/>
      <c r="W702" s="270"/>
      <c r="X702" s="270"/>
      <c r="Y702" s="270"/>
      <c r="Z702" s="270"/>
      <c r="AA702" s="270"/>
      <c r="AB702" s="270"/>
      <c r="AC702" s="270"/>
      <c r="AD702" s="270"/>
    </row>
    <row r="703">
      <c r="A703" s="537"/>
      <c r="B703" s="537"/>
      <c r="C703" s="537"/>
      <c r="D703" s="537"/>
      <c r="E703" s="537"/>
      <c r="F703" s="537"/>
      <c r="G703" s="537"/>
      <c r="H703" s="270"/>
      <c r="I703" s="270"/>
      <c r="J703" s="533"/>
      <c r="K703" s="533"/>
      <c r="L703" s="534"/>
      <c r="M703" s="535"/>
      <c r="N703" s="536"/>
      <c r="O703" s="536"/>
      <c r="P703" s="536"/>
      <c r="Q703" s="270"/>
      <c r="R703" s="473"/>
      <c r="S703" s="270"/>
      <c r="T703" s="270"/>
      <c r="U703" s="270"/>
      <c r="V703" s="270"/>
      <c r="W703" s="270"/>
      <c r="X703" s="270"/>
      <c r="Y703" s="270"/>
      <c r="Z703" s="270"/>
      <c r="AA703" s="270"/>
      <c r="AB703" s="270"/>
      <c r="AC703" s="270"/>
      <c r="AD703" s="270"/>
    </row>
    <row r="704">
      <c r="A704" s="537"/>
      <c r="B704" s="537"/>
      <c r="C704" s="537"/>
      <c r="D704" s="537"/>
      <c r="E704" s="537"/>
      <c r="F704" s="537"/>
      <c r="G704" s="537"/>
      <c r="H704" s="270"/>
      <c r="I704" s="270"/>
      <c r="J704" s="533"/>
      <c r="K704" s="533"/>
      <c r="L704" s="534"/>
      <c r="M704" s="535"/>
      <c r="N704" s="536"/>
      <c r="O704" s="536"/>
      <c r="P704" s="536"/>
      <c r="Q704" s="270"/>
      <c r="R704" s="473"/>
      <c r="S704" s="270"/>
      <c r="T704" s="270"/>
      <c r="U704" s="270"/>
      <c r="V704" s="270"/>
      <c r="W704" s="270"/>
      <c r="X704" s="270"/>
      <c r="Y704" s="270"/>
      <c r="Z704" s="270"/>
      <c r="AA704" s="270"/>
      <c r="AB704" s="270"/>
      <c r="AC704" s="270"/>
      <c r="AD704" s="270"/>
    </row>
    <row r="705">
      <c r="A705" s="537"/>
      <c r="B705" s="537"/>
      <c r="C705" s="537"/>
      <c r="D705" s="537"/>
      <c r="E705" s="537"/>
      <c r="F705" s="537"/>
      <c r="G705" s="537"/>
      <c r="H705" s="270"/>
      <c r="I705" s="270"/>
      <c r="J705" s="533"/>
      <c r="K705" s="533"/>
      <c r="L705" s="534"/>
      <c r="M705" s="535"/>
      <c r="N705" s="536"/>
      <c r="O705" s="536"/>
      <c r="P705" s="536"/>
      <c r="Q705" s="270"/>
      <c r="R705" s="473"/>
      <c r="S705" s="270"/>
      <c r="T705" s="270"/>
      <c r="U705" s="270"/>
      <c r="V705" s="270"/>
      <c r="W705" s="270"/>
      <c r="X705" s="270"/>
      <c r="Y705" s="270"/>
      <c r="Z705" s="270"/>
      <c r="AA705" s="270"/>
      <c r="AB705" s="270"/>
      <c r="AC705" s="270"/>
      <c r="AD705" s="270"/>
    </row>
    <row r="706">
      <c r="A706" s="537"/>
      <c r="B706" s="537"/>
      <c r="C706" s="537"/>
      <c r="D706" s="537"/>
      <c r="E706" s="537"/>
      <c r="F706" s="537"/>
      <c r="G706" s="537"/>
      <c r="H706" s="270"/>
      <c r="I706" s="270"/>
      <c r="J706" s="533"/>
      <c r="K706" s="533"/>
      <c r="L706" s="534"/>
      <c r="M706" s="535"/>
      <c r="N706" s="536"/>
      <c r="O706" s="536"/>
      <c r="P706" s="536"/>
      <c r="Q706" s="270"/>
      <c r="R706" s="473"/>
      <c r="S706" s="270"/>
      <c r="T706" s="270"/>
      <c r="U706" s="270"/>
      <c r="V706" s="270"/>
      <c r="W706" s="270"/>
      <c r="X706" s="270"/>
      <c r="Y706" s="270"/>
      <c r="Z706" s="270"/>
      <c r="AA706" s="270"/>
      <c r="AB706" s="270"/>
      <c r="AC706" s="270"/>
      <c r="AD706" s="270"/>
    </row>
    <row r="707">
      <c r="A707" s="537"/>
      <c r="B707" s="537"/>
      <c r="C707" s="537"/>
      <c r="D707" s="537"/>
      <c r="E707" s="537"/>
      <c r="F707" s="537"/>
      <c r="G707" s="537"/>
      <c r="H707" s="270"/>
      <c r="I707" s="270"/>
      <c r="J707" s="533"/>
      <c r="K707" s="533"/>
      <c r="L707" s="534"/>
      <c r="M707" s="535"/>
      <c r="N707" s="536"/>
      <c r="O707" s="536"/>
      <c r="P707" s="536"/>
      <c r="Q707" s="270"/>
      <c r="R707" s="473"/>
      <c r="S707" s="270"/>
      <c r="T707" s="270"/>
      <c r="U707" s="270"/>
      <c r="V707" s="270"/>
      <c r="W707" s="270"/>
      <c r="X707" s="270"/>
      <c r="Y707" s="270"/>
      <c r="Z707" s="270"/>
      <c r="AA707" s="270"/>
      <c r="AB707" s="270"/>
      <c r="AC707" s="270"/>
      <c r="AD707" s="270"/>
    </row>
    <row r="708">
      <c r="A708" s="537"/>
      <c r="B708" s="537"/>
      <c r="C708" s="537"/>
      <c r="D708" s="537"/>
      <c r="E708" s="537"/>
      <c r="F708" s="537"/>
      <c r="G708" s="537"/>
      <c r="H708" s="270"/>
      <c r="I708" s="270"/>
      <c r="J708" s="533"/>
      <c r="K708" s="533"/>
      <c r="L708" s="534"/>
      <c r="M708" s="535"/>
      <c r="N708" s="536"/>
      <c r="O708" s="536"/>
      <c r="P708" s="536"/>
      <c r="Q708" s="270"/>
      <c r="R708" s="473"/>
      <c r="S708" s="270"/>
      <c r="T708" s="270"/>
      <c r="U708" s="270"/>
      <c r="V708" s="270"/>
      <c r="W708" s="270"/>
      <c r="X708" s="270"/>
      <c r="Y708" s="270"/>
      <c r="Z708" s="270"/>
      <c r="AA708" s="270"/>
      <c r="AB708" s="270"/>
      <c r="AC708" s="270"/>
      <c r="AD708" s="270"/>
    </row>
    <row r="709">
      <c r="A709" s="537"/>
      <c r="B709" s="537"/>
      <c r="C709" s="537"/>
      <c r="D709" s="537"/>
      <c r="E709" s="537"/>
      <c r="F709" s="537"/>
      <c r="G709" s="537"/>
      <c r="H709" s="270"/>
      <c r="I709" s="270"/>
      <c r="J709" s="533"/>
      <c r="K709" s="533"/>
      <c r="L709" s="534"/>
      <c r="M709" s="535"/>
      <c r="N709" s="536"/>
      <c r="O709" s="536"/>
      <c r="P709" s="536"/>
      <c r="Q709" s="270"/>
      <c r="R709" s="473"/>
      <c r="S709" s="270"/>
      <c r="T709" s="270"/>
      <c r="U709" s="270"/>
      <c r="V709" s="270"/>
      <c r="W709" s="270"/>
      <c r="X709" s="270"/>
      <c r="Y709" s="270"/>
      <c r="Z709" s="270"/>
      <c r="AA709" s="270"/>
      <c r="AB709" s="270"/>
      <c r="AC709" s="270"/>
      <c r="AD709" s="270"/>
    </row>
    <row r="710">
      <c r="A710" s="537"/>
      <c r="B710" s="537"/>
      <c r="C710" s="537"/>
      <c r="D710" s="537"/>
      <c r="E710" s="537"/>
      <c r="F710" s="537"/>
      <c r="G710" s="537"/>
      <c r="H710" s="270"/>
      <c r="I710" s="270"/>
      <c r="J710" s="533"/>
      <c r="K710" s="533"/>
      <c r="L710" s="534"/>
      <c r="M710" s="535"/>
      <c r="N710" s="536"/>
      <c r="O710" s="536"/>
      <c r="P710" s="536"/>
      <c r="Q710" s="270"/>
      <c r="R710" s="473"/>
      <c r="S710" s="270"/>
      <c r="T710" s="270"/>
      <c r="U710" s="270"/>
      <c r="V710" s="270"/>
      <c r="W710" s="270"/>
      <c r="X710" s="270"/>
      <c r="Y710" s="270"/>
      <c r="Z710" s="270"/>
      <c r="AA710" s="270"/>
      <c r="AB710" s="270"/>
      <c r="AC710" s="270"/>
      <c r="AD710" s="270"/>
    </row>
    <row r="711">
      <c r="A711" s="537"/>
      <c r="B711" s="537"/>
      <c r="C711" s="537"/>
      <c r="D711" s="537"/>
      <c r="E711" s="537"/>
      <c r="F711" s="537"/>
      <c r="G711" s="537"/>
      <c r="H711" s="270"/>
      <c r="I711" s="270"/>
      <c r="J711" s="533"/>
      <c r="K711" s="533"/>
      <c r="L711" s="534"/>
      <c r="M711" s="535"/>
      <c r="N711" s="536"/>
      <c r="O711" s="536"/>
      <c r="P711" s="536"/>
      <c r="Q711" s="270"/>
      <c r="R711" s="473"/>
      <c r="S711" s="270"/>
      <c r="T711" s="270"/>
      <c r="U711" s="270"/>
      <c r="V711" s="270"/>
      <c r="W711" s="270"/>
      <c r="X711" s="270"/>
      <c r="Y711" s="270"/>
      <c r="Z711" s="270"/>
      <c r="AA711" s="270"/>
      <c r="AB711" s="270"/>
      <c r="AC711" s="270"/>
      <c r="AD711" s="270"/>
    </row>
    <row r="712">
      <c r="A712" s="537"/>
      <c r="B712" s="537"/>
      <c r="C712" s="537"/>
      <c r="D712" s="537"/>
      <c r="E712" s="537"/>
      <c r="F712" s="537"/>
      <c r="G712" s="537"/>
      <c r="H712" s="270"/>
      <c r="I712" s="270"/>
      <c r="J712" s="533"/>
      <c r="K712" s="533"/>
      <c r="L712" s="534"/>
      <c r="M712" s="535"/>
      <c r="N712" s="536"/>
      <c r="O712" s="536"/>
      <c r="P712" s="536"/>
      <c r="Q712" s="270"/>
      <c r="R712" s="473"/>
      <c r="S712" s="270"/>
      <c r="T712" s="270"/>
      <c r="U712" s="270"/>
      <c r="V712" s="270"/>
      <c r="W712" s="270"/>
      <c r="X712" s="270"/>
      <c r="Y712" s="270"/>
      <c r="Z712" s="270"/>
      <c r="AA712" s="270"/>
      <c r="AB712" s="270"/>
      <c r="AC712" s="270"/>
      <c r="AD712" s="270"/>
    </row>
    <row r="713">
      <c r="A713" s="537"/>
      <c r="B713" s="537"/>
      <c r="C713" s="537"/>
      <c r="D713" s="537"/>
      <c r="E713" s="537"/>
      <c r="F713" s="537"/>
      <c r="G713" s="537"/>
      <c r="H713" s="270"/>
      <c r="I713" s="270"/>
      <c r="J713" s="533"/>
      <c r="K713" s="533"/>
      <c r="L713" s="534"/>
      <c r="M713" s="535"/>
      <c r="N713" s="536"/>
      <c r="O713" s="536"/>
      <c r="P713" s="536"/>
      <c r="Q713" s="270"/>
      <c r="R713" s="473"/>
      <c r="S713" s="270"/>
      <c r="T713" s="270"/>
      <c r="U713" s="270"/>
      <c r="V713" s="270"/>
      <c r="W713" s="270"/>
      <c r="X713" s="270"/>
      <c r="Y713" s="270"/>
      <c r="Z713" s="270"/>
      <c r="AA713" s="270"/>
      <c r="AB713" s="270"/>
      <c r="AC713" s="270"/>
      <c r="AD713" s="270"/>
    </row>
    <row r="714">
      <c r="A714" s="537"/>
      <c r="B714" s="537"/>
      <c r="C714" s="537"/>
      <c r="D714" s="537"/>
      <c r="E714" s="537"/>
      <c r="F714" s="537"/>
      <c r="G714" s="537"/>
      <c r="H714" s="270"/>
      <c r="I714" s="270"/>
      <c r="J714" s="533"/>
      <c r="K714" s="533"/>
      <c r="L714" s="534"/>
      <c r="M714" s="535"/>
      <c r="N714" s="536"/>
      <c r="O714" s="536"/>
      <c r="P714" s="536"/>
      <c r="Q714" s="270"/>
      <c r="R714" s="473"/>
      <c r="S714" s="270"/>
      <c r="T714" s="270"/>
      <c r="U714" s="270"/>
      <c r="V714" s="270"/>
      <c r="W714" s="270"/>
      <c r="X714" s="270"/>
      <c r="Y714" s="270"/>
      <c r="Z714" s="270"/>
      <c r="AA714" s="270"/>
      <c r="AB714" s="270"/>
      <c r="AC714" s="270"/>
      <c r="AD714" s="270"/>
    </row>
    <row r="715">
      <c r="A715" s="537"/>
      <c r="B715" s="537"/>
      <c r="C715" s="537"/>
      <c r="D715" s="537"/>
      <c r="E715" s="537"/>
      <c r="F715" s="537"/>
      <c r="G715" s="537"/>
      <c r="H715" s="270"/>
      <c r="I715" s="270"/>
      <c r="J715" s="533"/>
      <c r="K715" s="533"/>
      <c r="L715" s="534"/>
      <c r="M715" s="535"/>
      <c r="N715" s="536"/>
      <c r="O715" s="536"/>
      <c r="P715" s="536"/>
      <c r="Q715" s="270"/>
      <c r="R715" s="473"/>
      <c r="S715" s="270"/>
      <c r="T715" s="270"/>
      <c r="U715" s="270"/>
      <c r="V715" s="270"/>
      <c r="W715" s="270"/>
      <c r="X715" s="270"/>
      <c r="Y715" s="270"/>
      <c r="Z715" s="270"/>
      <c r="AA715" s="270"/>
      <c r="AB715" s="270"/>
      <c r="AC715" s="270"/>
      <c r="AD715" s="270"/>
    </row>
    <row r="716">
      <c r="A716" s="537"/>
      <c r="B716" s="537"/>
      <c r="C716" s="537"/>
      <c r="D716" s="537"/>
      <c r="E716" s="537"/>
      <c r="F716" s="537"/>
      <c r="G716" s="537"/>
      <c r="H716" s="270"/>
      <c r="I716" s="270"/>
      <c r="J716" s="533"/>
      <c r="K716" s="533"/>
      <c r="L716" s="534"/>
      <c r="M716" s="535"/>
      <c r="N716" s="536"/>
      <c r="O716" s="536"/>
      <c r="P716" s="536"/>
      <c r="Q716" s="270"/>
      <c r="R716" s="473"/>
      <c r="S716" s="270"/>
      <c r="T716" s="270"/>
      <c r="U716" s="270"/>
      <c r="V716" s="270"/>
      <c r="W716" s="270"/>
      <c r="X716" s="270"/>
      <c r="Y716" s="270"/>
      <c r="Z716" s="270"/>
      <c r="AA716" s="270"/>
      <c r="AB716" s="270"/>
      <c r="AC716" s="270"/>
      <c r="AD716" s="270"/>
    </row>
    <row r="717">
      <c r="A717" s="537"/>
      <c r="B717" s="537"/>
      <c r="C717" s="537"/>
      <c r="D717" s="537"/>
      <c r="E717" s="537"/>
      <c r="F717" s="537"/>
      <c r="G717" s="537"/>
      <c r="H717" s="270"/>
      <c r="I717" s="270"/>
      <c r="J717" s="533"/>
      <c r="K717" s="533"/>
      <c r="L717" s="534"/>
      <c r="M717" s="535"/>
      <c r="N717" s="536"/>
      <c r="O717" s="536"/>
      <c r="P717" s="536"/>
      <c r="Q717" s="270"/>
      <c r="R717" s="473"/>
      <c r="S717" s="270"/>
      <c r="T717" s="270"/>
      <c r="U717" s="270"/>
      <c r="V717" s="270"/>
      <c r="W717" s="270"/>
      <c r="X717" s="270"/>
      <c r="Y717" s="270"/>
      <c r="Z717" s="270"/>
      <c r="AA717" s="270"/>
      <c r="AB717" s="270"/>
      <c r="AC717" s="270"/>
      <c r="AD717" s="270"/>
    </row>
    <row r="718">
      <c r="A718" s="537"/>
      <c r="B718" s="537"/>
      <c r="C718" s="537"/>
      <c r="D718" s="537"/>
      <c r="E718" s="537"/>
      <c r="F718" s="537"/>
      <c r="G718" s="537"/>
      <c r="H718" s="270"/>
      <c r="I718" s="270"/>
      <c r="J718" s="533"/>
      <c r="K718" s="533"/>
      <c r="L718" s="534"/>
      <c r="M718" s="535"/>
      <c r="N718" s="536"/>
      <c r="O718" s="536"/>
      <c r="P718" s="536"/>
      <c r="Q718" s="270"/>
      <c r="R718" s="473"/>
      <c r="S718" s="270"/>
      <c r="T718" s="270"/>
      <c r="U718" s="270"/>
      <c r="V718" s="270"/>
      <c r="W718" s="270"/>
      <c r="X718" s="270"/>
      <c r="Y718" s="270"/>
      <c r="Z718" s="270"/>
      <c r="AA718" s="270"/>
      <c r="AB718" s="270"/>
      <c r="AC718" s="270"/>
      <c r="AD718" s="270"/>
    </row>
    <row r="719">
      <c r="A719" s="537"/>
      <c r="B719" s="537"/>
      <c r="C719" s="537"/>
      <c r="D719" s="537"/>
      <c r="E719" s="537"/>
      <c r="F719" s="537"/>
      <c r="G719" s="537"/>
      <c r="H719" s="270"/>
      <c r="I719" s="270"/>
      <c r="J719" s="533"/>
      <c r="K719" s="533"/>
      <c r="L719" s="534"/>
      <c r="M719" s="535"/>
      <c r="N719" s="536"/>
      <c r="O719" s="536"/>
      <c r="P719" s="536"/>
      <c r="Q719" s="270"/>
      <c r="R719" s="473"/>
      <c r="S719" s="270"/>
      <c r="T719" s="270"/>
      <c r="U719" s="270"/>
      <c r="V719" s="270"/>
      <c r="W719" s="270"/>
      <c r="X719" s="270"/>
      <c r="Y719" s="270"/>
      <c r="Z719" s="270"/>
      <c r="AA719" s="270"/>
      <c r="AB719" s="270"/>
      <c r="AC719" s="270"/>
      <c r="AD719" s="270"/>
    </row>
    <row r="720">
      <c r="A720" s="537"/>
      <c r="B720" s="537"/>
      <c r="C720" s="537"/>
      <c r="D720" s="537"/>
      <c r="E720" s="537"/>
      <c r="F720" s="537"/>
      <c r="G720" s="537"/>
      <c r="H720" s="270"/>
      <c r="I720" s="270"/>
      <c r="J720" s="533"/>
      <c r="K720" s="533"/>
      <c r="L720" s="534"/>
      <c r="M720" s="535"/>
      <c r="N720" s="536"/>
      <c r="O720" s="536"/>
      <c r="P720" s="536"/>
      <c r="Q720" s="270"/>
      <c r="R720" s="473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  <c r="AD720" s="270"/>
    </row>
    <row r="721">
      <c r="A721" s="537"/>
      <c r="B721" s="537"/>
      <c r="C721" s="537"/>
      <c r="D721" s="537"/>
      <c r="E721" s="537"/>
      <c r="F721" s="537"/>
      <c r="G721" s="537"/>
      <c r="H721" s="270"/>
      <c r="I721" s="270"/>
      <c r="J721" s="533"/>
      <c r="K721" s="533"/>
      <c r="L721" s="534"/>
      <c r="M721" s="535"/>
      <c r="N721" s="536"/>
      <c r="O721" s="536"/>
      <c r="P721" s="536"/>
      <c r="Q721" s="270"/>
      <c r="R721" s="473"/>
      <c r="S721" s="270"/>
      <c r="T721" s="270"/>
      <c r="U721" s="270"/>
      <c r="V721" s="270"/>
      <c r="W721" s="270"/>
      <c r="X721" s="270"/>
      <c r="Y721" s="270"/>
      <c r="Z721" s="270"/>
      <c r="AA721" s="270"/>
      <c r="AB721" s="270"/>
      <c r="AC721" s="270"/>
      <c r="AD721" s="270"/>
    </row>
    <row r="722">
      <c r="A722" s="537"/>
      <c r="B722" s="537"/>
      <c r="C722" s="537"/>
      <c r="D722" s="537"/>
      <c r="E722" s="537"/>
      <c r="F722" s="537"/>
      <c r="G722" s="537"/>
      <c r="H722" s="270"/>
      <c r="I722" s="270"/>
      <c r="J722" s="533"/>
      <c r="K722" s="533"/>
      <c r="L722" s="534"/>
      <c r="M722" s="535"/>
      <c r="N722" s="536"/>
      <c r="O722" s="536"/>
      <c r="P722" s="536"/>
      <c r="Q722" s="270"/>
      <c r="R722" s="473"/>
      <c r="S722" s="270"/>
      <c r="T722" s="270"/>
      <c r="U722" s="270"/>
      <c r="V722" s="270"/>
      <c r="W722" s="270"/>
      <c r="X722" s="270"/>
      <c r="Y722" s="270"/>
      <c r="Z722" s="270"/>
      <c r="AA722" s="270"/>
      <c r="AB722" s="270"/>
      <c r="AC722" s="270"/>
      <c r="AD722" s="270"/>
    </row>
    <row r="723">
      <c r="A723" s="537"/>
      <c r="B723" s="537"/>
      <c r="C723" s="537"/>
      <c r="D723" s="537"/>
      <c r="E723" s="537"/>
      <c r="F723" s="537"/>
      <c r="G723" s="537"/>
      <c r="H723" s="270"/>
      <c r="I723" s="270"/>
      <c r="J723" s="533"/>
      <c r="K723" s="533"/>
      <c r="L723" s="534"/>
      <c r="M723" s="535"/>
      <c r="N723" s="536"/>
      <c r="O723" s="536"/>
      <c r="P723" s="536"/>
      <c r="Q723" s="270"/>
      <c r="R723" s="473"/>
      <c r="S723" s="270"/>
      <c r="T723" s="270"/>
      <c r="U723" s="270"/>
      <c r="V723" s="270"/>
      <c r="W723" s="270"/>
      <c r="X723" s="270"/>
      <c r="Y723" s="270"/>
      <c r="Z723" s="270"/>
      <c r="AA723" s="270"/>
      <c r="AB723" s="270"/>
      <c r="AC723" s="270"/>
      <c r="AD723" s="270"/>
    </row>
    <row r="724">
      <c r="A724" s="537"/>
      <c r="B724" s="537"/>
      <c r="C724" s="537"/>
      <c r="D724" s="537"/>
      <c r="E724" s="537"/>
      <c r="F724" s="537"/>
      <c r="G724" s="537"/>
      <c r="H724" s="270"/>
      <c r="I724" s="270"/>
      <c r="J724" s="533"/>
      <c r="K724" s="533"/>
      <c r="L724" s="534"/>
      <c r="M724" s="535"/>
      <c r="N724" s="536"/>
      <c r="O724" s="536"/>
      <c r="P724" s="536"/>
      <c r="Q724" s="270"/>
      <c r="R724" s="473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  <c r="AD724" s="270"/>
    </row>
    <row r="725">
      <c r="A725" s="537"/>
      <c r="B725" s="537"/>
      <c r="C725" s="537"/>
      <c r="D725" s="537"/>
      <c r="E725" s="537"/>
      <c r="F725" s="537"/>
      <c r="G725" s="537"/>
      <c r="H725" s="270"/>
      <c r="I725" s="270"/>
      <c r="J725" s="533"/>
      <c r="K725" s="533"/>
      <c r="L725" s="534"/>
      <c r="M725" s="535"/>
      <c r="N725" s="536"/>
      <c r="O725" s="536"/>
      <c r="P725" s="536"/>
      <c r="Q725" s="270"/>
      <c r="R725" s="473"/>
      <c r="S725" s="270"/>
      <c r="T725" s="270"/>
      <c r="U725" s="270"/>
      <c r="V725" s="270"/>
      <c r="W725" s="270"/>
      <c r="X725" s="270"/>
      <c r="Y725" s="270"/>
      <c r="Z725" s="270"/>
      <c r="AA725" s="270"/>
      <c r="AB725" s="270"/>
      <c r="AC725" s="270"/>
      <c r="AD725" s="270"/>
    </row>
    <row r="726">
      <c r="A726" s="537"/>
      <c r="B726" s="537"/>
      <c r="C726" s="537"/>
      <c r="D726" s="537"/>
      <c r="E726" s="537"/>
      <c r="F726" s="537"/>
      <c r="G726" s="537"/>
      <c r="H726" s="270"/>
      <c r="I726" s="270"/>
      <c r="J726" s="533"/>
      <c r="K726" s="533"/>
      <c r="L726" s="534"/>
      <c r="M726" s="535"/>
      <c r="N726" s="536"/>
      <c r="O726" s="536"/>
      <c r="P726" s="536"/>
      <c r="Q726" s="270"/>
      <c r="R726" s="473"/>
      <c r="S726" s="270"/>
      <c r="T726" s="270"/>
      <c r="U726" s="270"/>
      <c r="V726" s="270"/>
      <c r="W726" s="270"/>
      <c r="X726" s="270"/>
      <c r="Y726" s="270"/>
      <c r="Z726" s="270"/>
      <c r="AA726" s="270"/>
      <c r="AB726" s="270"/>
      <c r="AC726" s="270"/>
      <c r="AD726" s="270"/>
    </row>
    <row r="727">
      <c r="A727" s="537"/>
      <c r="B727" s="537"/>
      <c r="C727" s="537"/>
      <c r="D727" s="537"/>
      <c r="E727" s="537"/>
      <c r="F727" s="537"/>
      <c r="G727" s="537"/>
      <c r="H727" s="270"/>
      <c r="I727" s="270"/>
      <c r="J727" s="533"/>
      <c r="K727" s="533"/>
      <c r="L727" s="534"/>
      <c r="M727" s="535"/>
      <c r="N727" s="536"/>
      <c r="O727" s="536"/>
      <c r="P727" s="536"/>
      <c r="Q727" s="270"/>
      <c r="R727" s="473"/>
      <c r="S727" s="270"/>
      <c r="T727" s="270"/>
      <c r="U727" s="270"/>
      <c r="V727" s="270"/>
      <c r="W727" s="270"/>
      <c r="X727" s="270"/>
      <c r="Y727" s="270"/>
      <c r="Z727" s="270"/>
      <c r="AA727" s="270"/>
      <c r="AB727" s="270"/>
      <c r="AC727" s="270"/>
      <c r="AD727" s="270"/>
    </row>
    <row r="728">
      <c r="A728" s="537"/>
      <c r="B728" s="537"/>
      <c r="C728" s="537"/>
      <c r="D728" s="537"/>
      <c r="E728" s="537"/>
      <c r="F728" s="537"/>
      <c r="G728" s="537"/>
      <c r="H728" s="270"/>
      <c r="I728" s="270"/>
      <c r="J728" s="533"/>
      <c r="K728" s="533"/>
      <c r="L728" s="534"/>
      <c r="M728" s="535"/>
      <c r="N728" s="536"/>
      <c r="O728" s="536"/>
      <c r="P728" s="536"/>
      <c r="Q728" s="270"/>
      <c r="R728" s="473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  <c r="AD728" s="270"/>
    </row>
    <row r="729">
      <c r="A729" s="537"/>
      <c r="B729" s="537"/>
      <c r="C729" s="537"/>
      <c r="D729" s="537"/>
      <c r="E729" s="537"/>
      <c r="F729" s="537"/>
      <c r="G729" s="537"/>
      <c r="H729" s="270"/>
      <c r="I729" s="270"/>
      <c r="J729" s="533"/>
      <c r="K729" s="533"/>
      <c r="L729" s="534"/>
      <c r="M729" s="535"/>
      <c r="N729" s="536"/>
      <c r="O729" s="536"/>
      <c r="P729" s="536"/>
      <c r="Q729" s="270"/>
      <c r="R729" s="473"/>
      <c r="S729" s="270"/>
      <c r="T729" s="270"/>
      <c r="U729" s="270"/>
      <c r="V729" s="270"/>
      <c r="W729" s="270"/>
      <c r="X729" s="270"/>
      <c r="Y729" s="270"/>
      <c r="Z729" s="270"/>
      <c r="AA729" s="270"/>
      <c r="AB729" s="270"/>
      <c r="AC729" s="270"/>
      <c r="AD729" s="270"/>
    </row>
    <row r="730">
      <c r="A730" s="537"/>
      <c r="B730" s="537"/>
      <c r="C730" s="537"/>
      <c r="D730" s="537"/>
      <c r="E730" s="537"/>
      <c r="F730" s="537"/>
      <c r="G730" s="537"/>
      <c r="H730" s="270"/>
      <c r="I730" s="270"/>
      <c r="J730" s="533"/>
      <c r="K730" s="533"/>
      <c r="L730" s="534"/>
      <c r="M730" s="535"/>
      <c r="N730" s="536"/>
      <c r="O730" s="536"/>
      <c r="P730" s="536"/>
      <c r="Q730" s="270"/>
      <c r="R730" s="473"/>
      <c r="S730" s="270"/>
      <c r="T730" s="270"/>
      <c r="U730" s="270"/>
      <c r="V730" s="270"/>
      <c r="W730" s="270"/>
      <c r="X730" s="270"/>
      <c r="Y730" s="270"/>
      <c r="Z730" s="270"/>
      <c r="AA730" s="270"/>
      <c r="AB730" s="270"/>
      <c r="AC730" s="270"/>
      <c r="AD730" s="270"/>
    </row>
    <row r="731">
      <c r="A731" s="537"/>
      <c r="B731" s="537"/>
      <c r="C731" s="537"/>
      <c r="D731" s="537"/>
      <c r="E731" s="537"/>
      <c r="F731" s="537"/>
      <c r="G731" s="537"/>
      <c r="H731" s="270"/>
      <c r="I731" s="270"/>
      <c r="J731" s="533"/>
      <c r="K731" s="533"/>
      <c r="L731" s="534"/>
      <c r="M731" s="535"/>
      <c r="N731" s="536"/>
      <c r="O731" s="536"/>
      <c r="P731" s="536"/>
      <c r="Q731" s="270"/>
      <c r="R731" s="473"/>
      <c r="S731" s="270"/>
      <c r="T731" s="270"/>
      <c r="U731" s="270"/>
      <c r="V731" s="270"/>
      <c r="W731" s="270"/>
      <c r="X731" s="270"/>
      <c r="Y731" s="270"/>
      <c r="Z731" s="270"/>
      <c r="AA731" s="270"/>
      <c r="AB731" s="270"/>
      <c r="AC731" s="270"/>
      <c r="AD731" s="270"/>
    </row>
    <row r="732">
      <c r="A732" s="537"/>
      <c r="B732" s="537"/>
      <c r="C732" s="537"/>
      <c r="D732" s="537"/>
      <c r="E732" s="537"/>
      <c r="F732" s="537"/>
      <c r="G732" s="537"/>
      <c r="H732" s="270"/>
      <c r="I732" s="270"/>
      <c r="J732" s="533"/>
      <c r="K732" s="533"/>
      <c r="L732" s="534"/>
      <c r="M732" s="535"/>
      <c r="N732" s="536"/>
      <c r="O732" s="536"/>
      <c r="P732" s="536"/>
      <c r="Q732" s="270"/>
      <c r="R732" s="473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  <c r="AD732" s="270"/>
    </row>
    <row r="733">
      <c r="A733" s="537"/>
      <c r="B733" s="537"/>
      <c r="C733" s="537"/>
      <c r="D733" s="537"/>
      <c r="E733" s="537"/>
      <c r="F733" s="537"/>
      <c r="G733" s="537"/>
      <c r="H733" s="270"/>
      <c r="I733" s="270"/>
      <c r="J733" s="533"/>
      <c r="K733" s="533"/>
      <c r="L733" s="534"/>
      <c r="M733" s="535"/>
      <c r="N733" s="536"/>
      <c r="O733" s="536"/>
      <c r="P733" s="536"/>
      <c r="Q733" s="270"/>
      <c r="R733" s="473"/>
      <c r="S733" s="270"/>
      <c r="T733" s="270"/>
      <c r="U733" s="270"/>
      <c r="V733" s="270"/>
      <c r="W733" s="270"/>
      <c r="X733" s="270"/>
      <c r="Y733" s="270"/>
      <c r="Z733" s="270"/>
      <c r="AA733" s="270"/>
      <c r="AB733" s="270"/>
      <c r="AC733" s="270"/>
      <c r="AD733" s="270"/>
    </row>
    <row r="734">
      <c r="A734" s="537"/>
      <c r="B734" s="537"/>
      <c r="C734" s="537"/>
      <c r="D734" s="537"/>
      <c r="E734" s="537"/>
      <c r="F734" s="537"/>
      <c r="G734" s="537"/>
      <c r="H734" s="270"/>
      <c r="I734" s="270"/>
      <c r="J734" s="533"/>
      <c r="K734" s="533"/>
      <c r="L734" s="534"/>
      <c r="M734" s="535"/>
      <c r="N734" s="536"/>
      <c r="O734" s="536"/>
      <c r="P734" s="536"/>
      <c r="Q734" s="270"/>
      <c r="R734" s="473"/>
      <c r="S734" s="270"/>
      <c r="T734" s="270"/>
      <c r="U734" s="270"/>
      <c r="V734" s="270"/>
      <c r="W734" s="270"/>
      <c r="X734" s="270"/>
      <c r="Y734" s="270"/>
      <c r="Z734" s="270"/>
      <c r="AA734" s="270"/>
      <c r="AB734" s="270"/>
      <c r="AC734" s="270"/>
      <c r="AD734" s="270"/>
    </row>
    <row r="735">
      <c r="A735" s="537"/>
      <c r="B735" s="537"/>
      <c r="C735" s="537"/>
      <c r="D735" s="537"/>
      <c r="E735" s="537"/>
      <c r="F735" s="537"/>
      <c r="G735" s="537"/>
      <c r="H735" s="270"/>
      <c r="I735" s="270"/>
      <c r="J735" s="533"/>
      <c r="K735" s="533"/>
      <c r="L735" s="534"/>
      <c r="M735" s="535"/>
      <c r="N735" s="536"/>
      <c r="O735" s="536"/>
      <c r="P735" s="536"/>
      <c r="Q735" s="270"/>
      <c r="R735" s="473"/>
      <c r="S735" s="270"/>
      <c r="T735" s="270"/>
      <c r="U735" s="270"/>
      <c r="V735" s="270"/>
      <c r="W735" s="270"/>
      <c r="X735" s="270"/>
      <c r="Y735" s="270"/>
      <c r="Z735" s="270"/>
      <c r="AA735" s="270"/>
      <c r="AB735" s="270"/>
      <c r="AC735" s="270"/>
      <c r="AD735" s="270"/>
    </row>
    <row r="736">
      <c r="A736" s="537"/>
      <c r="B736" s="537"/>
      <c r="C736" s="537"/>
      <c r="D736" s="537"/>
      <c r="E736" s="537"/>
      <c r="F736" s="537"/>
      <c r="G736" s="537"/>
      <c r="H736" s="270"/>
      <c r="I736" s="270"/>
      <c r="J736" s="533"/>
      <c r="K736" s="533"/>
      <c r="L736" s="534"/>
      <c r="M736" s="535"/>
      <c r="N736" s="536"/>
      <c r="O736" s="536"/>
      <c r="P736" s="536"/>
      <c r="Q736" s="270"/>
      <c r="R736" s="473"/>
      <c r="S736" s="270"/>
      <c r="T736" s="270"/>
      <c r="U736" s="270"/>
      <c r="V736" s="270"/>
      <c r="W736" s="270"/>
      <c r="X736" s="270"/>
      <c r="Y736" s="270"/>
      <c r="Z736" s="270"/>
      <c r="AA736" s="270"/>
      <c r="AB736" s="270"/>
      <c r="AC736" s="270"/>
      <c r="AD736" s="270"/>
    </row>
    <row r="737">
      <c r="A737" s="537"/>
      <c r="B737" s="537"/>
      <c r="C737" s="537"/>
      <c r="D737" s="537"/>
      <c r="E737" s="537"/>
      <c r="F737" s="537"/>
      <c r="G737" s="537"/>
      <c r="H737" s="270"/>
      <c r="I737" s="270"/>
      <c r="J737" s="533"/>
      <c r="K737" s="533"/>
      <c r="L737" s="534"/>
      <c r="M737" s="535"/>
      <c r="N737" s="536"/>
      <c r="O737" s="536"/>
      <c r="P737" s="536"/>
      <c r="Q737" s="270"/>
      <c r="R737" s="473"/>
      <c r="S737" s="270"/>
      <c r="T737" s="270"/>
      <c r="U737" s="270"/>
      <c r="V737" s="270"/>
      <c r="W737" s="270"/>
      <c r="X737" s="270"/>
      <c r="Y737" s="270"/>
      <c r="Z737" s="270"/>
      <c r="AA737" s="270"/>
      <c r="AB737" s="270"/>
      <c r="AC737" s="270"/>
      <c r="AD737" s="270"/>
    </row>
    <row r="738">
      <c r="A738" s="537"/>
      <c r="B738" s="537"/>
      <c r="C738" s="537"/>
      <c r="D738" s="537"/>
      <c r="E738" s="537"/>
      <c r="F738" s="537"/>
      <c r="G738" s="537"/>
      <c r="H738" s="270"/>
      <c r="I738" s="270"/>
      <c r="J738" s="533"/>
      <c r="K738" s="533"/>
      <c r="L738" s="534"/>
      <c r="M738" s="535"/>
      <c r="N738" s="536"/>
      <c r="O738" s="536"/>
      <c r="P738" s="536"/>
      <c r="Q738" s="270"/>
      <c r="R738" s="473"/>
      <c r="S738" s="270"/>
      <c r="T738" s="270"/>
      <c r="U738" s="270"/>
      <c r="V738" s="270"/>
      <c r="W738" s="270"/>
      <c r="X738" s="270"/>
      <c r="Y738" s="270"/>
      <c r="Z738" s="270"/>
      <c r="AA738" s="270"/>
      <c r="AB738" s="270"/>
      <c r="AC738" s="270"/>
      <c r="AD738" s="270"/>
    </row>
    <row r="739">
      <c r="A739" s="537"/>
      <c r="B739" s="537"/>
      <c r="C739" s="537"/>
      <c r="D739" s="537"/>
      <c r="E739" s="537"/>
      <c r="F739" s="537"/>
      <c r="G739" s="537"/>
      <c r="H739" s="270"/>
      <c r="I739" s="270"/>
      <c r="J739" s="533"/>
      <c r="K739" s="533"/>
      <c r="L739" s="534"/>
      <c r="M739" s="535"/>
      <c r="N739" s="536"/>
      <c r="O739" s="536"/>
      <c r="P739" s="536"/>
      <c r="Q739" s="270"/>
      <c r="R739" s="473"/>
      <c r="S739" s="270"/>
      <c r="T739" s="270"/>
      <c r="U739" s="270"/>
      <c r="V739" s="270"/>
      <c r="W739" s="270"/>
      <c r="X739" s="270"/>
      <c r="Y739" s="270"/>
      <c r="Z739" s="270"/>
      <c r="AA739" s="270"/>
      <c r="AB739" s="270"/>
      <c r="AC739" s="270"/>
      <c r="AD739" s="270"/>
    </row>
    <row r="740">
      <c r="A740" s="537"/>
      <c r="B740" s="537"/>
      <c r="C740" s="537"/>
      <c r="D740" s="537"/>
      <c r="E740" s="537"/>
      <c r="F740" s="537"/>
      <c r="G740" s="537"/>
      <c r="H740" s="270"/>
      <c r="I740" s="270"/>
      <c r="J740" s="533"/>
      <c r="K740" s="533"/>
      <c r="L740" s="534"/>
      <c r="M740" s="535"/>
      <c r="N740" s="536"/>
      <c r="O740" s="536"/>
      <c r="P740" s="536"/>
      <c r="Q740" s="270"/>
      <c r="R740" s="473"/>
      <c r="S740" s="270"/>
      <c r="T740" s="270"/>
      <c r="U740" s="270"/>
      <c r="V740" s="270"/>
      <c r="W740" s="270"/>
      <c r="X740" s="270"/>
      <c r="Y740" s="270"/>
      <c r="Z740" s="270"/>
      <c r="AA740" s="270"/>
      <c r="AB740" s="270"/>
      <c r="AC740" s="270"/>
      <c r="AD740" s="270"/>
    </row>
    <row r="741">
      <c r="A741" s="537"/>
      <c r="B741" s="537"/>
      <c r="C741" s="537"/>
      <c r="D741" s="537"/>
      <c r="E741" s="537"/>
      <c r="F741" s="537"/>
      <c r="G741" s="537"/>
      <c r="H741" s="270"/>
      <c r="I741" s="270"/>
      <c r="J741" s="533"/>
      <c r="K741" s="533"/>
      <c r="L741" s="534"/>
      <c r="M741" s="535"/>
      <c r="N741" s="536"/>
      <c r="O741" s="536"/>
      <c r="P741" s="536"/>
      <c r="Q741" s="270"/>
      <c r="R741" s="473"/>
      <c r="S741" s="270"/>
      <c r="T741" s="270"/>
      <c r="U741" s="270"/>
      <c r="V741" s="270"/>
      <c r="W741" s="270"/>
      <c r="X741" s="270"/>
      <c r="Y741" s="270"/>
      <c r="Z741" s="270"/>
      <c r="AA741" s="270"/>
      <c r="AB741" s="270"/>
      <c r="AC741" s="270"/>
      <c r="AD741" s="270"/>
    </row>
    <row r="742">
      <c r="A742" s="537"/>
      <c r="B742" s="537"/>
      <c r="C742" s="537"/>
      <c r="D742" s="537"/>
      <c r="E742" s="537"/>
      <c r="F742" s="537"/>
      <c r="G742" s="537"/>
      <c r="H742" s="270"/>
      <c r="I742" s="270"/>
      <c r="J742" s="533"/>
      <c r="K742" s="533"/>
      <c r="L742" s="534"/>
      <c r="M742" s="535"/>
      <c r="N742" s="536"/>
      <c r="O742" s="536"/>
      <c r="P742" s="536"/>
      <c r="Q742" s="270"/>
      <c r="R742" s="473"/>
      <c r="S742" s="270"/>
      <c r="T742" s="270"/>
      <c r="U742" s="270"/>
      <c r="V742" s="270"/>
      <c r="W742" s="270"/>
      <c r="X742" s="270"/>
      <c r="Y742" s="270"/>
      <c r="Z742" s="270"/>
      <c r="AA742" s="270"/>
      <c r="AB742" s="270"/>
      <c r="AC742" s="270"/>
      <c r="AD742" s="270"/>
    </row>
    <row r="743">
      <c r="A743" s="537"/>
      <c r="B743" s="537"/>
      <c r="C743" s="537"/>
      <c r="D743" s="537"/>
      <c r="E743" s="537"/>
      <c r="F743" s="537"/>
      <c r="G743" s="537"/>
      <c r="H743" s="270"/>
      <c r="I743" s="270"/>
      <c r="J743" s="533"/>
      <c r="K743" s="533"/>
      <c r="L743" s="534"/>
      <c r="M743" s="535"/>
      <c r="N743" s="536"/>
      <c r="O743" s="536"/>
      <c r="P743" s="536"/>
      <c r="Q743" s="270"/>
      <c r="R743" s="473"/>
      <c r="S743" s="270"/>
      <c r="T743" s="270"/>
      <c r="U743" s="270"/>
      <c r="V743" s="270"/>
      <c r="W743" s="270"/>
      <c r="X743" s="270"/>
      <c r="Y743" s="270"/>
      <c r="Z743" s="270"/>
      <c r="AA743" s="270"/>
      <c r="AB743" s="270"/>
      <c r="AC743" s="270"/>
      <c r="AD743" s="270"/>
    </row>
    <row r="744">
      <c r="A744" s="537"/>
      <c r="B744" s="537"/>
      <c r="C744" s="537"/>
      <c r="D744" s="537"/>
      <c r="E744" s="537"/>
      <c r="F744" s="537"/>
      <c r="G744" s="537"/>
      <c r="H744" s="270"/>
      <c r="I744" s="270"/>
      <c r="J744" s="533"/>
      <c r="K744" s="533"/>
      <c r="L744" s="534"/>
      <c r="M744" s="535"/>
      <c r="N744" s="536"/>
      <c r="O744" s="536"/>
      <c r="P744" s="536"/>
      <c r="Q744" s="270"/>
      <c r="R744" s="473"/>
      <c r="S744" s="270"/>
      <c r="T744" s="270"/>
      <c r="U744" s="270"/>
      <c r="V744" s="270"/>
      <c r="W744" s="270"/>
      <c r="X744" s="270"/>
      <c r="Y744" s="270"/>
      <c r="Z744" s="270"/>
      <c r="AA744" s="270"/>
      <c r="AB744" s="270"/>
      <c r="AC744" s="270"/>
      <c r="AD744" s="270"/>
    </row>
    <row r="745">
      <c r="A745" s="537"/>
      <c r="B745" s="537"/>
      <c r="C745" s="537"/>
      <c r="D745" s="537"/>
      <c r="E745" s="537"/>
      <c r="F745" s="537"/>
      <c r="G745" s="537"/>
      <c r="H745" s="270"/>
      <c r="I745" s="270"/>
      <c r="J745" s="533"/>
      <c r="K745" s="533"/>
      <c r="L745" s="534"/>
      <c r="M745" s="535"/>
      <c r="N745" s="536"/>
      <c r="O745" s="536"/>
      <c r="P745" s="536"/>
      <c r="Q745" s="270"/>
      <c r="R745" s="473"/>
      <c r="S745" s="270"/>
      <c r="T745" s="270"/>
      <c r="U745" s="270"/>
      <c r="V745" s="270"/>
      <c r="W745" s="270"/>
      <c r="X745" s="270"/>
      <c r="Y745" s="270"/>
      <c r="Z745" s="270"/>
      <c r="AA745" s="270"/>
      <c r="AB745" s="270"/>
      <c r="AC745" s="270"/>
      <c r="AD745" s="270"/>
    </row>
    <row r="746">
      <c r="A746" s="537"/>
      <c r="B746" s="537"/>
      <c r="C746" s="537"/>
      <c r="D746" s="537"/>
      <c r="E746" s="537"/>
      <c r="F746" s="537"/>
      <c r="G746" s="537"/>
      <c r="H746" s="270"/>
      <c r="I746" s="270"/>
      <c r="J746" s="533"/>
      <c r="K746" s="533"/>
      <c r="L746" s="534"/>
      <c r="M746" s="535"/>
      <c r="N746" s="536"/>
      <c r="O746" s="536"/>
      <c r="P746" s="536"/>
      <c r="Q746" s="270"/>
      <c r="R746" s="473"/>
      <c r="S746" s="270"/>
      <c r="T746" s="270"/>
      <c r="U746" s="270"/>
      <c r="V746" s="270"/>
      <c r="W746" s="270"/>
      <c r="X746" s="270"/>
      <c r="Y746" s="270"/>
      <c r="Z746" s="270"/>
      <c r="AA746" s="270"/>
      <c r="AB746" s="270"/>
      <c r="AC746" s="270"/>
      <c r="AD746" s="270"/>
    </row>
    <row r="747">
      <c r="A747" s="537"/>
      <c r="B747" s="537"/>
      <c r="C747" s="537"/>
      <c r="D747" s="537"/>
      <c r="E747" s="537"/>
      <c r="F747" s="537"/>
      <c r="G747" s="537"/>
      <c r="H747" s="270"/>
      <c r="I747" s="270"/>
      <c r="J747" s="533"/>
      <c r="K747" s="533"/>
      <c r="L747" s="534"/>
      <c r="M747" s="535"/>
      <c r="N747" s="536"/>
      <c r="O747" s="536"/>
      <c r="P747" s="536"/>
      <c r="Q747" s="270"/>
      <c r="R747" s="473"/>
      <c r="S747" s="270"/>
      <c r="T747" s="270"/>
      <c r="U747" s="270"/>
      <c r="V747" s="270"/>
      <c r="W747" s="270"/>
      <c r="X747" s="270"/>
      <c r="Y747" s="270"/>
      <c r="Z747" s="270"/>
      <c r="AA747" s="270"/>
      <c r="AB747" s="270"/>
      <c r="AC747" s="270"/>
      <c r="AD747" s="270"/>
    </row>
    <row r="748">
      <c r="A748" s="537"/>
      <c r="B748" s="537"/>
      <c r="C748" s="537"/>
      <c r="D748" s="537"/>
      <c r="E748" s="537"/>
      <c r="F748" s="537"/>
      <c r="G748" s="537"/>
      <c r="H748" s="270"/>
      <c r="I748" s="270"/>
      <c r="J748" s="533"/>
      <c r="K748" s="533"/>
      <c r="L748" s="534"/>
      <c r="M748" s="535"/>
      <c r="N748" s="536"/>
      <c r="O748" s="536"/>
      <c r="P748" s="536"/>
      <c r="Q748" s="270"/>
      <c r="R748" s="473"/>
      <c r="S748" s="270"/>
      <c r="T748" s="270"/>
      <c r="U748" s="270"/>
      <c r="V748" s="270"/>
      <c r="W748" s="270"/>
      <c r="X748" s="270"/>
      <c r="Y748" s="270"/>
      <c r="Z748" s="270"/>
      <c r="AA748" s="270"/>
      <c r="AB748" s="270"/>
      <c r="AC748" s="270"/>
      <c r="AD748" s="270"/>
    </row>
    <row r="749">
      <c r="A749" s="537"/>
      <c r="B749" s="537"/>
      <c r="C749" s="537"/>
      <c r="D749" s="537"/>
      <c r="E749" s="537"/>
      <c r="F749" s="537"/>
      <c r="G749" s="537"/>
      <c r="H749" s="270"/>
      <c r="I749" s="270"/>
      <c r="J749" s="533"/>
      <c r="K749" s="533"/>
      <c r="L749" s="534"/>
      <c r="M749" s="535"/>
      <c r="N749" s="536"/>
      <c r="O749" s="536"/>
      <c r="P749" s="536"/>
      <c r="Q749" s="270"/>
      <c r="R749" s="473"/>
      <c r="S749" s="270"/>
      <c r="T749" s="270"/>
      <c r="U749" s="270"/>
      <c r="V749" s="270"/>
      <c r="W749" s="270"/>
      <c r="X749" s="270"/>
      <c r="Y749" s="270"/>
      <c r="Z749" s="270"/>
      <c r="AA749" s="270"/>
      <c r="AB749" s="270"/>
      <c r="AC749" s="270"/>
      <c r="AD749" s="270"/>
    </row>
    <row r="750">
      <c r="A750" s="537"/>
      <c r="B750" s="537"/>
      <c r="C750" s="537"/>
      <c r="D750" s="537"/>
      <c r="E750" s="537"/>
      <c r="F750" s="537"/>
      <c r="G750" s="537"/>
      <c r="H750" s="270"/>
      <c r="I750" s="270"/>
      <c r="J750" s="533"/>
      <c r="K750" s="533"/>
      <c r="L750" s="534"/>
      <c r="M750" s="535"/>
      <c r="N750" s="536"/>
      <c r="O750" s="536"/>
      <c r="P750" s="536"/>
      <c r="Q750" s="270"/>
      <c r="R750" s="473"/>
      <c r="S750" s="270"/>
      <c r="T750" s="270"/>
      <c r="U750" s="270"/>
      <c r="V750" s="270"/>
      <c r="W750" s="270"/>
      <c r="X750" s="270"/>
      <c r="Y750" s="270"/>
      <c r="Z750" s="270"/>
      <c r="AA750" s="270"/>
      <c r="AB750" s="270"/>
      <c r="AC750" s="270"/>
      <c r="AD750" s="270"/>
    </row>
    <row r="751">
      <c r="A751" s="537"/>
      <c r="B751" s="537"/>
      <c r="C751" s="537"/>
      <c r="D751" s="537"/>
      <c r="E751" s="537"/>
      <c r="F751" s="537"/>
      <c r="G751" s="537"/>
      <c r="H751" s="270"/>
      <c r="I751" s="270"/>
      <c r="J751" s="533"/>
      <c r="K751" s="533"/>
      <c r="L751" s="534"/>
      <c r="M751" s="535"/>
      <c r="N751" s="536"/>
      <c r="O751" s="536"/>
      <c r="P751" s="536"/>
      <c r="Q751" s="270"/>
      <c r="R751" s="473"/>
      <c r="S751" s="270"/>
      <c r="T751" s="270"/>
      <c r="U751" s="270"/>
      <c r="V751" s="270"/>
      <c r="W751" s="270"/>
      <c r="X751" s="270"/>
      <c r="Y751" s="270"/>
      <c r="Z751" s="270"/>
      <c r="AA751" s="270"/>
      <c r="AB751" s="270"/>
      <c r="AC751" s="270"/>
      <c r="AD751" s="270"/>
    </row>
    <row r="752">
      <c r="A752" s="537"/>
      <c r="B752" s="537"/>
      <c r="C752" s="537"/>
      <c r="D752" s="537"/>
      <c r="E752" s="537"/>
      <c r="F752" s="537"/>
      <c r="G752" s="537"/>
      <c r="H752" s="270"/>
      <c r="I752" s="270"/>
      <c r="J752" s="533"/>
      <c r="K752" s="533"/>
      <c r="L752" s="534"/>
      <c r="M752" s="535"/>
      <c r="N752" s="536"/>
      <c r="O752" s="536"/>
      <c r="P752" s="536"/>
      <c r="Q752" s="270"/>
      <c r="R752" s="473"/>
      <c r="S752" s="270"/>
      <c r="T752" s="270"/>
      <c r="U752" s="270"/>
      <c r="V752" s="270"/>
      <c r="W752" s="270"/>
      <c r="X752" s="270"/>
      <c r="Y752" s="270"/>
      <c r="Z752" s="270"/>
      <c r="AA752" s="270"/>
      <c r="AB752" s="270"/>
      <c r="AC752" s="270"/>
      <c r="AD752" s="270"/>
    </row>
    <row r="753">
      <c r="A753" s="537"/>
      <c r="B753" s="537"/>
      <c r="C753" s="537"/>
      <c r="D753" s="537"/>
      <c r="E753" s="537"/>
      <c r="F753" s="537"/>
      <c r="G753" s="537"/>
      <c r="H753" s="270"/>
      <c r="I753" s="270"/>
      <c r="J753" s="533"/>
      <c r="K753" s="533"/>
      <c r="L753" s="534"/>
      <c r="M753" s="535"/>
      <c r="N753" s="536"/>
      <c r="O753" s="536"/>
      <c r="P753" s="536"/>
      <c r="Q753" s="270"/>
      <c r="R753" s="473"/>
      <c r="S753" s="270"/>
      <c r="T753" s="270"/>
      <c r="U753" s="270"/>
      <c r="V753" s="270"/>
      <c r="W753" s="270"/>
      <c r="X753" s="270"/>
      <c r="Y753" s="270"/>
      <c r="Z753" s="270"/>
      <c r="AA753" s="270"/>
      <c r="AB753" s="270"/>
      <c r="AC753" s="270"/>
      <c r="AD753" s="270"/>
    </row>
    <row r="754">
      <c r="A754" s="537"/>
      <c r="B754" s="537"/>
      <c r="C754" s="537"/>
      <c r="D754" s="537"/>
      <c r="E754" s="537"/>
      <c r="F754" s="537"/>
      <c r="G754" s="537"/>
      <c r="H754" s="270"/>
      <c r="I754" s="270"/>
      <c r="J754" s="533"/>
      <c r="K754" s="533"/>
      <c r="L754" s="534"/>
      <c r="M754" s="535"/>
      <c r="N754" s="536"/>
      <c r="O754" s="536"/>
      <c r="P754" s="536"/>
      <c r="Q754" s="270"/>
      <c r="R754" s="473"/>
      <c r="S754" s="270"/>
      <c r="T754" s="270"/>
      <c r="U754" s="270"/>
      <c r="V754" s="270"/>
      <c r="W754" s="270"/>
      <c r="X754" s="270"/>
      <c r="Y754" s="270"/>
      <c r="Z754" s="270"/>
      <c r="AA754" s="270"/>
      <c r="AB754" s="270"/>
      <c r="AC754" s="270"/>
      <c r="AD754" s="270"/>
    </row>
    <row r="755">
      <c r="A755" s="537"/>
      <c r="B755" s="537"/>
      <c r="C755" s="537"/>
      <c r="D755" s="537"/>
      <c r="E755" s="537"/>
      <c r="F755" s="537"/>
      <c r="G755" s="537"/>
      <c r="H755" s="270"/>
      <c r="I755" s="270"/>
      <c r="J755" s="533"/>
      <c r="K755" s="533"/>
      <c r="L755" s="534"/>
      <c r="M755" s="535"/>
      <c r="N755" s="536"/>
      <c r="O755" s="536"/>
      <c r="P755" s="536"/>
      <c r="Q755" s="270"/>
      <c r="R755" s="473"/>
      <c r="S755" s="270"/>
      <c r="T755" s="270"/>
      <c r="U755" s="270"/>
      <c r="V755" s="270"/>
      <c r="W755" s="270"/>
      <c r="X755" s="270"/>
      <c r="Y755" s="270"/>
      <c r="Z755" s="270"/>
      <c r="AA755" s="270"/>
      <c r="AB755" s="270"/>
      <c r="AC755" s="270"/>
      <c r="AD755" s="270"/>
    </row>
    <row r="756">
      <c r="A756" s="537"/>
      <c r="B756" s="537"/>
      <c r="C756" s="537"/>
      <c r="D756" s="537"/>
      <c r="E756" s="537"/>
      <c r="F756" s="537"/>
      <c r="G756" s="537"/>
      <c r="H756" s="270"/>
      <c r="I756" s="270"/>
      <c r="J756" s="533"/>
      <c r="K756" s="533"/>
      <c r="L756" s="534"/>
      <c r="M756" s="535"/>
      <c r="N756" s="536"/>
      <c r="O756" s="536"/>
      <c r="P756" s="536"/>
      <c r="Q756" s="270"/>
      <c r="R756" s="473"/>
      <c r="S756" s="270"/>
      <c r="T756" s="270"/>
      <c r="U756" s="270"/>
      <c r="V756" s="270"/>
      <c r="W756" s="270"/>
      <c r="X756" s="270"/>
      <c r="Y756" s="270"/>
      <c r="Z756" s="270"/>
      <c r="AA756" s="270"/>
      <c r="AB756" s="270"/>
      <c r="AC756" s="270"/>
      <c r="AD756" s="270"/>
    </row>
    <row r="757">
      <c r="A757" s="537"/>
      <c r="B757" s="537"/>
      <c r="C757" s="537"/>
      <c r="D757" s="537"/>
      <c r="E757" s="537"/>
      <c r="F757" s="537"/>
      <c r="G757" s="537"/>
      <c r="H757" s="270"/>
      <c r="I757" s="270"/>
      <c r="J757" s="533"/>
      <c r="K757" s="533"/>
      <c r="L757" s="534"/>
      <c r="M757" s="535"/>
      <c r="N757" s="536"/>
      <c r="O757" s="536"/>
      <c r="P757" s="536"/>
      <c r="Q757" s="270"/>
      <c r="R757" s="473"/>
      <c r="S757" s="270"/>
      <c r="T757" s="270"/>
      <c r="U757" s="270"/>
      <c r="V757" s="270"/>
      <c r="W757" s="270"/>
      <c r="X757" s="270"/>
      <c r="Y757" s="270"/>
      <c r="Z757" s="270"/>
      <c r="AA757" s="270"/>
      <c r="AB757" s="270"/>
      <c r="AC757" s="270"/>
      <c r="AD757" s="270"/>
    </row>
    <row r="758">
      <c r="A758" s="537"/>
      <c r="B758" s="537"/>
      <c r="C758" s="537"/>
      <c r="D758" s="537"/>
      <c r="E758" s="537"/>
      <c r="F758" s="537"/>
      <c r="G758" s="537"/>
      <c r="H758" s="270"/>
      <c r="I758" s="270"/>
      <c r="J758" s="533"/>
      <c r="K758" s="533"/>
      <c r="L758" s="534"/>
      <c r="M758" s="535"/>
      <c r="N758" s="536"/>
      <c r="O758" s="536"/>
      <c r="P758" s="536"/>
      <c r="Q758" s="270"/>
      <c r="R758" s="473"/>
      <c r="S758" s="270"/>
      <c r="T758" s="270"/>
      <c r="U758" s="270"/>
      <c r="V758" s="270"/>
      <c r="W758" s="270"/>
      <c r="X758" s="270"/>
      <c r="Y758" s="270"/>
      <c r="Z758" s="270"/>
      <c r="AA758" s="270"/>
      <c r="AB758" s="270"/>
      <c r="AC758" s="270"/>
      <c r="AD758" s="270"/>
    </row>
    <row r="759">
      <c r="A759" s="537"/>
      <c r="B759" s="537"/>
      <c r="C759" s="537"/>
      <c r="D759" s="537"/>
      <c r="E759" s="537"/>
      <c r="F759" s="537"/>
      <c r="G759" s="537"/>
      <c r="H759" s="270"/>
      <c r="I759" s="270"/>
      <c r="J759" s="533"/>
      <c r="K759" s="533"/>
      <c r="L759" s="534"/>
      <c r="M759" s="535"/>
      <c r="N759" s="536"/>
      <c r="O759" s="536"/>
      <c r="P759" s="536"/>
      <c r="Q759" s="270"/>
      <c r="R759" s="473"/>
      <c r="S759" s="270"/>
      <c r="T759" s="270"/>
      <c r="U759" s="270"/>
      <c r="V759" s="270"/>
      <c r="W759" s="270"/>
      <c r="X759" s="270"/>
      <c r="Y759" s="270"/>
      <c r="Z759" s="270"/>
      <c r="AA759" s="270"/>
      <c r="AB759" s="270"/>
      <c r="AC759" s="270"/>
      <c r="AD759" s="270"/>
    </row>
    <row r="760">
      <c r="A760" s="537"/>
      <c r="B760" s="537"/>
      <c r="C760" s="537"/>
      <c r="D760" s="537"/>
      <c r="E760" s="537"/>
      <c r="F760" s="537"/>
      <c r="G760" s="537"/>
      <c r="H760" s="270"/>
      <c r="I760" s="270"/>
      <c r="J760" s="533"/>
      <c r="K760" s="533"/>
      <c r="L760" s="534"/>
      <c r="M760" s="535"/>
      <c r="N760" s="536"/>
      <c r="O760" s="536"/>
      <c r="P760" s="536"/>
      <c r="Q760" s="270"/>
      <c r="R760" s="473"/>
      <c r="S760" s="270"/>
      <c r="T760" s="270"/>
      <c r="U760" s="270"/>
      <c r="V760" s="270"/>
      <c r="W760" s="270"/>
      <c r="X760" s="270"/>
      <c r="Y760" s="270"/>
      <c r="Z760" s="270"/>
      <c r="AA760" s="270"/>
      <c r="AB760" s="270"/>
      <c r="AC760" s="270"/>
      <c r="AD760" s="270"/>
    </row>
    <row r="761">
      <c r="A761" s="537"/>
      <c r="B761" s="537"/>
      <c r="C761" s="537"/>
      <c r="D761" s="537"/>
      <c r="E761" s="537"/>
      <c r="F761" s="537"/>
      <c r="G761" s="537"/>
      <c r="H761" s="270"/>
      <c r="I761" s="270"/>
      <c r="J761" s="533"/>
      <c r="K761" s="533"/>
      <c r="L761" s="534"/>
      <c r="M761" s="535"/>
      <c r="N761" s="536"/>
      <c r="O761" s="536"/>
      <c r="P761" s="536"/>
      <c r="Q761" s="270"/>
      <c r="R761" s="473"/>
      <c r="S761" s="270"/>
      <c r="T761" s="270"/>
      <c r="U761" s="270"/>
      <c r="V761" s="270"/>
      <c r="W761" s="270"/>
      <c r="X761" s="270"/>
      <c r="Y761" s="270"/>
      <c r="Z761" s="270"/>
      <c r="AA761" s="270"/>
      <c r="AB761" s="270"/>
      <c r="AC761" s="270"/>
      <c r="AD761" s="270"/>
    </row>
    <row r="762">
      <c r="A762" s="537"/>
      <c r="B762" s="537"/>
      <c r="C762" s="537"/>
      <c r="D762" s="537"/>
      <c r="E762" s="537"/>
      <c r="F762" s="537"/>
      <c r="G762" s="537"/>
      <c r="H762" s="270"/>
      <c r="I762" s="270"/>
      <c r="J762" s="533"/>
      <c r="K762" s="533"/>
      <c r="L762" s="534"/>
      <c r="M762" s="535"/>
      <c r="N762" s="536"/>
      <c r="O762" s="536"/>
      <c r="P762" s="536"/>
      <c r="Q762" s="270"/>
      <c r="R762" s="473"/>
      <c r="S762" s="270"/>
      <c r="T762" s="270"/>
      <c r="U762" s="270"/>
      <c r="V762" s="270"/>
      <c r="W762" s="270"/>
      <c r="X762" s="270"/>
      <c r="Y762" s="270"/>
      <c r="Z762" s="270"/>
      <c r="AA762" s="270"/>
      <c r="AB762" s="270"/>
      <c r="AC762" s="270"/>
      <c r="AD762" s="270"/>
    </row>
    <row r="763">
      <c r="A763" s="537"/>
      <c r="B763" s="537"/>
      <c r="C763" s="537"/>
      <c r="D763" s="537"/>
      <c r="E763" s="537"/>
      <c r="F763" s="537"/>
      <c r="G763" s="537"/>
      <c r="H763" s="270"/>
      <c r="I763" s="270"/>
      <c r="J763" s="533"/>
      <c r="K763" s="533"/>
      <c r="L763" s="534"/>
      <c r="M763" s="535"/>
      <c r="N763" s="536"/>
      <c r="O763" s="536"/>
      <c r="P763" s="536"/>
      <c r="Q763" s="270"/>
      <c r="R763" s="473"/>
      <c r="S763" s="270"/>
      <c r="T763" s="270"/>
      <c r="U763" s="270"/>
      <c r="V763" s="270"/>
      <c r="W763" s="270"/>
      <c r="X763" s="270"/>
      <c r="Y763" s="270"/>
      <c r="Z763" s="270"/>
      <c r="AA763" s="270"/>
      <c r="AB763" s="270"/>
      <c r="AC763" s="270"/>
      <c r="AD763" s="270"/>
    </row>
    <row r="764">
      <c r="A764" s="537"/>
      <c r="B764" s="537"/>
      <c r="C764" s="537"/>
      <c r="D764" s="537"/>
      <c r="E764" s="537"/>
      <c r="F764" s="537"/>
      <c r="G764" s="537"/>
      <c r="H764" s="270"/>
      <c r="I764" s="270"/>
      <c r="J764" s="533"/>
      <c r="K764" s="533"/>
      <c r="L764" s="534"/>
      <c r="M764" s="535"/>
      <c r="N764" s="536"/>
      <c r="O764" s="536"/>
      <c r="P764" s="536"/>
      <c r="Q764" s="270"/>
      <c r="R764" s="473"/>
      <c r="S764" s="270"/>
      <c r="T764" s="270"/>
      <c r="U764" s="270"/>
      <c r="V764" s="270"/>
      <c r="W764" s="270"/>
      <c r="X764" s="270"/>
      <c r="Y764" s="270"/>
      <c r="Z764" s="270"/>
      <c r="AA764" s="270"/>
      <c r="AB764" s="270"/>
      <c r="AC764" s="270"/>
      <c r="AD764" s="270"/>
    </row>
    <row r="765">
      <c r="A765" s="537"/>
      <c r="B765" s="537"/>
      <c r="C765" s="537"/>
      <c r="D765" s="537"/>
      <c r="E765" s="537"/>
      <c r="F765" s="537"/>
      <c r="G765" s="537"/>
      <c r="H765" s="270"/>
      <c r="I765" s="270"/>
      <c r="J765" s="533"/>
      <c r="K765" s="533"/>
      <c r="L765" s="534"/>
      <c r="M765" s="535"/>
      <c r="N765" s="536"/>
      <c r="O765" s="536"/>
      <c r="P765" s="536"/>
      <c r="Q765" s="270"/>
      <c r="R765" s="473"/>
      <c r="S765" s="270"/>
      <c r="T765" s="270"/>
      <c r="U765" s="270"/>
      <c r="V765" s="270"/>
      <c r="W765" s="270"/>
      <c r="X765" s="270"/>
      <c r="Y765" s="270"/>
      <c r="Z765" s="270"/>
      <c r="AA765" s="270"/>
      <c r="AB765" s="270"/>
      <c r="AC765" s="270"/>
      <c r="AD765" s="270"/>
    </row>
    <row r="766">
      <c r="A766" s="537"/>
      <c r="B766" s="537"/>
      <c r="C766" s="537"/>
      <c r="D766" s="537"/>
      <c r="E766" s="537"/>
      <c r="F766" s="537"/>
      <c r="G766" s="537"/>
      <c r="H766" s="270"/>
      <c r="I766" s="270"/>
      <c r="J766" s="533"/>
      <c r="K766" s="533"/>
      <c r="L766" s="534"/>
      <c r="M766" s="535"/>
      <c r="N766" s="536"/>
      <c r="O766" s="536"/>
      <c r="P766" s="536"/>
      <c r="Q766" s="270"/>
      <c r="R766" s="473"/>
      <c r="S766" s="270"/>
      <c r="T766" s="270"/>
      <c r="U766" s="270"/>
      <c r="V766" s="270"/>
      <c r="W766" s="270"/>
      <c r="X766" s="270"/>
      <c r="Y766" s="270"/>
      <c r="Z766" s="270"/>
      <c r="AA766" s="270"/>
      <c r="AB766" s="270"/>
      <c r="AC766" s="270"/>
      <c r="AD766" s="270"/>
    </row>
    <row r="767">
      <c r="A767" s="537"/>
      <c r="B767" s="537"/>
      <c r="C767" s="537"/>
      <c r="D767" s="537"/>
      <c r="E767" s="537"/>
      <c r="F767" s="537"/>
      <c r="G767" s="537"/>
      <c r="H767" s="270"/>
      <c r="I767" s="270"/>
      <c r="J767" s="533"/>
      <c r="K767" s="533"/>
      <c r="L767" s="534"/>
      <c r="M767" s="535"/>
      <c r="N767" s="536"/>
      <c r="O767" s="536"/>
      <c r="P767" s="536"/>
      <c r="Q767" s="270"/>
      <c r="R767" s="473"/>
      <c r="S767" s="270"/>
      <c r="T767" s="270"/>
      <c r="U767" s="270"/>
      <c r="V767" s="270"/>
      <c r="W767" s="270"/>
      <c r="X767" s="270"/>
      <c r="Y767" s="270"/>
      <c r="Z767" s="270"/>
      <c r="AA767" s="270"/>
      <c r="AB767" s="270"/>
      <c r="AC767" s="270"/>
      <c r="AD767" s="270"/>
    </row>
    <row r="768">
      <c r="A768" s="537"/>
      <c r="B768" s="537"/>
      <c r="C768" s="537"/>
      <c r="D768" s="537"/>
      <c r="E768" s="537"/>
      <c r="F768" s="537"/>
      <c r="G768" s="537"/>
      <c r="H768" s="270"/>
      <c r="I768" s="270"/>
      <c r="J768" s="533"/>
      <c r="K768" s="533"/>
      <c r="L768" s="534"/>
      <c r="M768" s="535"/>
      <c r="N768" s="536"/>
      <c r="O768" s="536"/>
      <c r="P768" s="536"/>
      <c r="Q768" s="270"/>
      <c r="R768" s="473"/>
      <c r="S768" s="270"/>
      <c r="T768" s="270"/>
      <c r="U768" s="270"/>
      <c r="V768" s="270"/>
      <c r="W768" s="270"/>
      <c r="X768" s="270"/>
      <c r="Y768" s="270"/>
      <c r="Z768" s="270"/>
      <c r="AA768" s="270"/>
      <c r="AB768" s="270"/>
      <c r="AC768" s="270"/>
      <c r="AD768" s="270"/>
    </row>
    <row r="769">
      <c r="A769" s="537"/>
      <c r="B769" s="537"/>
      <c r="C769" s="537"/>
      <c r="D769" s="537"/>
      <c r="E769" s="537"/>
      <c r="F769" s="537"/>
      <c r="G769" s="537"/>
      <c r="H769" s="270"/>
      <c r="I769" s="270"/>
      <c r="J769" s="533"/>
      <c r="K769" s="533"/>
      <c r="L769" s="534"/>
      <c r="M769" s="535"/>
      <c r="N769" s="536"/>
      <c r="O769" s="536"/>
      <c r="P769" s="536"/>
      <c r="Q769" s="270"/>
      <c r="R769" s="473"/>
      <c r="S769" s="270"/>
      <c r="T769" s="270"/>
      <c r="U769" s="270"/>
      <c r="V769" s="270"/>
      <c r="W769" s="270"/>
      <c r="X769" s="270"/>
      <c r="Y769" s="270"/>
      <c r="Z769" s="270"/>
      <c r="AA769" s="270"/>
      <c r="AB769" s="270"/>
      <c r="AC769" s="270"/>
      <c r="AD769" s="270"/>
    </row>
    <row r="770">
      <c r="A770" s="537"/>
      <c r="B770" s="537"/>
      <c r="C770" s="537"/>
      <c r="D770" s="537"/>
      <c r="E770" s="537"/>
      <c r="F770" s="537"/>
      <c r="G770" s="537"/>
      <c r="H770" s="270"/>
      <c r="I770" s="270"/>
      <c r="J770" s="533"/>
      <c r="K770" s="533"/>
      <c r="L770" s="534"/>
      <c r="M770" s="535"/>
      <c r="N770" s="536"/>
      <c r="O770" s="536"/>
      <c r="P770" s="536"/>
      <c r="Q770" s="270"/>
      <c r="R770" s="473"/>
      <c r="S770" s="270"/>
      <c r="T770" s="270"/>
      <c r="U770" s="270"/>
      <c r="V770" s="270"/>
      <c r="W770" s="270"/>
      <c r="X770" s="270"/>
      <c r="Y770" s="270"/>
      <c r="Z770" s="270"/>
      <c r="AA770" s="270"/>
      <c r="AB770" s="270"/>
      <c r="AC770" s="270"/>
      <c r="AD770" s="270"/>
    </row>
    <row r="771">
      <c r="A771" s="537"/>
      <c r="B771" s="537"/>
      <c r="C771" s="537"/>
      <c r="D771" s="537"/>
      <c r="E771" s="537"/>
      <c r="F771" s="537"/>
      <c r="G771" s="537"/>
      <c r="H771" s="270"/>
      <c r="I771" s="270"/>
      <c r="J771" s="533"/>
      <c r="K771" s="533"/>
      <c r="L771" s="534"/>
      <c r="M771" s="535"/>
      <c r="N771" s="536"/>
      <c r="O771" s="536"/>
      <c r="P771" s="536"/>
      <c r="Q771" s="270"/>
      <c r="R771" s="473"/>
      <c r="S771" s="270"/>
      <c r="T771" s="270"/>
      <c r="U771" s="270"/>
      <c r="V771" s="270"/>
      <c r="W771" s="270"/>
      <c r="X771" s="270"/>
      <c r="Y771" s="270"/>
      <c r="Z771" s="270"/>
      <c r="AA771" s="270"/>
      <c r="AB771" s="270"/>
      <c r="AC771" s="270"/>
      <c r="AD771" s="270"/>
    </row>
    <row r="772">
      <c r="A772" s="537"/>
      <c r="B772" s="537"/>
      <c r="C772" s="537"/>
      <c r="D772" s="537"/>
      <c r="E772" s="537"/>
      <c r="F772" s="537"/>
      <c r="G772" s="537"/>
      <c r="H772" s="270"/>
      <c r="I772" s="270"/>
      <c r="J772" s="533"/>
      <c r="K772" s="533"/>
      <c r="L772" s="534"/>
      <c r="M772" s="535"/>
      <c r="N772" s="536"/>
      <c r="O772" s="536"/>
      <c r="P772" s="536"/>
      <c r="Q772" s="270"/>
      <c r="R772" s="473"/>
      <c r="S772" s="270"/>
      <c r="T772" s="270"/>
      <c r="U772" s="270"/>
      <c r="V772" s="270"/>
      <c r="W772" s="270"/>
      <c r="X772" s="270"/>
      <c r="Y772" s="270"/>
      <c r="Z772" s="270"/>
      <c r="AA772" s="270"/>
      <c r="AB772" s="270"/>
      <c r="AC772" s="270"/>
      <c r="AD772" s="270"/>
    </row>
    <row r="773">
      <c r="A773" s="537"/>
      <c r="B773" s="537"/>
      <c r="C773" s="537"/>
      <c r="D773" s="537"/>
      <c r="E773" s="537"/>
      <c r="F773" s="537"/>
      <c r="G773" s="537"/>
      <c r="H773" s="270"/>
      <c r="I773" s="270"/>
      <c r="J773" s="533"/>
      <c r="K773" s="533"/>
      <c r="L773" s="534"/>
      <c r="M773" s="535"/>
      <c r="N773" s="536"/>
      <c r="O773" s="536"/>
      <c r="P773" s="536"/>
      <c r="Q773" s="270"/>
      <c r="R773" s="473"/>
      <c r="S773" s="270"/>
      <c r="T773" s="270"/>
      <c r="U773" s="270"/>
      <c r="V773" s="270"/>
      <c r="W773" s="270"/>
      <c r="X773" s="270"/>
      <c r="Y773" s="270"/>
      <c r="Z773" s="270"/>
      <c r="AA773" s="270"/>
      <c r="AB773" s="270"/>
      <c r="AC773" s="270"/>
      <c r="AD773" s="270"/>
    </row>
    <row r="774">
      <c r="A774" s="537"/>
      <c r="B774" s="537"/>
      <c r="C774" s="537"/>
      <c r="D774" s="537"/>
      <c r="E774" s="537"/>
      <c r="F774" s="537"/>
      <c r="G774" s="537"/>
      <c r="H774" s="270"/>
      <c r="I774" s="270"/>
      <c r="J774" s="533"/>
      <c r="K774" s="533"/>
      <c r="L774" s="534"/>
      <c r="M774" s="535"/>
      <c r="N774" s="536"/>
      <c r="O774" s="536"/>
      <c r="P774" s="536"/>
      <c r="Q774" s="270"/>
      <c r="R774" s="473"/>
      <c r="S774" s="270"/>
      <c r="T774" s="270"/>
      <c r="U774" s="270"/>
      <c r="V774" s="270"/>
      <c r="W774" s="270"/>
      <c r="X774" s="270"/>
      <c r="Y774" s="270"/>
      <c r="Z774" s="270"/>
      <c r="AA774" s="270"/>
      <c r="AB774" s="270"/>
      <c r="AC774" s="270"/>
      <c r="AD774" s="270"/>
    </row>
    <row r="775">
      <c r="A775" s="537"/>
      <c r="B775" s="537"/>
      <c r="C775" s="537"/>
      <c r="D775" s="537"/>
      <c r="E775" s="537"/>
      <c r="F775" s="537"/>
      <c r="G775" s="537"/>
      <c r="H775" s="270"/>
      <c r="I775" s="270"/>
      <c r="J775" s="533"/>
      <c r="K775" s="533"/>
      <c r="L775" s="534"/>
      <c r="M775" s="535"/>
      <c r="N775" s="536"/>
      <c r="O775" s="536"/>
      <c r="P775" s="536"/>
      <c r="Q775" s="270"/>
      <c r="R775" s="473"/>
      <c r="S775" s="270"/>
      <c r="T775" s="270"/>
      <c r="U775" s="270"/>
      <c r="V775" s="270"/>
      <c r="W775" s="270"/>
      <c r="X775" s="270"/>
      <c r="Y775" s="270"/>
      <c r="Z775" s="270"/>
      <c r="AA775" s="270"/>
      <c r="AB775" s="270"/>
      <c r="AC775" s="270"/>
      <c r="AD775" s="270"/>
    </row>
    <row r="776">
      <c r="A776" s="537"/>
      <c r="B776" s="537"/>
      <c r="C776" s="537"/>
      <c r="D776" s="537"/>
      <c r="E776" s="537"/>
      <c r="F776" s="537"/>
      <c r="G776" s="537"/>
      <c r="H776" s="270"/>
      <c r="I776" s="270"/>
      <c r="J776" s="533"/>
      <c r="K776" s="533"/>
      <c r="L776" s="534"/>
      <c r="M776" s="535"/>
      <c r="N776" s="536"/>
      <c r="O776" s="536"/>
      <c r="P776" s="536"/>
      <c r="Q776" s="270"/>
      <c r="R776" s="473"/>
      <c r="S776" s="270"/>
      <c r="T776" s="270"/>
      <c r="U776" s="270"/>
      <c r="V776" s="270"/>
      <c r="W776" s="270"/>
      <c r="X776" s="270"/>
      <c r="Y776" s="270"/>
      <c r="Z776" s="270"/>
      <c r="AA776" s="270"/>
      <c r="AB776" s="270"/>
      <c r="AC776" s="270"/>
      <c r="AD776" s="270"/>
    </row>
    <row r="777">
      <c r="A777" s="537"/>
      <c r="B777" s="537"/>
      <c r="C777" s="537"/>
      <c r="D777" s="537"/>
      <c r="E777" s="537"/>
      <c r="F777" s="537"/>
      <c r="G777" s="537"/>
      <c r="H777" s="270"/>
      <c r="I777" s="270"/>
      <c r="J777" s="533"/>
      <c r="K777" s="533"/>
      <c r="L777" s="534"/>
      <c r="M777" s="535"/>
      <c r="N777" s="536"/>
      <c r="O777" s="536"/>
      <c r="P777" s="536"/>
      <c r="Q777" s="270"/>
      <c r="R777" s="473"/>
      <c r="S777" s="270"/>
      <c r="T777" s="270"/>
      <c r="U777" s="270"/>
      <c r="V777" s="270"/>
      <c r="W777" s="270"/>
      <c r="X777" s="270"/>
      <c r="Y777" s="270"/>
      <c r="Z777" s="270"/>
      <c r="AA777" s="270"/>
      <c r="AB777" s="270"/>
      <c r="AC777" s="270"/>
      <c r="AD777" s="270"/>
    </row>
    <row r="778">
      <c r="A778" s="537"/>
      <c r="B778" s="537"/>
      <c r="C778" s="537"/>
      <c r="D778" s="537"/>
      <c r="E778" s="537"/>
      <c r="F778" s="537"/>
      <c r="G778" s="537"/>
      <c r="H778" s="270"/>
      <c r="I778" s="270"/>
      <c r="J778" s="533"/>
      <c r="K778" s="533"/>
      <c r="L778" s="534"/>
      <c r="M778" s="535"/>
      <c r="N778" s="536"/>
      <c r="O778" s="536"/>
      <c r="P778" s="536"/>
      <c r="Q778" s="270"/>
      <c r="R778" s="473"/>
      <c r="S778" s="270"/>
      <c r="T778" s="270"/>
      <c r="U778" s="270"/>
      <c r="V778" s="270"/>
      <c r="W778" s="270"/>
      <c r="X778" s="270"/>
      <c r="Y778" s="270"/>
      <c r="Z778" s="270"/>
      <c r="AA778" s="270"/>
      <c r="AB778" s="270"/>
      <c r="AC778" s="270"/>
      <c r="AD778" s="270"/>
    </row>
    <row r="779">
      <c r="A779" s="537"/>
      <c r="B779" s="537"/>
      <c r="C779" s="537"/>
      <c r="D779" s="537"/>
      <c r="E779" s="537"/>
      <c r="F779" s="537"/>
      <c r="G779" s="537"/>
      <c r="H779" s="270"/>
      <c r="I779" s="270"/>
      <c r="J779" s="533"/>
      <c r="K779" s="533"/>
      <c r="L779" s="534"/>
      <c r="M779" s="535"/>
      <c r="N779" s="536"/>
      <c r="O779" s="536"/>
      <c r="P779" s="536"/>
      <c r="Q779" s="270"/>
      <c r="R779" s="473"/>
      <c r="S779" s="270"/>
      <c r="T779" s="270"/>
      <c r="U779" s="270"/>
      <c r="V779" s="270"/>
      <c r="W779" s="270"/>
      <c r="X779" s="270"/>
      <c r="Y779" s="270"/>
      <c r="Z779" s="270"/>
      <c r="AA779" s="270"/>
      <c r="AB779" s="270"/>
      <c r="AC779" s="270"/>
      <c r="AD779" s="270"/>
    </row>
    <row r="780">
      <c r="A780" s="537"/>
      <c r="B780" s="537"/>
      <c r="C780" s="537"/>
      <c r="D780" s="537"/>
      <c r="E780" s="537"/>
      <c r="F780" s="537"/>
      <c r="G780" s="537"/>
      <c r="H780" s="270"/>
      <c r="I780" s="270"/>
      <c r="J780" s="533"/>
      <c r="K780" s="533"/>
      <c r="L780" s="534"/>
      <c r="M780" s="535"/>
      <c r="N780" s="536"/>
      <c r="O780" s="536"/>
      <c r="P780" s="536"/>
      <c r="Q780" s="270"/>
      <c r="R780" s="473"/>
      <c r="S780" s="270"/>
      <c r="T780" s="270"/>
      <c r="U780" s="270"/>
      <c r="V780" s="270"/>
      <c r="W780" s="270"/>
      <c r="X780" s="270"/>
      <c r="Y780" s="270"/>
      <c r="Z780" s="270"/>
      <c r="AA780" s="270"/>
      <c r="AB780" s="270"/>
      <c r="AC780" s="270"/>
      <c r="AD780" s="270"/>
    </row>
    <row r="781">
      <c r="A781" s="537"/>
      <c r="B781" s="537"/>
      <c r="C781" s="537"/>
      <c r="D781" s="537"/>
      <c r="E781" s="537"/>
      <c r="F781" s="537"/>
      <c r="G781" s="537"/>
      <c r="H781" s="270"/>
      <c r="I781" s="270"/>
      <c r="J781" s="533"/>
      <c r="K781" s="533"/>
      <c r="L781" s="534"/>
      <c r="M781" s="535"/>
      <c r="N781" s="536"/>
      <c r="O781" s="536"/>
      <c r="P781" s="536"/>
      <c r="Q781" s="270"/>
      <c r="R781" s="473"/>
      <c r="S781" s="270"/>
      <c r="T781" s="270"/>
      <c r="U781" s="270"/>
      <c r="V781" s="270"/>
      <c r="W781" s="270"/>
      <c r="X781" s="270"/>
      <c r="Y781" s="270"/>
      <c r="Z781" s="270"/>
      <c r="AA781" s="270"/>
      <c r="AB781" s="270"/>
      <c r="AC781" s="270"/>
      <c r="AD781" s="270"/>
    </row>
    <row r="782">
      <c r="A782" s="537"/>
      <c r="B782" s="537"/>
      <c r="C782" s="537"/>
      <c r="D782" s="537"/>
      <c r="E782" s="537"/>
      <c r="F782" s="537"/>
      <c r="G782" s="537"/>
      <c r="H782" s="270"/>
      <c r="I782" s="270"/>
      <c r="J782" s="533"/>
      <c r="K782" s="533"/>
      <c r="L782" s="534"/>
      <c r="M782" s="535"/>
      <c r="N782" s="536"/>
      <c r="O782" s="536"/>
      <c r="P782" s="536"/>
      <c r="Q782" s="270"/>
      <c r="R782" s="473"/>
      <c r="S782" s="270"/>
      <c r="T782" s="270"/>
      <c r="U782" s="270"/>
      <c r="V782" s="270"/>
      <c r="W782" s="270"/>
      <c r="X782" s="270"/>
      <c r="Y782" s="270"/>
      <c r="Z782" s="270"/>
      <c r="AA782" s="270"/>
      <c r="AB782" s="270"/>
      <c r="AC782" s="270"/>
      <c r="AD782" s="270"/>
    </row>
    <row r="783">
      <c r="A783" s="537"/>
      <c r="B783" s="537"/>
      <c r="C783" s="537"/>
      <c r="D783" s="537"/>
      <c r="E783" s="537"/>
      <c r="F783" s="537"/>
      <c r="G783" s="537"/>
      <c r="H783" s="270"/>
      <c r="I783" s="270"/>
      <c r="J783" s="533"/>
      <c r="K783" s="533"/>
      <c r="L783" s="534"/>
      <c r="M783" s="535"/>
      <c r="N783" s="536"/>
      <c r="O783" s="536"/>
      <c r="P783" s="536"/>
      <c r="Q783" s="270"/>
      <c r="R783" s="473"/>
      <c r="S783" s="270"/>
      <c r="T783" s="270"/>
      <c r="U783" s="270"/>
      <c r="V783" s="270"/>
      <c r="W783" s="270"/>
      <c r="X783" s="270"/>
      <c r="Y783" s="270"/>
      <c r="Z783" s="270"/>
      <c r="AA783" s="270"/>
      <c r="AB783" s="270"/>
      <c r="AC783" s="270"/>
      <c r="AD783" s="270"/>
    </row>
    <row r="784">
      <c r="A784" s="537"/>
      <c r="B784" s="537"/>
      <c r="C784" s="537"/>
      <c r="D784" s="537"/>
      <c r="E784" s="537"/>
      <c r="F784" s="537"/>
      <c r="G784" s="537"/>
      <c r="H784" s="270"/>
      <c r="I784" s="270"/>
      <c r="J784" s="533"/>
      <c r="K784" s="533"/>
      <c r="L784" s="534"/>
      <c r="M784" s="535"/>
      <c r="N784" s="536"/>
      <c r="O784" s="536"/>
      <c r="P784" s="536"/>
      <c r="Q784" s="270"/>
      <c r="R784" s="473"/>
      <c r="S784" s="270"/>
      <c r="T784" s="270"/>
      <c r="U784" s="270"/>
      <c r="V784" s="270"/>
      <c r="W784" s="270"/>
      <c r="X784" s="270"/>
      <c r="Y784" s="270"/>
      <c r="Z784" s="270"/>
      <c r="AA784" s="270"/>
      <c r="AB784" s="270"/>
      <c r="AC784" s="270"/>
      <c r="AD784" s="270"/>
    </row>
    <row r="785">
      <c r="A785" s="537"/>
      <c r="B785" s="537"/>
      <c r="C785" s="537"/>
      <c r="D785" s="537"/>
      <c r="E785" s="537"/>
      <c r="F785" s="537"/>
      <c r="G785" s="537"/>
      <c r="H785" s="270"/>
      <c r="I785" s="270"/>
      <c r="J785" s="533"/>
      <c r="K785" s="533"/>
      <c r="L785" s="534"/>
      <c r="M785" s="535"/>
      <c r="N785" s="536"/>
      <c r="O785" s="536"/>
      <c r="P785" s="536"/>
      <c r="Q785" s="270"/>
      <c r="R785" s="473"/>
      <c r="S785" s="270"/>
      <c r="T785" s="270"/>
      <c r="U785" s="270"/>
      <c r="V785" s="270"/>
      <c r="W785" s="270"/>
      <c r="X785" s="270"/>
      <c r="Y785" s="270"/>
      <c r="Z785" s="270"/>
      <c r="AA785" s="270"/>
      <c r="AB785" s="270"/>
      <c r="AC785" s="270"/>
      <c r="AD785" s="270"/>
    </row>
    <row r="786">
      <c r="A786" s="537"/>
      <c r="B786" s="537"/>
      <c r="C786" s="537"/>
      <c r="D786" s="537"/>
      <c r="E786" s="537"/>
      <c r="F786" s="537"/>
      <c r="G786" s="537"/>
      <c r="H786" s="270"/>
      <c r="I786" s="270"/>
      <c r="J786" s="533"/>
      <c r="K786" s="533"/>
      <c r="L786" s="534"/>
      <c r="M786" s="535"/>
      <c r="N786" s="536"/>
      <c r="O786" s="536"/>
      <c r="P786" s="536"/>
      <c r="Q786" s="270"/>
      <c r="R786" s="473"/>
      <c r="S786" s="270"/>
      <c r="T786" s="270"/>
      <c r="U786" s="270"/>
      <c r="V786" s="270"/>
      <c r="W786" s="270"/>
      <c r="X786" s="270"/>
      <c r="Y786" s="270"/>
      <c r="Z786" s="270"/>
      <c r="AA786" s="270"/>
      <c r="AB786" s="270"/>
      <c r="AC786" s="270"/>
      <c r="AD786" s="270"/>
    </row>
    <row r="787">
      <c r="A787" s="537"/>
      <c r="B787" s="537"/>
      <c r="C787" s="537"/>
      <c r="D787" s="537"/>
      <c r="E787" s="537"/>
      <c r="F787" s="537"/>
      <c r="G787" s="537"/>
      <c r="H787" s="270"/>
      <c r="I787" s="270"/>
      <c r="J787" s="533"/>
      <c r="K787" s="533"/>
      <c r="L787" s="534"/>
      <c r="M787" s="535"/>
      <c r="N787" s="536"/>
      <c r="O787" s="536"/>
      <c r="P787" s="536"/>
      <c r="Q787" s="270"/>
      <c r="R787" s="473"/>
      <c r="S787" s="270"/>
      <c r="T787" s="270"/>
      <c r="U787" s="270"/>
      <c r="V787" s="270"/>
      <c r="W787" s="270"/>
      <c r="X787" s="270"/>
      <c r="Y787" s="270"/>
      <c r="Z787" s="270"/>
      <c r="AA787" s="270"/>
      <c r="AB787" s="270"/>
      <c r="AC787" s="270"/>
      <c r="AD787" s="270"/>
    </row>
    <row r="788">
      <c r="A788" s="537"/>
      <c r="B788" s="537"/>
      <c r="C788" s="537"/>
      <c r="D788" s="537"/>
      <c r="E788" s="537"/>
      <c r="F788" s="537"/>
      <c r="G788" s="537"/>
      <c r="H788" s="270"/>
      <c r="I788" s="270"/>
      <c r="J788" s="533"/>
      <c r="K788" s="533"/>
      <c r="L788" s="534"/>
      <c r="M788" s="535"/>
      <c r="N788" s="536"/>
      <c r="O788" s="536"/>
      <c r="P788" s="536"/>
      <c r="Q788" s="270"/>
      <c r="R788" s="473"/>
      <c r="S788" s="270"/>
      <c r="T788" s="270"/>
      <c r="U788" s="270"/>
      <c r="V788" s="270"/>
      <c r="W788" s="270"/>
      <c r="X788" s="270"/>
      <c r="Y788" s="270"/>
      <c r="Z788" s="270"/>
      <c r="AA788" s="270"/>
      <c r="AB788" s="270"/>
      <c r="AC788" s="270"/>
      <c r="AD788" s="270"/>
    </row>
    <row r="789">
      <c r="A789" s="537"/>
      <c r="B789" s="537"/>
      <c r="C789" s="537"/>
      <c r="D789" s="537"/>
      <c r="E789" s="537"/>
      <c r="F789" s="537"/>
      <c r="G789" s="537"/>
      <c r="H789" s="270"/>
      <c r="I789" s="270"/>
      <c r="J789" s="533"/>
      <c r="K789" s="533"/>
      <c r="L789" s="534"/>
      <c r="M789" s="535"/>
      <c r="N789" s="536"/>
      <c r="O789" s="536"/>
      <c r="P789" s="536"/>
      <c r="Q789" s="270"/>
      <c r="R789" s="473"/>
      <c r="S789" s="270"/>
      <c r="T789" s="270"/>
      <c r="U789" s="270"/>
      <c r="V789" s="270"/>
      <c r="W789" s="270"/>
      <c r="X789" s="270"/>
      <c r="Y789" s="270"/>
      <c r="Z789" s="270"/>
      <c r="AA789" s="270"/>
      <c r="AB789" s="270"/>
      <c r="AC789" s="270"/>
      <c r="AD789" s="270"/>
    </row>
    <row r="790">
      <c r="A790" s="537"/>
      <c r="B790" s="537"/>
      <c r="C790" s="537"/>
      <c r="D790" s="537"/>
      <c r="E790" s="537"/>
      <c r="F790" s="537"/>
      <c r="G790" s="537"/>
      <c r="H790" s="270"/>
      <c r="I790" s="270"/>
      <c r="J790" s="533"/>
      <c r="K790" s="533"/>
      <c r="L790" s="534"/>
      <c r="M790" s="535"/>
      <c r="N790" s="536"/>
      <c r="O790" s="536"/>
      <c r="P790" s="536"/>
      <c r="Q790" s="270"/>
      <c r="R790" s="473"/>
      <c r="S790" s="270"/>
      <c r="T790" s="270"/>
      <c r="U790" s="270"/>
      <c r="V790" s="270"/>
      <c r="W790" s="270"/>
      <c r="X790" s="270"/>
      <c r="Y790" s="270"/>
      <c r="Z790" s="270"/>
      <c r="AA790" s="270"/>
      <c r="AB790" s="270"/>
      <c r="AC790" s="270"/>
      <c r="AD790" s="270"/>
    </row>
    <row r="791">
      <c r="A791" s="537"/>
      <c r="B791" s="537"/>
      <c r="C791" s="537"/>
      <c r="D791" s="537"/>
      <c r="E791" s="537"/>
      <c r="F791" s="537"/>
      <c r="G791" s="537"/>
      <c r="H791" s="270"/>
      <c r="I791" s="270"/>
      <c r="J791" s="533"/>
      <c r="K791" s="533"/>
      <c r="L791" s="534"/>
      <c r="M791" s="535"/>
      <c r="N791" s="536"/>
      <c r="O791" s="536"/>
      <c r="P791" s="536"/>
      <c r="Q791" s="270"/>
      <c r="R791" s="473"/>
      <c r="S791" s="270"/>
      <c r="T791" s="270"/>
      <c r="U791" s="270"/>
      <c r="V791" s="270"/>
      <c r="W791" s="270"/>
      <c r="X791" s="270"/>
      <c r="Y791" s="270"/>
      <c r="Z791" s="270"/>
      <c r="AA791" s="270"/>
      <c r="AB791" s="270"/>
      <c r="AC791" s="270"/>
      <c r="AD791" s="270"/>
    </row>
    <row r="792">
      <c r="A792" s="537"/>
      <c r="B792" s="537"/>
      <c r="C792" s="537"/>
      <c r="D792" s="537"/>
      <c r="E792" s="537"/>
      <c r="F792" s="537"/>
      <c r="G792" s="537"/>
      <c r="H792" s="270"/>
      <c r="I792" s="270"/>
      <c r="J792" s="533"/>
      <c r="K792" s="533"/>
      <c r="L792" s="534"/>
      <c r="M792" s="535"/>
      <c r="N792" s="536"/>
      <c r="O792" s="536"/>
      <c r="P792" s="536"/>
      <c r="Q792" s="270"/>
      <c r="R792" s="473"/>
      <c r="S792" s="270"/>
      <c r="T792" s="270"/>
      <c r="U792" s="270"/>
      <c r="V792" s="270"/>
      <c r="W792" s="270"/>
      <c r="X792" s="270"/>
      <c r="Y792" s="270"/>
      <c r="Z792" s="270"/>
      <c r="AA792" s="270"/>
      <c r="AB792" s="270"/>
      <c r="AC792" s="270"/>
      <c r="AD792" s="270"/>
    </row>
    <row r="793">
      <c r="A793" s="537"/>
      <c r="B793" s="537"/>
      <c r="C793" s="537"/>
      <c r="D793" s="537"/>
      <c r="E793" s="537"/>
      <c r="F793" s="537"/>
      <c r="G793" s="537"/>
      <c r="H793" s="270"/>
      <c r="I793" s="270"/>
      <c r="J793" s="533"/>
      <c r="K793" s="533"/>
      <c r="L793" s="534"/>
      <c r="M793" s="535"/>
      <c r="N793" s="536"/>
      <c r="O793" s="536"/>
      <c r="P793" s="536"/>
      <c r="Q793" s="270"/>
      <c r="R793" s="473"/>
      <c r="S793" s="270"/>
      <c r="T793" s="270"/>
      <c r="U793" s="270"/>
      <c r="V793" s="270"/>
      <c r="W793" s="270"/>
      <c r="X793" s="270"/>
      <c r="Y793" s="270"/>
      <c r="Z793" s="270"/>
      <c r="AA793" s="270"/>
      <c r="AB793" s="270"/>
      <c r="AC793" s="270"/>
      <c r="AD793" s="270"/>
    </row>
    <row r="794">
      <c r="A794" s="537"/>
      <c r="B794" s="537"/>
      <c r="C794" s="537"/>
      <c r="D794" s="537"/>
      <c r="E794" s="537"/>
      <c r="F794" s="537"/>
      <c r="G794" s="537"/>
      <c r="H794" s="270"/>
      <c r="I794" s="270"/>
      <c r="J794" s="533"/>
      <c r="K794" s="533"/>
      <c r="L794" s="534"/>
      <c r="M794" s="535"/>
      <c r="N794" s="536"/>
      <c r="O794" s="536"/>
      <c r="P794" s="536"/>
      <c r="Q794" s="270"/>
      <c r="R794" s="473"/>
      <c r="S794" s="270"/>
      <c r="T794" s="270"/>
      <c r="U794" s="270"/>
      <c r="V794" s="270"/>
      <c r="W794" s="270"/>
      <c r="X794" s="270"/>
      <c r="Y794" s="270"/>
      <c r="Z794" s="270"/>
      <c r="AA794" s="270"/>
      <c r="AB794" s="270"/>
      <c r="AC794" s="270"/>
      <c r="AD794" s="270"/>
    </row>
    <row r="795">
      <c r="A795" s="537"/>
      <c r="B795" s="537"/>
      <c r="C795" s="537"/>
      <c r="D795" s="537"/>
      <c r="E795" s="537"/>
      <c r="F795" s="537"/>
      <c r="G795" s="537"/>
      <c r="H795" s="270"/>
      <c r="I795" s="270"/>
      <c r="J795" s="533"/>
      <c r="K795" s="533"/>
      <c r="L795" s="534"/>
      <c r="M795" s="535"/>
      <c r="N795" s="536"/>
      <c r="O795" s="536"/>
      <c r="P795" s="536"/>
      <c r="Q795" s="270"/>
      <c r="R795" s="473"/>
      <c r="S795" s="270"/>
      <c r="T795" s="270"/>
      <c r="U795" s="270"/>
      <c r="V795" s="270"/>
      <c r="W795" s="270"/>
      <c r="X795" s="270"/>
      <c r="Y795" s="270"/>
      <c r="Z795" s="270"/>
      <c r="AA795" s="270"/>
      <c r="AB795" s="270"/>
      <c r="AC795" s="270"/>
      <c r="AD795" s="270"/>
    </row>
    <row r="796">
      <c r="A796" s="537"/>
      <c r="B796" s="537"/>
      <c r="C796" s="537"/>
      <c r="D796" s="537"/>
      <c r="E796" s="537"/>
      <c r="F796" s="537"/>
      <c r="G796" s="537"/>
      <c r="H796" s="270"/>
      <c r="I796" s="270"/>
      <c r="J796" s="533"/>
      <c r="K796" s="533"/>
      <c r="L796" s="534"/>
      <c r="M796" s="535"/>
      <c r="N796" s="536"/>
      <c r="O796" s="536"/>
      <c r="P796" s="536"/>
      <c r="Q796" s="270"/>
      <c r="R796" s="473"/>
      <c r="S796" s="270"/>
      <c r="T796" s="270"/>
      <c r="U796" s="270"/>
      <c r="V796" s="270"/>
      <c r="W796" s="270"/>
      <c r="X796" s="270"/>
      <c r="Y796" s="270"/>
      <c r="Z796" s="270"/>
      <c r="AA796" s="270"/>
      <c r="AB796" s="270"/>
      <c r="AC796" s="270"/>
      <c r="AD796" s="270"/>
    </row>
    <row r="797">
      <c r="A797" s="537"/>
      <c r="B797" s="537"/>
      <c r="C797" s="537"/>
      <c r="D797" s="537"/>
      <c r="E797" s="537"/>
      <c r="F797" s="537"/>
      <c r="G797" s="537"/>
      <c r="H797" s="270"/>
      <c r="I797" s="270"/>
      <c r="J797" s="533"/>
      <c r="K797" s="533"/>
      <c r="L797" s="534"/>
      <c r="M797" s="535"/>
      <c r="N797" s="536"/>
      <c r="O797" s="536"/>
      <c r="P797" s="536"/>
      <c r="Q797" s="270"/>
      <c r="R797" s="473"/>
      <c r="S797" s="270"/>
      <c r="T797" s="270"/>
      <c r="U797" s="270"/>
      <c r="V797" s="270"/>
      <c r="W797" s="270"/>
      <c r="X797" s="270"/>
      <c r="Y797" s="270"/>
      <c r="Z797" s="270"/>
      <c r="AA797" s="270"/>
      <c r="AB797" s="270"/>
      <c r="AC797" s="270"/>
      <c r="AD797" s="270"/>
    </row>
    <row r="798">
      <c r="A798" s="537"/>
      <c r="B798" s="537"/>
      <c r="C798" s="537"/>
      <c r="D798" s="537"/>
      <c r="E798" s="537"/>
      <c r="F798" s="537"/>
      <c r="G798" s="537"/>
      <c r="H798" s="270"/>
      <c r="I798" s="270"/>
      <c r="J798" s="533"/>
      <c r="K798" s="533"/>
      <c r="L798" s="534"/>
      <c r="M798" s="535"/>
      <c r="N798" s="536"/>
      <c r="O798" s="536"/>
      <c r="P798" s="536"/>
      <c r="Q798" s="270"/>
      <c r="R798" s="473"/>
      <c r="S798" s="270"/>
      <c r="T798" s="270"/>
      <c r="U798" s="270"/>
      <c r="V798" s="270"/>
      <c r="W798" s="270"/>
      <c r="X798" s="270"/>
      <c r="Y798" s="270"/>
      <c r="Z798" s="270"/>
      <c r="AA798" s="270"/>
      <c r="AB798" s="270"/>
      <c r="AC798" s="270"/>
      <c r="AD798" s="270"/>
    </row>
    <row r="799">
      <c r="A799" s="537"/>
      <c r="B799" s="537"/>
      <c r="C799" s="537"/>
      <c r="D799" s="537"/>
      <c r="E799" s="537"/>
      <c r="F799" s="537"/>
      <c r="G799" s="537"/>
      <c r="H799" s="270"/>
      <c r="I799" s="270"/>
      <c r="J799" s="533"/>
      <c r="K799" s="533"/>
      <c r="L799" s="534"/>
      <c r="M799" s="535"/>
      <c r="N799" s="536"/>
      <c r="O799" s="536"/>
      <c r="P799" s="536"/>
      <c r="Q799" s="270"/>
      <c r="R799" s="473"/>
      <c r="S799" s="270"/>
      <c r="T799" s="270"/>
      <c r="U799" s="270"/>
      <c r="V799" s="270"/>
      <c r="W799" s="270"/>
      <c r="X799" s="270"/>
      <c r="Y799" s="270"/>
      <c r="Z799" s="270"/>
      <c r="AA799" s="270"/>
      <c r="AB799" s="270"/>
      <c r="AC799" s="270"/>
      <c r="AD799" s="270"/>
    </row>
    <row r="800">
      <c r="A800" s="537"/>
      <c r="B800" s="537"/>
      <c r="C800" s="537"/>
      <c r="D800" s="537"/>
      <c r="E800" s="537"/>
      <c r="F800" s="537"/>
      <c r="G800" s="537"/>
      <c r="H800" s="270"/>
      <c r="I800" s="270"/>
      <c r="J800" s="533"/>
      <c r="K800" s="533"/>
      <c r="L800" s="534"/>
      <c r="M800" s="535"/>
      <c r="N800" s="536"/>
      <c r="O800" s="536"/>
      <c r="P800" s="536"/>
      <c r="Q800" s="270"/>
      <c r="R800" s="473"/>
      <c r="S800" s="270"/>
      <c r="T800" s="270"/>
      <c r="U800" s="270"/>
      <c r="V800" s="270"/>
      <c r="W800" s="270"/>
      <c r="X800" s="270"/>
      <c r="Y800" s="270"/>
      <c r="Z800" s="270"/>
      <c r="AA800" s="270"/>
      <c r="AB800" s="270"/>
      <c r="AC800" s="270"/>
      <c r="AD800" s="270"/>
    </row>
    <row r="801">
      <c r="A801" s="537"/>
      <c r="B801" s="537"/>
      <c r="C801" s="537"/>
      <c r="D801" s="537"/>
      <c r="E801" s="537"/>
      <c r="F801" s="537"/>
      <c r="G801" s="537"/>
      <c r="H801" s="270"/>
      <c r="I801" s="270"/>
      <c r="J801" s="533"/>
      <c r="K801" s="533"/>
      <c r="L801" s="534"/>
      <c r="M801" s="535"/>
      <c r="N801" s="536"/>
      <c r="O801" s="536"/>
      <c r="P801" s="536"/>
      <c r="Q801" s="270"/>
      <c r="R801" s="473"/>
      <c r="S801" s="270"/>
      <c r="T801" s="270"/>
      <c r="U801" s="270"/>
      <c r="V801" s="270"/>
      <c r="W801" s="270"/>
      <c r="X801" s="270"/>
      <c r="Y801" s="270"/>
      <c r="Z801" s="270"/>
      <c r="AA801" s="270"/>
      <c r="AB801" s="270"/>
      <c r="AC801" s="270"/>
      <c r="AD801" s="270"/>
    </row>
    <row r="802">
      <c r="A802" s="537"/>
      <c r="B802" s="537"/>
      <c r="C802" s="537"/>
      <c r="D802" s="537"/>
      <c r="E802" s="537"/>
      <c r="F802" s="537"/>
      <c r="G802" s="537"/>
      <c r="H802" s="270"/>
      <c r="I802" s="270"/>
      <c r="J802" s="533"/>
      <c r="K802" s="533"/>
      <c r="L802" s="534"/>
      <c r="M802" s="535"/>
      <c r="N802" s="536"/>
      <c r="O802" s="536"/>
      <c r="P802" s="536"/>
      <c r="Q802" s="270"/>
      <c r="R802" s="473"/>
      <c r="S802" s="270"/>
      <c r="T802" s="270"/>
      <c r="U802" s="270"/>
      <c r="V802" s="270"/>
      <c r="W802" s="270"/>
      <c r="X802" s="270"/>
      <c r="Y802" s="270"/>
      <c r="Z802" s="270"/>
      <c r="AA802" s="270"/>
      <c r="AB802" s="270"/>
      <c r="AC802" s="270"/>
      <c r="AD802" s="270"/>
    </row>
    <row r="803">
      <c r="A803" s="537"/>
      <c r="B803" s="537"/>
      <c r="C803" s="537"/>
      <c r="D803" s="537"/>
      <c r="E803" s="537"/>
      <c r="F803" s="537"/>
      <c r="G803" s="537"/>
      <c r="H803" s="270"/>
      <c r="I803" s="270"/>
      <c r="J803" s="533"/>
      <c r="K803" s="533"/>
      <c r="L803" s="534"/>
      <c r="M803" s="535"/>
      <c r="N803" s="536"/>
      <c r="O803" s="536"/>
      <c r="P803" s="536"/>
      <c r="Q803" s="270"/>
      <c r="R803" s="473"/>
      <c r="S803" s="270"/>
      <c r="T803" s="270"/>
      <c r="U803" s="270"/>
      <c r="V803" s="270"/>
      <c r="W803" s="270"/>
      <c r="X803" s="270"/>
      <c r="Y803" s="270"/>
      <c r="Z803" s="270"/>
      <c r="AA803" s="270"/>
      <c r="AB803" s="270"/>
      <c r="AC803" s="270"/>
      <c r="AD803" s="270"/>
    </row>
    <row r="804">
      <c r="A804" s="537"/>
      <c r="B804" s="537"/>
      <c r="C804" s="537"/>
      <c r="D804" s="537"/>
      <c r="E804" s="537"/>
      <c r="F804" s="537"/>
      <c r="G804" s="537"/>
      <c r="H804" s="270"/>
      <c r="I804" s="270"/>
      <c r="J804" s="533"/>
      <c r="K804" s="533"/>
      <c r="L804" s="534"/>
      <c r="M804" s="535"/>
      <c r="N804" s="536"/>
      <c r="O804" s="536"/>
      <c r="P804" s="536"/>
      <c r="Q804" s="270"/>
      <c r="R804" s="473"/>
      <c r="S804" s="270"/>
      <c r="T804" s="270"/>
      <c r="U804" s="270"/>
      <c r="V804" s="270"/>
      <c r="W804" s="270"/>
      <c r="X804" s="270"/>
      <c r="Y804" s="270"/>
      <c r="Z804" s="270"/>
      <c r="AA804" s="270"/>
      <c r="AB804" s="270"/>
      <c r="AC804" s="270"/>
      <c r="AD804" s="270"/>
    </row>
    <row r="805">
      <c r="A805" s="537"/>
      <c r="B805" s="537"/>
      <c r="C805" s="537"/>
      <c r="D805" s="537"/>
      <c r="E805" s="537"/>
      <c r="F805" s="537"/>
      <c r="G805" s="537"/>
      <c r="H805" s="270"/>
      <c r="I805" s="270"/>
      <c r="J805" s="533"/>
      <c r="K805" s="533"/>
      <c r="L805" s="534"/>
      <c r="M805" s="535"/>
      <c r="N805" s="536"/>
      <c r="O805" s="536"/>
      <c r="P805" s="536"/>
      <c r="Q805" s="270"/>
      <c r="R805" s="473"/>
      <c r="S805" s="270"/>
      <c r="T805" s="270"/>
      <c r="U805" s="270"/>
      <c r="V805" s="270"/>
      <c r="W805" s="270"/>
      <c r="X805" s="270"/>
      <c r="Y805" s="270"/>
      <c r="Z805" s="270"/>
      <c r="AA805" s="270"/>
      <c r="AB805" s="270"/>
      <c r="AC805" s="270"/>
      <c r="AD805" s="270"/>
    </row>
    <row r="806">
      <c r="A806" s="537"/>
      <c r="B806" s="537"/>
      <c r="C806" s="537"/>
      <c r="D806" s="537"/>
      <c r="E806" s="537"/>
      <c r="F806" s="537"/>
      <c r="G806" s="537"/>
      <c r="H806" s="270"/>
      <c r="I806" s="270"/>
      <c r="J806" s="533"/>
      <c r="K806" s="533"/>
      <c r="L806" s="534"/>
      <c r="M806" s="535"/>
      <c r="N806" s="536"/>
      <c r="O806" s="536"/>
      <c r="P806" s="536"/>
      <c r="Q806" s="270"/>
      <c r="R806" s="473"/>
      <c r="S806" s="270"/>
      <c r="T806" s="270"/>
      <c r="U806" s="270"/>
      <c r="V806" s="270"/>
      <c r="W806" s="270"/>
      <c r="X806" s="270"/>
      <c r="Y806" s="270"/>
      <c r="Z806" s="270"/>
      <c r="AA806" s="270"/>
      <c r="AB806" s="270"/>
      <c r="AC806" s="270"/>
      <c r="AD806" s="270"/>
    </row>
    <row r="807">
      <c r="A807" s="537"/>
      <c r="B807" s="537"/>
      <c r="C807" s="537"/>
      <c r="D807" s="537"/>
      <c r="E807" s="537"/>
      <c r="F807" s="537"/>
      <c r="G807" s="537"/>
      <c r="H807" s="270"/>
      <c r="I807" s="270"/>
      <c r="J807" s="533"/>
      <c r="K807" s="533"/>
      <c r="L807" s="534"/>
      <c r="M807" s="535"/>
      <c r="N807" s="536"/>
      <c r="O807" s="536"/>
      <c r="P807" s="536"/>
      <c r="Q807" s="270"/>
      <c r="R807" s="473"/>
      <c r="S807" s="270"/>
      <c r="T807" s="270"/>
      <c r="U807" s="270"/>
      <c r="V807" s="270"/>
      <c r="W807" s="270"/>
      <c r="X807" s="270"/>
      <c r="Y807" s="270"/>
      <c r="Z807" s="270"/>
      <c r="AA807" s="270"/>
      <c r="AB807" s="270"/>
      <c r="AC807" s="270"/>
      <c r="AD807" s="270"/>
    </row>
    <row r="808">
      <c r="A808" s="537"/>
      <c r="B808" s="537"/>
      <c r="C808" s="537"/>
      <c r="D808" s="537"/>
      <c r="E808" s="537"/>
      <c r="F808" s="537"/>
      <c r="G808" s="537"/>
      <c r="H808" s="270"/>
      <c r="I808" s="270"/>
      <c r="J808" s="533"/>
      <c r="K808" s="533"/>
      <c r="L808" s="534"/>
      <c r="M808" s="535"/>
      <c r="N808" s="536"/>
      <c r="O808" s="536"/>
      <c r="P808" s="536"/>
      <c r="Q808" s="270"/>
      <c r="R808" s="473"/>
      <c r="S808" s="270"/>
      <c r="T808" s="270"/>
      <c r="U808" s="270"/>
      <c r="V808" s="270"/>
      <c r="W808" s="270"/>
      <c r="X808" s="270"/>
      <c r="Y808" s="270"/>
      <c r="Z808" s="270"/>
      <c r="AA808" s="270"/>
      <c r="AB808" s="270"/>
      <c r="AC808" s="270"/>
      <c r="AD808" s="270"/>
    </row>
    <row r="809">
      <c r="A809" s="537"/>
      <c r="B809" s="537"/>
      <c r="C809" s="537"/>
      <c r="D809" s="537"/>
      <c r="E809" s="537"/>
      <c r="F809" s="537"/>
      <c r="G809" s="537"/>
      <c r="H809" s="270"/>
      <c r="I809" s="270"/>
      <c r="J809" s="533"/>
      <c r="K809" s="533"/>
      <c r="L809" s="534"/>
      <c r="M809" s="535"/>
      <c r="N809" s="536"/>
      <c r="O809" s="536"/>
      <c r="P809" s="536"/>
      <c r="Q809" s="270"/>
      <c r="R809" s="473"/>
      <c r="S809" s="270"/>
      <c r="T809" s="270"/>
      <c r="U809" s="270"/>
      <c r="V809" s="270"/>
      <c r="W809" s="270"/>
      <c r="X809" s="270"/>
      <c r="Y809" s="270"/>
      <c r="Z809" s="270"/>
      <c r="AA809" s="270"/>
      <c r="AB809" s="270"/>
      <c r="AC809" s="270"/>
      <c r="AD809" s="270"/>
    </row>
    <row r="810">
      <c r="A810" s="537"/>
      <c r="B810" s="537"/>
      <c r="C810" s="537"/>
      <c r="D810" s="537"/>
      <c r="E810" s="537"/>
      <c r="F810" s="537"/>
      <c r="G810" s="537"/>
      <c r="H810" s="270"/>
      <c r="I810" s="270"/>
      <c r="J810" s="533"/>
      <c r="K810" s="533"/>
      <c r="L810" s="534"/>
      <c r="M810" s="535"/>
      <c r="N810" s="536"/>
      <c r="O810" s="536"/>
      <c r="P810" s="536"/>
      <c r="Q810" s="270"/>
      <c r="R810" s="473"/>
      <c r="S810" s="270"/>
      <c r="T810" s="270"/>
      <c r="U810" s="270"/>
      <c r="V810" s="270"/>
      <c r="W810" s="270"/>
      <c r="X810" s="270"/>
      <c r="Y810" s="270"/>
      <c r="Z810" s="270"/>
      <c r="AA810" s="270"/>
      <c r="AB810" s="270"/>
      <c r="AC810" s="270"/>
      <c r="AD810" s="270"/>
    </row>
    <row r="811">
      <c r="A811" s="537"/>
      <c r="B811" s="537"/>
      <c r="C811" s="537"/>
      <c r="D811" s="537"/>
      <c r="E811" s="537"/>
      <c r="F811" s="537"/>
      <c r="G811" s="537"/>
      <c r="H811" s="270"/>
      <c r="I811" s="270"/>
      <c r="J811" s="533"/>
      <c r="K811" s="533"/>
      <c r="L811" s="534"/>
      <c r="M811" s="535"/>
      <c r="N811" s="536"/>
      <c r="O811" s="536"/>
      <c r="P811" s="536"/>
      <c r="Q811" s="270"/>
      <c r="R811" s="473"/>
      <c r="S811" s="270"/>
      <c r="T811" s="270"/>
      <c r="U811" s="270"/>
      <c r="V811" s="270"/>
      <c r="W811" s="270"/>
      <c r="X811" s="270"/>
      <c r="Y811" s="270"/>
      <c r="Z811" s="270"/>
      <c r="AA811" s="270"/>
      <c r="AB811" s="270"/>
      <c r="AC811" s="270"/>
      <c r="AD811" s="270"/>
    </row>
    <row r="812">
      <c r="A812" s="537"/>
      <c r="B812" s="537"/>
      <c r="C812" s="537"/>
      <c r="D812" s="537"/>
      <c r="E812" s="537"/>
      <c r="F812" s="537"/>
      <c r="G812" s="537"/>
      <c r="H812" s="270"/>
      <c r="I812" s="270"/>
      <c r="J812" s="533"/>
      <c r="K812" s="533"/>
      <c r="L812" s="534"/>
      <c r="M812" s="535"/>
      <c r="N812" s="536"/>
      <c r="O812" s="536"/>
      <c r="P812" s="536"/>
      <c r="Q812" s="270"/>
      <c r="R812" s="473"/>
      <c r="S812" s="270"/>
      <c r="T812" s="270"/>
      <c r="U812" s="270"/>
      <c r="V812" s="270"/>
      <c r="W812" s="270"/>
      <c r="X812" s="270"/>
      <c r="Y812" s="270"/>
      <c r="Z812" s="270"/>
      <c r="AA812" s="270"/>
      <c r="AB812" s="270"/>
      <c r="AC812" s="270"/>
      <c r="AD812" s="270"/>
    </row>
    <row r="813">
      <c r="A813" s="537"/>
      <c r="B813" s="537"/>
      <c r="C813" s="537"/>
      <c r="D813" s="537"/>
      <c r="E813" s="537"/>
      <c r="F813" s="537"/>
      <c r="G813" s="537"/>
      <c r="H813" s="270"/>
      <c r="I813" s="270"/>
      <c r="J813" s="533"/>
      <c r="K813" s="533"/>
      <c r="L813" s="534"/>
      <c r="M813" s="535"/>
      <c r="N813" s="536"/>
      <c r="O813" s="536"/>
      <c r="P813" s="536"/>
      <c r="Q813" s="270"/>
      <c r="R813" s="473"/>
      <c r="S813" s="270"/>
      <c r="T813" s="270"/>
      <c r="U813" s="270"/>
      <c r="V813" s="270"/>
      <c r="W813" s="270"/>
      <c r="X813" s="270"/>
      <c r="Y813" s="270"/>
      <c r="Z813" s="270"/>
      <c r="AA813" s="270"/>
      <c r="AB813" s="270"/>
      <c r="AC813" s="270"/>
      <c r="AD813" s="270"/>
    </row>
    <row r="814">
      <c r="A814" s="537"/>
      <c r="B814" s="537"/>
      <c r="C814" s="537"/>
      <c r="D814" s="537"/>
      <c r="E814" s="537"/>
      <c r="F814" s="537"/>
      <c r="G814" s="537"/>
      <c r="H814" s="270"/>
      <c r="I814" s="270"/>
      <c r="J814" s="533"/>
      <c r="K814" s="533"/>
      <c r="L814" s="534"/>
      <c r="M814" s="535"/>
      <c r="N814" s="536"/>
      <c r="O814" s="536"/>
      <c r="P814" s="536"/>
      <c r="Q814" s="270"/>
      <c r="R814" s="473"/>
      <c r="S814" s="270"/>
      <c r="T814" s="270"/>
      <c r="U814" s="270"/>
      <c r="V814" s="270"/>
      <c r="W814" s="270"/>
      <c r="X814" s="270"/>
      <c r="Y814" s="270"/>
      <c r="Z814" s="270"/>
      <c r="AA814" s="270"/>
      <c r="AB814" s="270"/>
      <c r="AC814" s="270"/>
      <c r="AD814" s="270"/>
    </row>
    <row r="815">
      <c r="A815" s="537"/>
      <c r="B815" s="537"/>
      <c r="C815" s="537"/>
      <c r="D815" s="537"/>
      <c r="E815" s="537"/>
      <c r="F815" s="537"/>
      <c r="G815" s="537"/>
      <c r="H815" s="270"/>
      <c r="I815" s="270"/>
      <c r="J815" s="533"/>
      <c r="K815" s="533"/>
      <c r="L815" s="534"/>
      <c r="M815" s="535"/>
      <c r="N815" s="536"/>
      <c r="O815" s="536"/>
      <c r="P815" s="536"/>
      <c r="Q815" s="270"/>
      <c r="R815" s="473"/>
      <c r="S815" s="270"/>
      <c r="T815" s="270"/>
      <c r="U815" s="270"/>
      <c r="V815" s="270"/>
      <c r="W815" s="270"/>
      <c r="X815" s="270"/>
      <c r="Y815" s="270"/>
      <c r="Z815" s="270"/>
      <c r="AA815" s="270"/>
      <c r="AB815" s="270"/>
      <c r="AC815" s="270"/>
      <c r="AD815" s="270"/>
    </row>
    <row r="816">
      <c r="A816" s="537"/>
      <c r="B816" s="537"/>
      <c r="C816" s="537"/>
      <c r="D816" s="537"/>
      <c r="E816" s="537"/>
      <c r="F816" s="537"/>
      <c r="G816" s="537"/>
      <c r="H816" s="270"/>
      <c r="I816" s="270"/>
      <c r="J816" s="533"/>
      <c r="K816" s="533"/>
      <c r="L816" s="534"/>
      <c r="M816" s="535"/>
      <c r="N816" s="536"/>
      <c r="O816" s="536"/>
      <c r="P816" s="536"/>
      <c r="Q816" s="270"/>
      <c r="R816" s="473"/>
      <c r="S816" s="270"/>
      <c r="T816" s="270"/>
      <c r="U816" s="270"/>
      <c r="V816" s="270"/>
      <c r="W816" s="270"/>
      <c r="X816" s="270"/>
      <c r="Y816" s="270"/>
      <c r="Z816" s="270"/>
      <c r="AA816" s="270"/>
      <c r="AB816" s="270"/>
      <c r="AC816" s="270"/>
      <c r="AD816" s="270"/>
    </row>
    <row r="817">
      <c r="A817" s="537"/>
      <c r="B817" s="537"/>
      <c r="C817" s="537"/>
      <c r="D817" s="537"/>
      <c r="E817" s="537"/>
      <c r="F817" s="537"/>
      <c r="G817" s="537"/>
      <c r="H817" s="270"/>
      <c r="I817" s="270"/>
      <c r="J817" s="533"/>
      <c r="K817" s="533"/>
      <c r="L817" s="534"/>
      <c r="M817" s="535"/>
      <c r="N817" s="536"/>
      <c r="O817" s="536"/>
      <c r="P817" s="536"/>
      <c r="Q817" s="270"/>
      <c r="R817" s="473"/>
      <c r="S817" s="270"/>
      <c r="T817" s="270"/>
      <c r="U817" s="270"/>
      <c r="V817" s="270"/>
      <c r="W817" s="270"/>
      <c r="X817" s="270"/>
      <c r="Y817" s="270"/>
      <c r="Z817" s="270"/>
      <c r="AA817" s="270"/>
      <c r="AB817" s="270"/>
      <c r="AC817" s="270"/>
      <c r="AD817" s="270"/>
    </row>
    <row r="818">
      <c r="A818" s="537"/>
      <c r="B818" s="537"/>
      <c r="C818" s="537"/>
      <c r="D818" s="537"/>
      <c r="E818" s="537"/>
      <c r="F818" s="537"/>
      <c r="G818" s="537"/>
      <c r="H818" s="270"/>
      <c r="I818" s="270"/>
      <c r="J818" s="533"/>
      <c r="K818" s="533"/>
      <c r="L818" s="534"/>
      <c r="M818" s="535"/>
      <c r="N818" s="536"/>
      <c r="O818" s="536"/>
      <c r="P818" s="536"/>
      <c r="Q818" s="270"/>
      <c r="R818" s="473"/>
      <c r="S818" s="270"/>
      <c r="T818" s="270"/>
      <c r="U818" s="270"/>
      <c r="V818" s="270"/>
      <c r="W818" s="270"/>
      <c r="X818" s="270"/>
      <c r="Y818" s="270"/>
      <c r="Z818" s="270"/>
      <c r="AA818" s="270"/>
      <c r="AB818" s="270"/>
      <c r="AC818" s="270"/>
      <c r="AD818" s="270"/>
    </row>
    <row r="819">
      <c r="A819" s="537"/>
      <c r="B819" s="537"/>
      <c r="C819" s="537"/>
      <c r="D819" s="537"/>
      <c r="E819" s="537"/>
      <c r="F819" s="537"/>
      <c r="G819" s="537"/>
      <c r="H819" s="270"/>
      <c r="I819" s="270"/>
      <c r="J819" s="533"/>
      <c r="K819" s="533"/>
      <c r="L819" s="534"/>
      <c r="M819" s="535"/>
      <c r="N819" s="536"/>
      <c r="O819" s="536"/>
      <c r="P819" s="536"/>
      <c r="Q819" s="270"/>
      <c r="R819" s="473"/>
      <c r="S819" s="270"/>
      <c r="T819" s="270"/>
      <c r="U819" s="270"/>
      <c r="V819" s="270"/>
      <c r="W819" s="270"/>
      <c r="X819" s="270"/>
      <c r="Y819" s="270"/>
      <c r="Z819" s="270"/>
      <c r="AA819" s="270"/>
      <c r="AB819" s="270"/>
      <c r="AC819" s="270"/>
      <c r="AD819" s="270"/>
    </row>
    <row r="820">
      <c r="A820" s="537"/>
      <c r="B820" s="537"/>
      <c r="C820" s="537"/>
      <c r="D820" s="537"/>
      <c r="E820" s="537"/>
      <c r="F820" s="537"/>
      <c r="G820" s="537"/>
      <c r="H820" s="270"/>
      <c r="I820" s="270"/>
      <c r="J820" s="533"/>
      <c r="K820" s="533"/>
      <c r="L820" s="534"/>
      <c r="M820" s="535"/>
      <c r="N820" s="536"/>
      <c r="O820" s="536"/>
      <c r="P820" s="536"/>
      <c r="Q820" s="270"/>
      <c r="R820" s="473"/>
      <c r="S820" s="270"/>
      <c r="T820" s="270"/>
      <c r="U820" s="270"/>
      <c r="V820" s="270"/>
      <c r="W820" s="270"/>
      <c r="X820" s="270"/>
      <c r="Y820" s="270"/>
      <c r="Z820" s="270"/>
      <c r="AA820" s="270"/>
      <c r="AB820" s="270"/>
      <c r="AC820" s="270"/>
      <c r="AD820" s="270"/>
    </row>
    <row r="821">
      <c r="A821" s="537"/>
      <c r="B821" s="537"/>
      <c r="C821" s="537"/>
      <c r="D821" s="537"/>
      <c r="E821" s="537"/>
      <c r="F821" s="537"/>
      <c r="G821" s="537"/>
      <c r="H821" s="270"/>
      <c r="I821" s="270"/>
      <c r="J821" s="533"/>
      <c r="K821" s="533"/>
      <c r="L821" s="534"/>
      <c r="M821" s="535"/>
      <c r="N821" s="536"/>
      <c r="O821" s="536"/>
      <c r="P821" s="536"/>
      <c r="Q821" s="270"/>
      <c r="R821" s="473"/>
      <c r="S821" s="270"/>
      <c r="T821" s="270"/>
      <c r="U821" s="270"/>
      <c r="V821" s="270"/>
      <c r="W821" s="270"/>
      <c r="X821" s="270"/>
      <c r="Y821" s="270"/>
      <c r="Z821" s="270"/>
      <c r="AA821" s="270"/>
      <c r="AB821" s="270"/>
      <c r="AC821" s="270"/>
      <c r="AD821" s="270"/>
    </row>
    <row r="822">
      <c r="A822" s="537"/>
      <c r="B822" s="537"/>
      <c r="C822" s="537"/>
      <c r="D822" s="537"/>
      <c r="E822" s="537"/>
      <c r="F822" s="537"/>
      <c r="G822" s="537"/>
      <c r="H822" s="270"/>
      <c r="I822" s="270"/>
      <c r="J822" s="533"/>
      <c r="K822" s="533"/>
      <c r="L822" s="534"/>
      <c r="M822" s="535"/>
      <c r="N822" s="536"/>
      <c r="O822" s="536"/>
      <c r="P822" s="536"/>
      <c r="Q822" s="270"/>
      <c r="R822" s="473"/>
      <c r="S822" s="270"/>
      <c r="T822" s="270"/>
      <c r="U822" s="270"/>
      <c r="V822" s="270"/>
      <c r="W822" s="270"/>
      <c r="X822" s="270"/>
      <c r="Y822" s="270"/>
      <c r="Z822" s="270"/>
      <c r="AA822" s="270"/>
      <c r="AB822" s="270"/>
      <c r="AC822" s="270"/>
      <c r="AD822" s="270"/>
    </row>
    <row r="823">
      <c r="A823" s="537"/>
      <c r="B823" s="537"/>
      <c r="C823" s="537"/>
      <c r="D823" s="537"/>
      <c r="E823" s="537"/>
      <c r="F823" s="537"/>
      <c r="G823" s="537"/>
      <c r="H823" s="270"/>
      <c r="I823" s="270"/>
      <c r="J823" s="533"/>
      <c r="K823" s="533"/>
      <c r="L823" s="534"/>
      <c r="M823" s="535"/>
      <c r="N823" s="536"/>
      <c r="O823" s="536"/>
      <c r="P823" s="536"/>
      <c r="Q823" s="270"/>
      <c r="R823" s="473"/>
      <c r="S823" s="270"/>
      <c r="T823" s="270"/>
      <c r="U823" s="270"/>
      <c r="V823" s="270"/>
      <c r="W823" s="270"/>
      <c r="X823" s="270"/>
      <c r="Y823" s="270"/>
      <c r="Z823" s="270"/>
      <c r="AA823" s="270"/>
      <c r="AB823" s="270"/>
      <c r="AC823" s="270"/>
      <c r="AD823" s="270"/>
    </row>
    <row r="824">
      <c r="A824" s="537"/>
      <c r="B824" s="537"/>
      <c r="C824" s="537"/>
      <c r="D824" s="537"/>
      <c r="E824" s="537"/>
      <c r="F824" s="537"/>
      <c r="G824" s="537"/>
      <c r="H824" s="270"/>
      <c r="I824" s="270"/>
      <c r="J824" s="533"/>
      <c r="K824" s="533"/>
      <c r="L824" s="534"/>
      <c r="M824" s="535"/>
      <c r="N824" s="536"/>
      <c r="O824" s="536"/>
      <c r="P824" s="536"/>
      <c r="Q824" s="270"/>
      <c r="R824" s="473"/>
      <c r="S824" s="270"/>
      <c r="T824" s="270"/>
      <c r="U824" s="270"/>
      <c r="V824" s="270"/>
      <c r="W824" s="270"/>
      <c r="X824" s="270"/>
      <c r="Y824" s="270"/>
      <c r="Z824" s="270"/>
      <c r="AA824" s="270"/>
      <c r="AB824" s="270"/>
      <c r="AC824" s="270"/>
      <c r="AD824" s="270"/>
    </row>
    <row r="825">
      <c r="A825" s="537"/>
      <c r="B825" s="537"/>
      <c r="C825" s="537"/>
      <c r="D825" s="537"/>
      <c r="E825" s="537"/>
      <c r="F825" s="537"/>
      <c r="G825" s="537"/>
      <c r="H825" s="270"/>
      <c r="I825" s="270"/>
      <c r="J825" s="533"/>
      <c r="K825" s="533"/>
      <c r="L825" s="534"/>
      <c r="M825" s="535"/>
      <c r="N825" s="536"/>
      <c r="O825" s="536"/>
      <c r="P825" s="536"/>
      <c r="Q825" s="270"/>
      <c r="R825" s="473"/>
      <c r="S825" s="270"/>
      <c r="T825" s="270"/>
      <c r="U825" s="270"/>
      <c r="V825" s="270"/>
      <c r="W825" s="270"/>
      <c r="X825" s="270"/>
      <c r="Y825" s="270"/>
      <c r="Z825" s="270"/>
      <c r="AA825" s="270"/>
      <c r="AB825" s="270"/>
      <c r="AC825" s="270"/>
      <c r="AD825" s="270"/>
    </row>
    <row r="826">
      <c r="A826" s="537"/>
      <c r="B826" s="537"/>
      <c r="C826" s="537"/>
      <c r="D826" s="537"/>
      <c r="E826" s="537"/>
      <c r="F826" s="537"/>
      <c r="G826" s="537"/>
      <c r="H826" s="270"/>
      <c r="I826" s="270"/>
      <c r="J826" s="533"/>
      <c r="K826" s="533"/>
      <c r="L826" s="534"/>
      <c r="M826" s="535"/>
      <c r="N826" s="536"/>
      <c r="O826" s="536"/>
      <c r="P826" s="536"/>
      <c r="Q826" s="270"/>
      <c r="R826" s="473"/>
      <c r="S826" s="270"/>
      <c r="T826" s="270"/>
      <c r="U826" s="270"/>
      <c r="V826" s="270"/>
      <c r="W826" s="270"/>
      <c r="X826" s="270"/>
      <c r="Y826" s="270"/>
      <c r="Z826" s="270"/>
      <c r="AA826" s="270"/>
      <c r="AB826" s="270"/>
      <c r="AC826" s="270"/>
      <c r="AD826" s="270"/>
    </row>
    <row r="827">
      <c r="A827" s="537"/>
      <c r="B827" s="537"/>
      <c r="C827" s="537"/>
      <c r="D827" s="537"/>
      <c r="E827" s="537"/>
      <c r="F827" s="537"/>
      <c r="G827" s="537"/>
      <c r="H827" s="270"/>
      <c r="I827" s="270"/>
      <c r="J827" s="533"/>
      <c r="K827" s="533"/>
      <c r="L827" s="534"/>
      <c r="M827" s="535"/>
      <c r="N827" s="536"/>
      <c r="O827" s="536"/>
      <c r="P827" s="536"/>
      <c r="Q827" s="270"/>
      <c r="R827" s="473"/>
      <c r="S827" s="270"/>
      <c r="T827" s="270"/>
      <c r="U827" s="270"/>
      <c r="V827" s="270"/>
      <c r="W827" s="270"/>
      <c r="X827" s="270"/>
      <c r="Y827" s="270"/>
      <c r="Z827" s="270"/>
      <c r="AA827" s="270"/>
      <c r="AB827" s="270"/>
      <c r="AC827" s="270"/>
      <c r="AD827" s="270"/>
    </row>
    <row r="828">
      <c r="A828" s="537"/>
      <c r="B828" s="537"/>
      <c r="C828" s="537"/>
      <c r="D828" s="537"/>
      <c r="E828" s="537"/>
      <c r="F828" s="537"/>
      <c r="G828" s="537"/>
      <c r="H828" s="270"/>
      <c r="I828" s="270"/>
      <c r="J828" s="533"/>
      <c r="K828" s="533"/>
      <c r="L828" s="534"/>
      <c r="M828" s="535"/>
      <c r="N828" s="536"/>
      <c r="O828" s="536"/>
      <c r="P828" s="536"/>
      <c r="Q828" s="270"/>
      <c r="R828" s="473"/>
      <c r="S828" s="270"/>
      <c r="T828" s="270"/>
      <c r="U828" s="270"/>
      <c r="V828" s="270"/>
      <c r="W828" s="270"/>
      <c r="X828" s="270"/>
      <c r="Y828" s="270"/>
      <c r="Z828" s="270"/>
      <c r="AA828" s="270"/>
      <c r="AB828" s="270"/>
      <c r="AC828" s="270"/>
      <c r="AD828" s="270"/>
    </row>
    <row r="829">
      <c r="A829" s="537"/>
      <c r="B829" s="537"/>
      <c r="C829" s="537"/>
      <c r="D829" s="537"/>
      <c r="E829" s="537"/>
      <c r="F829" s="537"/>
      <c r="G829" s="537"/>
      <c r="H829" s="270"/>
      <c r="I829" s="270"/>
      <c r="J829" s="533"/>
      <c r="K829" s="533"/>
      <c r="L829" s="534"/>
      <c r="M829" s="535"/>
      <c r="N829" s="536"/>
      <c r="O829" s="536"/>
      <c r="P829" s="536"/>
      <c r="Q829" s="270"/>
      <c r="R829" s="473"/>
      <c r="S829" s="270"/>
      <c r="T829" s="270"/>
      <c r="U829" s="270"/>
      <c r="V829" s="270"/>
      <c r="W829" s="270"/>
      <c r="X829" s="270"/>
      <c r="Y829" s="270"/>
      <c r="Z829" s="270"/>
      <c r="AA829" s="270"/>
      <c r="AB829" s="270"/>
      <c r="AC829" s="270"/>
      <c r="AD829" s="270"/>
    </row>
    <row r="830">
      <c r="A830" s="537"/>
      <c r="B830" s="537"/>
      <c r="C830" s="537"/>
      <c r="D830" s="537"/>
      <c r="E830" s="537"/>
      <c r="F830" s="537"/>
      <c r="G830" s="537"/>
      <c r="H830" s="270"/>
      <c r="I830" s="270"/>
      <c r="J830" s="533"/>
      <c r="K830" s="533"/>
      <c r="L830" s="534"/>
      <c r="M830" s="535"/>
      <c r="N830" s="536"/>
      <c r="O830" s="536"/>
      <c r="P830" s="536"/>
      <c r="Q830" s="270"/>
      <c r="R830" s="473"/>
      <c r="S830" s="270"/>
      <c r="T830" s="270"/>
      <c r="U830" s="270"/>
      <c r="V830" s="270"/>
      <c r="W830" s="270"/>
      <c r="X830" s="270"/>
      <c r="Y830" s="270"/>
      <c r="Z830" s="270"/>
      <c r="AA830" s="270"/>
      <c r="AB830" s="270"/>
      <c r="AC830" s="270"/>
      <c r="AD830" s="270"/>
    </row>
    <row r="831">
      <c r="A831" s="537"/>
      <c r="B831" s="537"/>
      <c r="C831" s="537"/>
      <c r="D831" s="537"/>
      <c r="E831" s="537"/>
      <c r="F831" s="537"/>
      <c r="G831" s="537"/>
      <c r="H831" s="270"/>
      <c r="I831" s="270"/>
      <c r="J831" s="533"/>
      <c r="K831" s="533"/>
      <c r="L831" s="534"/>
      <c r="M831" s="535"/>
      <c r="N831" s="536"/>
      <c r="O831" s="536"/>
      <c r="P831" s="536"/>
      <c r="Q831" s="270"/>
      <c r="R831" s="473"/>
      <c r="S831" s="270"/>
      <c r="T831" s="270"/>
      <c r="U831" s="270"/>
      <c r="V831" s="270"/>
      <c r="W831" s="270"/>
      <c r="X831" s="270"/>
      <c r="Y831" s="270"/>
      <c r="Z831" s="270"/>
      <c r="AA831" s="270"/>
      <c r="AB831" s="270"/>
      <c r="AC831" s="270"/>
      <c r="AD831" s="270"/>
    </row>
    <row r="832">
      <c r="A832" s="537"/>
      <c r="B832" s="537"/>
      <c r="C832" s="537"/>
      <c r="D832" s="537"/>
      <c r="E832" s="537"/>
      <c r="F832" s="537"/>
      <c r="G832" s="537"/>
      <c r="H832" s="270"/>
      <c r="I832" s="270"/>
      <c r="J832" s="533"/>
      <c r="K832" s="533"/>
      <c r="L832" s="534"/>
      <c r="M832" s="535"/>
      <c r="N832" s="536"/>
      <c r="O832" s="536"/>
      <c r="P832" s="536"/>
      <c r="Q832" s="270"/>
      <c r="R832" s="473"/>
      <c r="S832" s="270"/>
      <c r="T832" s="270"/>
      <c r="U832" s="270"/>
      <c r="V832" s="270"/>
      <c r="W832" s="270"/>
      <c r="X832" s="270"/>
      <c r="Y832" s="270"/>
      <c r="Z832" s="270"/>
      <c r="AA832" s="270"/>
      <c r="AB832" s="270"/>
      <c r="AC832" s="270"/>
      <c r="AD832" s="270"/>
    </row>
    <row r="833">
      <c r="A833" s="537"/>
      <c r="B833" s="537"/>
      <c r="C833" s="537"/>
      <c r="D833" s="537"/>
      <c r="E833" s="537"/>
      <c r="F833" s="537"/>
      <c r="G833" s="537"/>
      <c r="H833" s="270"/>
      <c r="I833" s="270"/>
      <c r="J833" s="533"/>
      <c r="K833" s="533"/>
      <c r="L833" s="534"/>
      <c r="M833" s="535"/>
      <c r="N833" s="536"/>
      <c r="O833" s="536"/>
      <c r="P833" s="536"/>
      <c r="Q833" s="270"/>
      <c r="R833" s="473"/>
      <c r="S833" s="270"/>
      <c r="T833" s="270"/>
      <c r="U833" s="270"/>
      <c r="V833" s="270"/>
      <c r="W833" s="270"/>
      <c r="X833" s="270"/>
      <c r="Y833" s="270"/>
      <c r="Z833" s="270"/>
      <c r="AA833" s="270"/>
      <c r="AB833" s="270"/>
      <c r="AC833" s="270"/>
      <c r="AD833" s="270"/>
    </row>
    <row r="834">
      <c r="A834" s="537"/>
      <c r="B834" s="537"/>
      <c r="C834" s="537"/>
      <c r="D834" s="537"/>
      <c r="E834" s="537"/>
      <c r="F834" s="537"/>
      <c r="G834" s="537"/>
      <c r="H834" s="270"/>
      <c r="I834" s="270"/>
      <c r="J834" s="533"/>
      <c r="K834" s="533"/>
      <c r="L834" s="534"/>
      <c r="M834" s="535"/>
      <c r="N834" s="536"/>
      <c r="O834" s="536"/>
      <c r="P834" s="536"/>
      <c r="Q834" s="270"/>
      <c r="R834" s="473"/>
      <c r="S834" s="270"/>
      <c r="T834" s="270"/>
      <c r="U834" s="270"/>
      <c r="V834" s="270"/>
      <c r="W834" s="270"/>
      <c r="X834" s="270"/>
      <c r="Y834" s="270"/>
      <c r="Z834" s="270"/>
      <c r="AA834" s="270"/>
      <c r="AB834" s="270"/>
      <c r="AC834" s="270"/>
      <c r="AD834" s="270"/>
    </row>
    <row r="835">
      <c r="A835" s="537"/>
      <c r="B835" s="537"/>
      <c r="C835" s="537"/>
      <c r="D835" s="537"/>
      <c r="E835" s="537"/>
      <c r="F835" s="537"/>
      <c r="G835" s="537"/>
      <c r="H835" s="270"/>
      <c r="I835" s="270"/>
      <c r="J835" s="533"/>
      <c r="K835" s="533"/>
      <c r="L835" s="534"/>
      <c r="M835" s="535"/>
      <c r="N835" s="536"/>
      <c r="O835" s="536"/>
      <c r="P835" s="536"/>
      <c r="Q835" s="270"/>
      <c r="R835" s="473"/>
      <c r="S835" s="270"/>
      <c r="T835" s="270"/>
      <c r="U835" s="270"/>
      <c r="V835" s="270"/>
      <c r="W835" s="270"/>
      <c r="X835" s="270"/>
      <c r="Y835" s="270"/>
      <c r="Z835" s="270"/>
      <c r="AA835" s="270"/>
      <c r="AB835" s="270"/>
      <c r="AC835" s="270"/>
      <c r="AD835" s="270"/>
    </row>
    <row r="836">
      <c r="A836" s="537"/>
      <c r="B836" s="537"/>
      <c r="C836" s="537"/>
      <c r="D836" s="537"/>
      <c r="E836" s="537"/>
      <c r="F836" s="537"/>
      <c r="G836" s="537"/>
      <c r="H836" s="270"/>
      <c r="I836" s="270"/>
      <c r="J836" s="533"/>
      <c r="K836" s="533"/>
      <c r="L836" s="534"/>
      <c r="M836" s="535"/>
      <c r="N836" s="536"/>
      <c r="O836" s="536"/>
      <c r="P836" s="536"/>
      <c r="Q836" s="270"/>
      <c r="R836" s="473"/>
      <c r="S836" s="270"/>
      <c r="T836" s="270"/>
      <c r="U836" s="270"/>
      <c r="V836" s="270"/>
      <c r="W836" s="270"/>
      <c r="X836" s="270"/>
      <c r="Y836" s="270"/>
      <c r="Z836" s="270"/>
      <c r="AA836" s="270"/>
      <c r="AB836" s="270"/>
      <c r="AC836" s="270"/>
      <c r="AD836" s="270"/>
    </row>
    <row r="837">
      <c r="A837" s="537"/>
      <c r="B837" s="537"/>
      <c r="C837" s="537"/>
      <c r="D837" s="537"/>
      <c r="E837" s="537"/>
      <c r="F837" s="537"/>
      <c r="G837" s="537"/>
      <c r="H837" s="270"/>
      <c r="I837" s="270"/>
      <c r="J837" s="533"/>
      <c r="K837" s="533"/>
      <c r="L837" s="534"/>
      <c r="M837" s="535"/>
      <c r="N837" s="536"/>
      <c r="O837" s="536"/>
      <c r="P837" s="536"/>
      <c r="Q837" s="270"/>
      <c r="R837" s="473"/>
      <c r="S837" s="270"/>
      <c r="T837" s="270"/>
      <c r="U837" s="270"/>
      <c r="V837" s="270"/>
      <c r="W837" s="270"/>
      <c r="X837" s="270"/>
      <c r="Y837" s="270"/>
      <c r="Z837" s="270"/>
      <c r="AA837" s="270"/>
      <c r="AB837" s="270"/>
      <c r="AC837" s="270"/>
      <c r="AD837" s="270"/>
    </row>
    <row r="838">
      <c r="A838" s="537"/>
      <c r="B838" s="537"/>
      <c r="C838" s="537"/>
      <c r="D838" s="537"/>
      <c r="E838" s="537"/>
      <c r="F838" s="537"/>
      <c r="G838" s="537"/>
      <c r="H838" s="270"/>
      <c r="I838" s="270"/>
      <c r="J838" s="533"/>
      <c r="K838" s="533"/>
      <c r="L838" s="534"/>
      <c r="M838" s="535"/>
      <c r="N838" s="536"/>
      <c r="O838" s="536"/>
      <c r="P838" s="536"/>
      <c r="Q838" s="270"/>
      <c r="R838" s="473"/>
      <c r="S838" s="270"/>
      <c r="T838" s="270"/>
      <c r="U838" s="270"/>
      <c r="V838" s="270"/>
      <c r="W838" s="270"/>
      <c r="X838" s="270"/>
      <c r="Y838" s="270"/>
      <c r="Z838" s="270"/>
      <c r="AA838" s="270"/>
      <c r="AB838" s="270"/>
      <c r="AC838" s="270"/>
      <c r="AD838" s="270"/>
    </row>
    <row r="839">
      <c r="A839" s="537"/>
      <c r="B839" s="537"/>
      <c r="C839" s="537"/>
      <c r="D839" s="537"/>
      <c r="E839" s="537"/>
      <c r="F839" s="537"/>
      <c r="G839" s="537"/>
      <c r="H839" s="270"/>
      <c r="I839" s="270"/>
      <c r="J839" s="533"/>
      <c r="K839" s="533"/>
      <c r="L839" s="534"/>
      <c r="M839" s="535"/>
      <c r="N839" s="536"/>
      <c r="O839" s="536"/>
      <c r="P839" s="536"/>
      <c r="Q839" s="270"/>
      <c r="R839" s="473"/>
      <c r="S839" s="270"/>
      <c r="T839" s="270"/>
      <c r="U839" s="270"/>
      <c r="V839" s="270"/>
      <c r="W839" s="270"/>
      <c r="X839" s="270"/>
      <c r="Y839" s="270"/>
      <c r="Z839" s="270"/>
      <c r="AA839" s="270"/>
      <c r="AB839" s="270"/>
      <c r="AC839" s="270"/>
      <c r="AD839" s="270"/>
    </row>
    <row r="840">
      <c r="A840" s="537"/>
      <c r="B840" s="537"/>
      <c r="C840" s="537"/>
      <c r="D840" s="537"/>
      <c r="E840" s="537"/>
      <c r="F840" s="537"/>
      <c r="G840" s="537"/>
      <c r="H840" s="270"/>
      <c r="I840" s="270"/>
      <c r="J840" s="533"/>
      <c r="K840" s="533"/>
      <c r="L840" s="534"/>
      <c r="M840" s="535"/>
      <c r="N840" s="536"/>
      <c r="O840" s="536"/>
      <c r="P840" s="536"/>
      <c r="Q840" s="270"/>
      <c r="R840" s="473"/>
      <c r="S840" s="270"/>
      <c r="T840" s="270"/>
      <c r="U840" s="270"/>
      <c r="V840" s="270"/>
      <c r="W840" s="270"/>
      <c r="X840" s="270"/>
      <c r="Y840" s="270"/>
      <c r="Z840" s="270"/>
      <c r="AA840" s="270"/>
      <c r="AB840" s="270"/>
      <c r="AC840" s="270"/>
      <c r="AD840" s="270"/>
    </row>
    <row r="841">
      <c r="A841" s="537"/>
      <c r="B841" s="537"/>
      <c r="C841" s="537"/>
      <c r="D841" s="537"/>
      <c r="E841" s="537"/>
      <c r="F841" s="537"/>
      <c r="G841" s="537"/>
      <c r="H841" s="270"/>
      <c r="I841" s="270"/>
      <c r="J841" s="533"/>
      <c r="K841" s="533"/>
      <c r="L841" s="534"/>
      <c r="M841" s="535"/>
      <c r="N841" s="536"/>
      <c r="O841" s="536"/>
      <c r="P841" s="536"/>
      <c r="Q841" s="270"/>
      <c r="R841" s="473"/>
      <c r="S841" s="270"/>
      <c r="T841" s="270"/>
      <c r="U841" s="270"/>
      <c r="V841" s="270"/>
      <c r="W841" s="270"/>
      <c r="X841" s="270"/>
      <c r="Y841" s="270"/>
      <c r="Z841" s="270"/>
      <c r="AA841" s="270"/>
      <c r="AB841" s="270"/>
      <c r="AC841" s="270"/>
      <c r="AD841" s="270"/>
    </row>
    <row r="842">
      <c r="A842" s="537"/>
      <c r="B842" s="537"/>
      <c r="C842" s="537"/>
      <c r="D842" s="537"/>
      <c r="E842" s="537"/>
      <c r="F842" s="537"/>
      <c r="G842" s="537"/>
      <c r="H842" s="270"/>
      <c r="I842" s="270"/>
      <c r="J842" s="533"/>
      <c r="K842" s="533"/>
      <c r="L842" s="534"/>
      <c r="M842" s="535"/>
      <c r="N842" s="536"/>
      <c r="O842" s="536"/>
      <c r="P842" s="536"/>
      <c r="Q842" s="270"/>
      <c r="R842" s="473"/>
      <c r="S842" s="270"/>
      <c r="T842" s="270"/>
      <c r="U842" s="270"/>
      <c r="V842" s="270"/>
      <c r="W842" s="270"/>
      <c r="X842" s="270"/>
      <c r="Y842" s="270"/>
      <c r="Z842" s="270"/>
      <c r="AA842" s="270"/>
      <c r="AB842" s="270"/>
      <c r="AC842" s="270"/>
      <c r="AD842" s="270"/>
    </row>
    <row r="843">
      <c r="A843" s="537"/>
      <c r="B843" s="537"/>
      <c r="C843" s="537"/>
      <c r="D843" s="537"/>
      <c r="E843" s="537"/>
      <c r="F843" s="537"/>
      <c r="G843" s="537"/>
      <c r="H843" s="270"/>
      <c r="I843" s="270"/>
      <c r="J843" s="533"/>
      <c r="K843" s="533"/>
      <c r="L843" s="534"/>
      <c r="M843" s="535"/>
      <c r="N843" s="536"/>
      <c r="O843" s="536"/>
      <c r="P843" s="536"/>
      <c r="Q843" s="270"/>
      <c r="R843" s="473"/>
      <c r="S843" s="270"/>
      <c r="T843" s="270"/>
      <c r="U843" s="270"/>
      <c r="V843" s="270"/>
      <c r="W843" s="270"/>
      <c r="X843" s="270"/>
      <c r="Y843" s="270"/>
      <c r="Z843" s="270"/>
      <c r="AA843" s="270"/>
      <c r="AB843" s="270"/>
      <c r="AC843" s="270"/>
      <c r="AD843" s="270"/>
    </row>
    <row r="844">
      <c r="A844" s="537"/>
      <c r="B844" s="537"/>
      <c r="C844" s="537"/>
      <c r="D844" s="537"/>
      <c r="E844" s="537"/>
      <c r="F844" s="537"/>
      <c r="G844" s="537"/>
      <c r="H844" s="270"/>
      <c r="I844" s="270"/>
      <c r="J844" s="533"/>
      <c r="K844" s="533"/>
      <c r="L844" s="534"/>
      <c r="M844" s="535"/>
      <c r="N844" s="536"/>
      <c r="O844" s="536"/>
      <c r="P844" s="536"/>
      <c r="Q844" s="270"/>
      <c r="R844" s="473"/>
      <c r="S844" s="270"/>
      <c r="T844" s="270"/>
      <c r="U844" s="270"/>
      <c r="V844" s="270"/>
      <c r="W844" s="270"/>
      <c r="X844" s="270"/>
      <c r="Y844" s="270"/>
      <c r="Z844" s="270"/>
      <c r="AA844" s="270"/>
      <c r="AB844" s="270"/>
      <c r="AC844" s="270"/>
      <c r="AD844" s="270"/>
    </row>
    <row r="845">
      <c r="A845" s="537"/>
      <c r="B845" s="537"/>
      <c r="C845" s="537"/>
      <c r="D845" s="537"/>
      <c r="E845" s="537"/>
      <c r="F845" s="537"/>
      <c r="G845" s="537"/>
      <c r="H845" s="270"/>
      <c r="I845" s="270"/>
      <c r="J845" s="533"/>
      <c r="K845" s="533"/>
      <c r="L845" s="534"/>
      <c r="M845" s="535"/>
      <c r="N845" s="536"/>
      <c r="O845" s="536"/>
      <c r="P845" s="536"/>
      <c r="Q845" s="270"/>
      <c r="R845" s="473"/>
      <c r="S845" s="270"/>
      <c r="T845" s="270"/>
      <c r="U845" s="270"/>
      <c r="V845" s="270"/>
      <c r="W845" s="270"/>
      <c r="X845" s="270"/>
      <c r="Y845" s="270"/>
      <c r="Z845" s="270"/>
      <c r="AA845" s="270"/>
      <c r="AB845" s="270"/>
      <c r="AC845" s="270"/>
      <c r="AD845" s="270"/>
    </row>
    <row r="846">
      <c r="A846" s="537"/>
      <c r="B846" s="537"/>
      <c r="C846" s="537"/>
      <c r="D846" s="537"/>
      <c r="E846" s="537"/>
      <c r="F846" s="537"/>
      <c r="G846" s="537"/>
      <c r="H846" s="270"/>
      <c r="I846" s="270"/>
      <c r="J846" s="533"/>
      <c r="K846" s="533"/>
      <c r="L846" s="534"/>
      <c r="M846" s="535"/>
      <c r="N846" s="536"/>
      <c r="O846" s="536"/>
      <c r="P846" s="536"/>
      <c r="Q846" s="270"/>
      <c r="R846" s="473"/>
      <c r="S846" s="270"/>
      <c r="T846" s="270"/>
      <c r="U846" s="270"/>
      <c r="V846" s="270"/>
      <c r="W846" s="270"/>
      <c r="X846" s="270"/>
      <c r="Y846" s="270"/>
      <c r="Z846" s="270"/>
      <c r="AA846" s="270"/>
      <c r="AB846" s="270"/>
      <c r="AC846" s="270"/>
      <c r="AD846" s="270"/>
    </row>
    <row r="847">
      <c r="A847" s="537"/>
      <c r="B847" s="537"/>
      <c r="C847" s="537"/>
      <c r="D847" s="537"/>
      <c r="E847" s="537"/>
      <c r="F847" s="537"/>
      <c r="G847" s="537"/>
      <c r="H847" s="270"/>
      <c r="I847" s="270"/>
      <c r="J847" s="533"/>
      <c r="K847" s="533"/>
      <c r="L847" s="534"/>
      <c r="M847" s="535"/>
      <c r="N847" s="536"/>
      <c r="O847" s="536"/>
      <c r="P847" s="536"/>
      <c r="Q847" s="270"/>
      <c r="R847" s="473"/>
      <c r="S847" s="270"/>
      <c r="T847" s="270"/>
      <c r="U847" s="270"/>
      <c r="V847" s="270"/>
      <c r="W847" s="270"/>
      <c r="X847" s="270"/>
      <c r="Y847" s="270"/>
      <c r="Z847" s="270"/>
      <c r="AA847" s="270"/>
      <c r="AB847" s="270"/>
      <c r="AC847" s="270"/>
      <c r="AD847" s="270"/>
    </row>
    <row r="848">
      <c r="A848" s="537"/>
      <c r="B848" s="537"/>
      <c r="C848" s="537"/>
      <c r="D848" s="537"/>
      <c r="E848" s="537"/>
      <c r="F848" s="537"/>
      <c r="G848" s="537"/>
      <c r="H848" s="270"/>
      <c r="I848" s="270"/>
      <c r="J848" s="533"/>
      <c r="K848" s="533"/>
      <c r="L848" s="534"/>
      <c r="M848" s="535"/>
      <c r="N848" s="536"/>
      <c r="O848" s="536"/>
      <c r="P848" s="536"/>
      <c r="Q848" s="270"/>
      <c r="R848" s="473"/>
      <c r="S848" s="270"/>
      <c r="T848" s="270"/>
      <c r="U848" s="270"/>
      <c r="V848" s="270"/>
      <c r="W848" s="270"/>
      <c r="X848" s="270"/>
      <c r="Y848" s="270"/>
      <c r="Z848" s="270"/>
      <c r="AA848" s="270"/>
      <c r="AB848" s="270"/>
      <c r="AC848" s="270"/>
      <c r="AD848" s="270"/>
    </row>
    <row r="849">
      <c r="A849" s="537"/>
      <c r="B849" s="537"/>
      <c r="C849" s="537"/>
      <c r="D849" s="537"/>
      <c r="E849" s="537"/>
      <c r="F849" s="537"/>
      <c r="G849" s="537"/>
      <c r="H849" s="270"/>
      <c r="I849" s="270"/>
      <c r="J849" s="533"/>
      <c r="K849" s="533"/>
      <c r="L849" s="534"/>
      <c r="M849" s="535"/>
      <c r="N849" s="536"/>
      <c r="O849" s="536"/>
      <c r="P849" s="536"/>
      <c r="Q849" s="270"/>
      <c r="R849" s="473"/>
      <c r="S849" s="270"/>
      <c r="T849" s="270"/>
      <c r="U849" s="270"/>
      <c r="V849" s="270"/>
      <c r="W849" s="270"/>
      <c r="X849" s="270"/>
      <c r="Y849" s="270"/>
      <c r="Z849" s="270"/>
      <c r="AA849" s="270"/>
      <c r="AB849" s="270"/>
      <c r="AC849" s="270"/>
      <c r="AD849" s="270"/>
    </row>
    <row r="850">
      <c r="A850" s="537"/>
      <c r="B850" s="537"/>
      <c r="C850" s="537"/>
      <c r="D850" s="537"/>
      <c r="E850" s="537"/>
      <c r="F850" s="537"/>
      <c r="G850" s="537"/>
      <c r="H850" s="270"/>
      <c r="I850" s="270"/>
      <c r="J850" s="533"/>
      <c r="K850" s="533"/>
      <c r="L850" s="534"/>
      <c r="M850" s="535"/>
      <c r="N850" s="536"/>
      <c r="O850" s="536"/>
      <c r="P850" s="536"/>
      <c r="Q850" s="270"/>
      <c r="R850" s="473"/>
      <c r="S850" s="270"/>
      <c r="T850" s="270"/>
      <c r="U850" s="270"/>
      <c r="V850" s="270"/>
      <c r="W850" s="270"/>
      <c r="X850" s="270"/>
      <c r="Y850" s="270"/>
      <c r="Z850" s="270"/>
      <c r="AA850" s="270"/>
      <c r="AB850" s="270"/>
      <c r="AC850" s="270"/>
      <c r="AD850" s="270"/>
    </row>
    <row r="851">
      <c r="A851" s="537"/>
      <c r="B851" s="537"/>
      <c r="C851" s="537"/>
      <c r="D851" s="537"/>
      <c r="E851" s="537"/>
      <c r="F851" s="537"/>
      <c r="G851" s="537"/>
      <c r="H851" s="270"/>
      <c r="I851" s="270"/>
      <c r="J851" s="533"/>
      <c r="K851" s="533"/>
      <c r="L851" s="534"/>
      <c r="M851" s="535"/>
      <c r="N851" s="536"/>
      <c r="O851" s="536"/>
      <c r="P851" s="536"/>
      <c r="Q851" s="270"/>
      <c r="R851" s="473"/>
      <c r="S851" s="270"/>
      <c r="T851" s="270"/>
      <c r="U851" s="270"/>
      <c r="V851" s="270"/>
      <c r="W851" s="270"/>
      <c r="X851" s="270"/>
      <c r="Y851" s="270"/>
      <c r="Z851" s="270"/>
      <c r="AA851" s="270"/>
      <c r="AB851" s="270"/>
      <c r="AC851" s="270"/>
      <c r="AD851" s="270"/>
    </row>
    <row r="852">
      <c r="A852" s="537"/>
      <c r="B852" s="537"/>
      <c r="C852" s="537"/>
      <c r="D852" s="537"/>
      <c r="E852" s="537"/>
      <c r="F852" s="537"/>
      <c r="G852" s="537"/>
      <c r="H852" s="270"/>
      <c r="I852" s="270"/>
      <c r="J852" s="533"/>
      <c r="K852" s="533"/>
      <c r="L852" s="534"/>
      <c r="M852" s="535"/>
      <c r="N852" s="536"/>
      <c r="O852" s="536"/>
      <c r="P852" s="536"/>
      <c r="Q852" s="270"/>
      <c r="R852" s="473"/>
      <c r="S852" s="270"/>
      <c r="T852" s="270"/>
      <c r="U852" s="270"/>
      <c r="V852" s="270"/>
      <c r="W852" s="270"/>
      <c r="X852" s="270"/>
      <c r="Y852" s="270"/>
      <c r="Z852" s="270"/>
      <c r="AA852" s="270"/>
      <c r="AB852" s="270"/>
      <c r="AC852" s="270"/>
      <c r="AD852" s="270"/>
    </row>
    <row r="853">
      <c r="A853" s="537"/>
      <c r="B853" s="537"/>
      <c r="C853" s="537"/>
      <c r="D853" s="537"/>
      <c r="E853" s="537"/>
      <c r="F853" s="537"/>
      <c r="G853" s="537"/>
      <c r="H853" s="270"/>
      <c r="I853" s="270"/>
      <c r="J853" s="533"/>
      <c r="K853" s="533"/>
      <c r="L853" s="534"/>
      <c r="M853" s="535"/>
      <c r="N853" s="536"/>
      <c r="O853" s="536"/>
      <c r="P853" s="536"/>
      <c r="Q853" s="270"/>
      <c r="R853" s="473"/>
      <c r="S853" s="270"/>
      <c r="T853" s="270"/>
      <c r="U853" s="270"/>
      <c r="V853" s="270"/>
      <c r="W853" s="270"/>
      <c r="X853" s="270"/>
      <c r="Y853" s="270"/>
      <c r="Z853" s="270"/>
      <c r="AA853" s="270"/>
      <c r="AB853" s="270"/>
      <c r="AC853" s="270"/>
      <c r="AD853" s="270"/>
    </row>
    <row r="854">
      <c r="A854" s="537"/>
      <c r="B854" s="537"/>
      <c r="C854" s="537"/>
      <c r="D854" s="537"/>
      <c r="E854" s="537"/>
      <c r="F854" s="537"/>
      <c r="G854" s="537"/>
      <c r="H854" s="270"/>
      <c r="I854" s="270"/>
      <c r="J854" s="533"/>
      <c r="K854" s="533"/>
      <c r="L854" s="534"/>
      <c r="M854" s="535"/>
      <c r="N854" s="536"/>
      <c r="O854" s="536"/>
      <c r="P854" s="536"/>
      <c r="Q854" s="270"/>
      <c r="R854" s="473"/>
      <c r="S854" s="270"/>
      <c r="T854" s="270"/>
      <c r="U854" s="270"/>
      <c r="V854" s="270"/>
      <c r="W854" s="270"/>
      <c r="X854" s="270"/>
      <c r="Y854" s="270"/>
      <c r="Z854" s="270"/>
      <c r="AA854" s="270"/>
      <c r="AB854" s="270"/>
      <c r="AC854" s="270"/>
      <c r="AD854" s="270"/>
    </row>
    <row r="855">
      <c r="A855" s="537"/>
      <c r="B855" s="537"/>
      <c r="C855" s="537"/>
      <c r="D855" s="537"/>
      <c r="E855" s="537"/>
      <c r="F855" s="537"/>
      <c r="G855" s="537"/>
      <c r="H855" s="270"/>
      <c r="I855" s="270"/>
      <c r="J855" s="533"/>
      <c r="K855" s="533"/>
      <c r="L855" s="534"/>
      <c r="M855" s="535"/>
      <c r="N855" s="536"/>
      <c r="O855" s="536"/>
      <c r="P855" s="536"/>
      <c r="Q855" s="270"/>
      <c r="R855" s="473"/>
      <c r="S855" s="270"/>
      <c r="T855" s="270"/>
      <c r="U855" s="270"/>
      <c r="V855" s="270"/>
      <c r="W855" s="270"/>
      <c r="X855" s="270"/>
      <c r="Y855" s="270"/>
      <c r="Z855" s="270"/>
      <c r="AA855" s="270"/>
      <c r="AB855" s="270"/>
      <c r="AC855" s="270"/>
      <c r="AD855" s="270"/>
    </row>
    <row r="856">
      <c r="A856" s="537"/>
      <c r="B856" s="537"/>
      <c r="C856" s="537"/>
      <c r="D856" s="537"/>
      <c r="E856" s="537"/>
      <c r="F856" s="537"/>
      <c r="G856" s="537"/>
      <c r="H856" s="270"/>
      <c r="I856" s="270"/>
      <c r="J856" s="533"/>
      <c r="K856" s="533"/>
      <c r="L856" s="534"/>
      <c r="M856" s="535"/>
      <c r="N856" s="536"/>
      <c r="O856" s="536"/>
      <c r="P856" s="536"/>
      <c r="Q856" s="270"/>
      <c r="R856" s="473"/>
      <c r="S856" s="270"/>
      <c r="T856" s="270"/>
      <c r="U856" s="270"/>
      <c r="V856" s="270"/>
      <c r="W856" s="270"/>
      <c r="X856" s="270"/>
      <c r="Y856" s="270"/>
      <c r="Z856" s="270"/>
      <c r="AA856" s="270"/>
      <c r="AB856" s="270"/>
      <c r="AC856" s="270"/>
      <c r="AD856" s="270"/>
    </row>
    <row r="857">
      <c r="A857" s="537"/>
      <c r="B857" s="537"/>
      <c r="C857" s="537"/>
      <c r="D857" s="537"/>
      <c r="E857" s="537"/>
      <c r="F857" s="537"/>
      <c r="G857" s="537"/>
      <c r="H857" s="270"/>
      <c r="I857" s="270"/>
      <c r="J857" s="533"/>
      <c r="K857" s="533"/>
      <c r="L857" s="534"/>
      <c r="M857" s="535"/>
      <c r="N857" s="536"/>
      <c r="O857" s="536"/>
      <c r="P857" s="536"/>
      <c r="Q857" s="270"/>
      <c r="R857" s="473"/>
      <c r="S857" s="270"/>
      <c r="T857" s="270"/>
      <c r="U857" s="270"/>
      <c r="V857" s="270"/>
      <c r="W857" s="270"/>
      <c r="X857" s="270"/>
      <c r="Y857" s="270"/>
      <c r="Z857" s="270"/>
      <c r="AA857" s="270"/>
      <c r="AB857" s="270"/>
      <c r="AC857" s="270"/>
      <c r="AD857" s="270"/>
    </row>
    <row r="858">
      <c r="A858" s="537"/>
      <c r="B858" s="537"/>
      <c r="C858" s="537"/>
      <c r="D858" s="537"/>
      <c r="E858" s="537"/>
      <c r="F858" s="537"/>
      <c r="G858" s="537"/>
      <c r="H858" s="270"/>
      <c r="I858" s="270"/>
      <c r="J858" s="533"/>
      <c r="K858" s="533"/>
      <c r="L858" s="534"/>
      <c r="M858" s="535"/>
      <c r="N858" s="536"/>
      <c r="O858" s="536"/>
      <c r="P858" s="536"/>
      <c r="Q858" s="270"/>
      <c r="R858" s="473"/>
      <c r="S858" s="270"/>
      <c r="T858" s="270"/>
      <c r="U858" s="270"/>
      <c r="V858" s="270"/>
      <c r="W858" s="270"/>
      <c r="X858" s="270"/>
      <c r="Y858" s="270"/>
      <c r="Z858" s="270"/>
      <c r="AA858" s="270"/>
      <c r="AB858" s="270"/>
      <c r="AC858" s="270"/>
      <c r="AD858" s="270"/>
    </row>
    <row r="859">
      <c r="A859" s="537"/>
      <c r="B859" s="537"/>
      <c r="C859" s="537"/>
      <c r="D859" s="537"/>
      <c r="E859" s="537"/>
      <c r="F859" s="537"/>
      <c r="G859" s="537"/>
      <c r="H859" s="270"/>
      <c r="I859" s="270"/>
      <c r="J859" s="533"/>
      <c r="K859" s="533"/>
      <c r="L859" s="534"/>
      <c r="M859" s="535"/>
      <c r="N859" s="536"/>
      <c r="O859" s="536"/>
      <c r="P859" s="536"/>
      <c r="Q859" s="270"/>
      <c r="R859" s="473"/>
      <c r="S859" s="270"/>
      <c r="T859" s="270"/>
      <c r="U859" s="270"/>
      <c r="V859" s="270"/>
      <c r="W859" s="270"/>
      <c r="X859" s="270"/>
      <c r="Y859" s="270"/>
      <c r="Z859" s="270"/>
      <c r="AA859" s="270"/>
      <c r="AB859" s="270"/>
      <c r="AC859" s="270"/>
      <c r="AD859" s="270"/>
    </row>
    <row r="860">
      <c r="A860" s="537"/>
      <c r="B860" s="537"/>
      <c r="C860" s="537"/>
      <c r="D860" s="537"/>
      <c r="E860" s="537"/>
      <c r="F860" s="537"/>
      <c r="G860" s="537"/>
      <c r="H860" s="270"/>
      <c r="I860" s="270"/>
      <c r="J860" s="533"/>
      <c r="K860" s="533"/>
      <c r="L860" s="534"/>
      <c r="M860" s="535"/>
      <c r="N860" s="536"/>
      <c r="O860" s="536"/>
      <c r="P860" s="536"/>
      <c r="Q860" s="270"/>
      <c r="R860" s="473"/>
      <c r="S860" s="270"/>
      <c r="T860" s="270"/>
      <c r="U860" s="270"/>
      <c r="V860" s="270"/>
      <c r="W860" s="270"/>
      <c r="X860" s="270"/>
      <c r="Y860" s="270"/>
      <c r="Z860" s="270"/>
      <c r="AA860" s="270"/>
      <c r="AB860" s="270"/>
      <c r="AC860" s="270"/>
      <c r="AD860" s="270"/>
    </row>
    <row r="861">
      <c r="A861" s="537"/>
      <c r="B861" s="537"/>
      <c r="C861" s="537"/>
      <c r="D861" s="537"/>
      <c r="E861" s="537"/>
      <c r="F861" s="537"/>
      <c r="G861" s="537"/>
      <c r="H861" s="270"/>
      <c r="I861" s="270"/>
      <c r="J861" s="533"/>
      <c r="K861" s="533"/>
      <c r="L861" s="534"/>
      <c r="M861" s="535"/>
      <c r="N861" s="536"/>
      <c r="O861" s="536"/>
      <c r="P861" s="536"/>
      <c r="Q861" s="270"/>
      <c r="R861" s="473"/>
      <c r="S861" s="270"/>
      <c r="T861" s="270"/>
      <c r="U861" s="270"/>
      <c r="V861" s="270"/>
      <c r="W861" s="270"/>
      <c r="X861" s="270"/>
      <c r="Y861" s="270"/>
      <c r="Z861" s="270"/>
      <c r="AA861" s="270"/>
      <c r="AB861" s="270"/>
      <c r="AC861" s="270"/>
      <c r="AD861" s="270"/>
    </row>
    <row r="862">
      <c r="A862" s="537"/>
      <c r="B862" s="537"/>
      <c r="C862" s="537"/>
      <c r="D862" s="537"/>
      <c r="E862" s="537"/>
      <c r="F862" s="537"/>
      <c r="G862" s="537"/>
      <c r="H862" s="270"/>
      <c r="I862" s="270"/>
      <c r="J862" s="533"/>
      <c r="K862" s="533"/>
      <c r="L862" s="534"/>
      <c r="M862" s="535"/>
      <c r="N862" s="536"/>
      <c r="O862" s="536"/>
      <c r="P862" s="536"/>
      <c r="Q862" s="270"/>
      <c r="R862" s="473"/>
      <c r="S862" s="270"/>
      <c r="T862" s="270"/>
      <c r="U862" s="270"/>
      <c r="V862" s="270"/>
      <c r="W862" s="270"/>
      <c r="X862" s="270"/>
      <c r="Y862" s="270"/>
      <c r="Z862" s="270"/>
      <c r="AA862" s="270"/>
      <c r="AB862" s="270"/>
      <c r="AC862" s="270"/>
      <c r="AD862" s="270"/>
    </row>
    <row r="863">
      <c r="A863" s="537"/>
      <c r="B863" s="537"/>
      <c r="C863" s="537"/>
      <c r="D863" s="537"/>
      <c r="E863" s="537"/>
      <c r="F863" s="537"/>
      <c r="G863" s="537"/>
      <c r="H863" s="270"/>
      <c r="I863" s="270"/>
      <c r="J863" s="533"/>
      <c r="K863" s="533"/>
      <c r="L863" s="534"/>
      <c r="M863" s="535"/>
      <c r="N863" s="536"/>
      <c r="O863" s="536"/>
      <c r="P863" s="536"/>
      <c r="Q863" s="270"/>
      <c r="R863" s="473"/>
      <c r="S863" s="270"/>
      <c r="T863" s="270"/>
      <c r="U863" s="270"/>
      <c r="V863" s="270"/>
      <c r="W863" s="270"/>
      <c r="X863" s="270"/>
      <c r="Y863" s="270"/>
      <c r="Z863" s="270"/>
      <c r="AA863" s="270"/>
      <c r="AB863" s="270"/>
      <c r="AC863" s="270"/>
      <c r="AD863" s="270"/>
    </row>
    <row r="864">
      <c r="A864" s="537"/>
      <c r="B864" s="537"/>
      <c r="C864" s="537"/>
      <c r="D864" s="537"/>
      <c r="E864" s="537"/>
      <c r="F864" s="537"/>
      <c r="G864" s="537"/>
      <c r="H864" s="270"/>
      <c r="I864" s="270"/>
      <c r="J864" s="533"/>
      <c r="K864" s="533"/>
      <c r="L864" s="534"/>
      <c r="M864" s="535"/>
      <c r="N864" s="536"/>
      <c r="O864" s="536"/>
      <c r="P864" s="536"/>
      <c r="Q864" s="270"/>
      <c r="R864" s="473"/>
      <c r="S864" s="270"/>
      <c r="T864" s="270"/>
      <c r="U864" s="270"/>
      <c r="V864" s="270"/>
      <c r="W864" s="270"/>
      <c r="X864" s="270"/>
      <c r="Y864" s="270"/>
      <c r="Z864" s="270"/>
      <c r="AA864" s="270"/>
      <c r="AB864" s="270"/>
      <c r="AC864" s="270"/>
      <c r="AD864" s="270"/>
    </row>
    <row r="865">
      <c r="A865" s="537"/>
      <c r="B865" s="537"/>
      <c r="C865" s="537"/>
      <c r="D865" s="537"/>
      <c r="E865" s="537"/>
      <c r="F865" s="537"/>
      <c r="G865" s="537"/>
      <c r="H865" s="270"/>
      <c r="I865" s="270"/>
      <c r="J865" s="533"/>
      <c r="K865" s="533"/>
      <c r="L865" s="534"/>
      <c r="M865" s="535"/>
      <c r="N865" s="536"/>
      <c r="O865" s="536"/>
      <c r="P865" s="536"/>
      <c r="Q865" s="270"/>
      <c r="R865" s="473"/>
      <c r="S865" s="270"/>
      <c r="T865" s="270"/>
      <c r="U865" s="270"/>
      <c r="V865" s="270"/>
      <c r="W865" s="270"/>
      <c r="X865" s="270"/>
      <c r="Y865" s="270"/>
      <c r="Z865" s="270"/>
      <c r="AA865" s="270"/>
      <c r="AB865" s="270"/>
      <c r="AC865" s="270"/>
      <c r="AD865" s="270"/>
    </row>
    <row r="866">
      <c r="A866" s="537"/>
      <c r="B866" s="537"/>
      <c r="C866" s="537"/>
      <c r="D866" s="537"/>
      <c r="E866" s="537"/>
      <c r="F866" s="537"/>
      <c r="G866" s="537"/>
      <c r="H866" s="270"/>
      <c r="I866" s="270"/>
      <c r="J866" s="533"/>
      <c r="K866" s="533"/>
      <c r="L866" s="534"/>
      <c r="M866" s="535"/>
      <c r="N866" s="536"/>
      <c r="O866" s="536"/>
      <c r="P866" s="536"/>
      <c r="Q866" s="270"/>
      <c r="R866" s="473"/>
      <c r="S866" s="270"/>
      <c r="T866" s="270"/>
      <c r="U866" s="270"/>
      <c r="V866" s="270"/>
      <c r="W866" s="270"/>
      <c r="X866" s="270"/>
      <c r="Y866" s="270"/>
      <c r="Z866" s="270"/>
      <c r="AA866" s="270"/>
      <c r="AB866" s="270"/>
      <c r="AC866" s="270"/>
      <c r="AD866" s="270"/>
    </row>
    <row r="867">
      <c r="A867" s="537"/>
      <c r="B867" s="537"/>
      <c r="C867" s="537"/>
      <c r="D867" s="537"/>
      <c r="E867" s="537"/>
      <c r="F867" s="537"/>
      <c r="G867" s="537"/>
      <c r="H867" s="270"/>
      <c r="I867" s="270"/>
      <c r="J867" s="533"/>
      <c r="K867" s="533"/>
      <c r="L867" s="534"/>
      <c r="M867" s="535"/>
      <c r="N867" s="536"/>
      <c r="O867" s="536"/>
      <c r="P867" s="536"/>
      <c r="Q867" s="270"/>
      <c r="R867" s="473"/>
      <c r="S867" s="270"/>
      <c r="T867" s="270"/>
      <c r="U867" s="270"/>
      <c r="V867" s="270"/>
      <c r="W867" s="270"/>
      <c r="X867" s="270"/>
      <c r="Y867" s="270"/>
      <c r="Z867" s="270"/>
      <c r="AA867" s="270"/>
      <c r="AB867" s="270"/>
      <c r="AC867" s="270"/>
      <c r="AD867" s="270"/>
    </row>
    <row r="868">
      <c r="A868" s="537"/>
      <c r="B868" s="537"/>
      <c r="C868" s="537"/>
      <c r="D868" s="537"/>
      <c r="E868" s="537"/>
      <c r="F868" s="537"/>
      <c r="G868" s="537"/>
      <c r="H868" s="270"/>
      <c r="I868" s="270"/>
      <c r="J868" s="533"/>
      <c r="K868" s="533"/>
      <c r="L868" s="534"/>
      <c r="M868" s="535"/>
      <c r="N868" s="536"/>
      <c r="O868" s="536"/>
      <c r="P868" s="536"/>
      <c r="Q868" s="270"/>
      <c r="R868" s="473"/>
      <c r="S868" s="270"/>
      <c r="T868" s="270"/>
      <c r="U868" s="270"/>
      <c r="V868" s="270"/>
      <c r="W868" s="270"/>
      <c r="X868" s="270"/>
      <c r="Y868" s="270"/>
      <c r="Z868" s="270"/>
      <c r="AA868" s="270"/>
      <c r="AB868" s="270"/>
      <c r="AC868" s="270"/>
      <c r="AD868" s="270"/>
    </row>
    <row r="869">
      <c r="A869" s="537"/>
      <c r="B869" s="537"/>
      <c r="C869" s="537"/>
      <c r="D869" s="537"/>
      <c r="E869" s="537"/>
      <c r="F869" s="537"/>
      <c r="G869" s="537"/>
      <c r="H869" s="270"/>
      <c r="I869" s="270"/>
      <c r="J869" s="533"/>
      <c r="K869" s="533"/>
      <c r="L869" s="534"/>
      <c r="M869" s="535"/>
      <c r="N869" s="536"/>
      <c r="O869" s="536"/>
      <c r="P869" s="536"/>
      <c r="Q869" s="270"/>
      <c r="R869" s="473"/>
      <c r="S869" s="270"/>
      <c r="T869" s="270"/>
      <c r="U869" s="270"/>
      <c r="V869" s="270"/>
      <c r="W869" s="270"/>
      <c r="X869" s="270"/>
      <c r="Y869" s="270"/>
      <c r="Z869" s="270"/>
      <c r="AA869" s="270"/>
      <c r="AB869" s="270"/>
      <c r="AC869" s="270"/>
      <c r="AD869" s="270"/>
    </row>
    <row r="870">
      <c r="A870" s="537"/>
      <c r="B870" s="537"/>
      <c r="C870" s="537"/>
      <c r="D870" s="537"/>
      <c r="E870" s="537"/>
      <c r="F870" s="537"/>
      <c r="G870" s="537"/>
      <c r="H870" s="270"/>
      <c r="I870" s="270"/>
      <c r="J870" s="533"/>
      <c r="K870" s="533"/>
      <c r="L870" s="534"/>
      <c r="M870" s="535"/>
      <c r="N870" s="536"/>
      <c r="O870" s="536"/>
      <c r="P870" s="536"/>
      <c r="Q870" s="270"/>
      <c r="R870" s="473"/>
      <c r="S870" s="270"/>
      <c r="T870" s="270"/>
      <c r="U870" s="270"/>
      <c r="V870" s="270"/>
      <c r="W870" s="270"/>
      <c r="X870" s="270"/>
      <c r="Y870" s="270"/>
      <c r="Z870" s="270"/>
      <c r="AA870" s="270"/>
      <c r="AB870" s="270"/>
      <c r="AC870" s="270"/>
      <c r="AD870" s="270"/>
    </row>
    <row r="871">
      <c r="A871" s="537"/>
      <c r="B871" s="537"/>
      <c r="C871" s="537"/>
      <c r="D871" s="537"/>
      <c r="E871" s="537"/>
      <c r="F871" s="537"/>
      <c r="G871" s="537"/>
      <c r="H871" s="270"/>
      <c r="I871" s="270"/>
      <c r="J871" s="533"/>
      <c r="K871" s="533"/>
      <c r="L871" s="534"/>
      <c r="M871" s="535"/>
      <c r="N871" s="536"/>
      <c r="O871" s="536"/>
      <c r="P871" s="536"/>
      <c r="Q871" s="270"/>
      <c r="R871" s="473"/>
      <c r="S871" s="270"/>
      <c r="T871" s="270"/>
      <c r="U871" s="270"/>
      <c r="V871" s="270"/>
      <c r="W871" s="270"/>
      <c r="X871" s="270"/>
      <c r="Y871" s="270"/>
      <c r="Z871" s="270"/>
      <c r="AA871" s="270"/>
      <c r="AB871" s="270"/>
      <c r="AC871" s="270"/>
      <c r="AD871" s="270"/>
    </row>
    <row r="872">
      <c r="A872" s="537"/>
      <c r="B872" s="537"/>
      <c r="C872" s="537"/>
      <c r="D872" s="537"/>
      <c r="E872" s="537"/>
      <c r="F872" s="537"/>
      <c r="G872" s="537"/>
      <c r="H872" s="270"/>
      <c r="I872" s="270"/>
      <c r="J872" s="533"/>
      <c r="K872" s="533"/>
      <c r="L872" s="534"/>
      <c r="M872" s="535"/>
      <c r="N872" s="536"/>
      <c r="O872" s="536"/>
      <c r="P872" s="536"/>
      <c r="Q872" s="270"/>
      <c r="R872" s="473"/>
      <c r="S872" s="270"/>
      <c r="T872" s="270"/>
      <c r="U872" s="270"/>
      <c r="V872" s="270"/>
      <c r="W872" s="270"/>
      <c r="X872" s="270"/>
      <c r="Y872" s="270"/>
      <c r="Z872" s="270"/>
      <c r="AA872" s="270"/>
      <c r="AB872" s="270"/>
      <c r="AC872" s="270"/>
      <c r="AD872" s="270"/>
    </row>
    <row r="873">
      <c r="A873" s="537"/>
      <c r="B873" s="537"/>
      <c r="C873" s="537"/>
      <c r="D873" s="537"/>
      <c r="E873" s="537"/>
      <c r="F873" s="537"/>
      <c r="G873" s="537"/>
      <c r="H873" s="270"/>
      <c r="I873" s="270"/>
      <c r="J873" s="533"/>
      <c r="K873" s="533"/>
      <c r="L873" s="534"/>
      <c r="M873" s="535"/>
      <c r="N873" s="536"/>
      <c r="O873" s="536"/>
      <c r="P873" s="536"/>
      <c r="Q873" s="270"/>
      <c r="R873" s="473"/>
      <c r="S873" s="270"/>
      <c r="T873" s="270"/>
      <c r="U873" s="270"/>
      <c r="V873" s="270"/>
      <c r="W873" s="270"/>
      <c r="X873" s="270"/>
      <c r="Y873" s="270"/>
      <c r="Z873" s="270"/>
      <c r="AA873" s="270"/>
      <c r="AB873" s="270"/>
      <c r="AC873" s="270"/>
      <c r="AD873" s="270"/>
    </row>
    <row r="874">
      <c r="A874" s="537"/>
      <c r="B874" s="537"/>
      <c r="C874" s="537"/>
      <c r="D874" s="537"/>
      <c r="E874" s="537"/>
      <c r="F874" s="537"/>
      <c r="G874" s="537"/>
      <c r="H874" s="270"/>
      <c r="I874" s="270"/>
      <c r="J874" s="533"/>
      <c r="K874" s="533"/>
      <c r="L874" s="534"/>
      <c r="M874" s="535"/>
      <c r="N874" s="536"/>
      <c r="O874" s="536"/>
      <c r="P874" s="536"/>
      <c r="Q874" s="270"/>
      <c r="R874" s="473"/>
      <c r="S874" s="270"/>
      <c r="T874" s="270"/>
      <c r="U874" s="270"/>
      <c r="V874" s="270"/>
      <c r="W874" s="270"/>
      <c r="X874" s="270"/>
      <c r="Y874" s="270"/>
      <c r="Z874" s="270"/>
      <c r="AA874" s="270"/>
      <c r="AB874" s="270"/>
      <c r="AC874" s="270"/>
      <c r="AD874" s="270"/>
    </row>
    <row r="875">
      <c r="A875" s="537"/>
      <c r="B875" s="537"/>
      <c r="C875" s="537"/>
      <c r="D875" s="537"/>
      <c r="E875" s="537"/>
      <c r="F875" s="537"/>
      <c r="G875" s="537"/>
      <c r="H875" s="270"/>
      <c r="I875" s="270"/>
      <c r="J875" s="533"/>
      <c r="K875" s="533"/>
      <c r="L875" s="534"/>
      <c r="M875" s="535"/>
      <c r="N875" s="536"/>
      <c r="O875" s="536"/>
      <c r="P875" s="536"/>
      <c r="Q875" s="270"/>
      <c r="R875" s="473"/>
      <c r="S875" s="270"/>
      <c r="T875" s="270"/>
      <c r="U875" s="270"/>
      <c r="V875" s="270"/>
      <c r="W875" s="270"/>
      <c r="X875" s="270"/>
      <c r="Y875" s="270"/>
      <c r="Z875" s="270"/>
      <c r="AA875" s="270"/>
      <c r="AB875" s="270"/>
      <c r="AC875" s="270"/>
      <c r="AD875" s="270"/>
    </row>
    <row r="876">
      <c r="A876" s="537"/>
      <c r="B876" s="537"/>
      <c r="C876" s="537"/>
      <c r="D876" s="537"/>
      <c r="E876" s="537"/>
      <c r="F876" s="537"/>
      <c r="G876" s="537"/>
      <c r="H876" s="270"/>
      <c r="I876" s="270"/>
      <c r="J876" s="533"/>
      <c r="K876" s="533"/>
      <c r="L876" s="534"/>
      <c r="M876" s="535"/>
      <c r="N876" s="536"/>
      <c r="O876" s="536"/>
      <c r="P876" s="536"/>
      <c r="Q876" s="270"/>
      <c r="R876" s="473"/>
      <c r="S876" s="270"/>
      <c r="T876" s="270"/>
      <c r="U876" s="270"/>
      <c r="V876" s="270"/>
      <c r="W876" s="270"/>
      <c r="X876" s="270"/>
      <c r="Y876" s="270"/>
      <c r="Z876" s="270"/>
      <c r="AA876" s="270"/>
      <c r="AB876" s="270"/>
      <c r="AC876" s="270"/>
      <c r="AD876" s="270"/>
    </row>
    <row r="877">
      <c r="A877" s="537"/>
      <c r="B877" s="537"/>
      <c r="C877" s="537"/>
      <c r="D877" s="537"/>
      <c r="E877" s="537"/>
      <c r="F877" s="537"/>
      <c r="G877" s="537"/>
      <c r="H877" s="270"/>
      <c r="I877" s="270"/>
      <c r="J877" s="533"/>
      <c r="K877" s="533"/>
      <c r="L877" s="534"/>
      <c r="M877" s="535"/>
      <c r="N877" s="536"/>
      <c r="O877" s="536"/>
      <c r="P877" s="536"/>
      <c r="Q877" s="270"/>
      <c r="R877" s="473"/>
      <c r="S877" s="270"/>
      <c r="T877" s="270"/>
      <c r="U877" s="270"/>
      <c r="V877" s="270"/>
      <c r="W877" s="270"/>
      <c r="X877" s="270"/>
      <c r="Y877" s="270"/>
      <c r="Z877" s="270"/>
      <c r="AA877" s="270"/>
      <c r="AB877" s="270"/>
      <c r="AC877" s="270"/>
      <c r="AD877" s="270"/>
    </row>
    <row r="878">
      <c r="A878" s="537"/>
      <c r="B878" s="537"/>
      <c r="C878" s="537"/>
      <c r="D878" s="537"/>
      <c r="E878" s="537"/>
      <c r="F878" s="537"/>
      <c r="G878" s="537"/>
      <c r="H878" s="270"/>
      <c r="I878" s="270"/>
      <c r="J878" s="533"/>
      <c r="K878" s="533"/>
      <c r="L878" s="534"/>
      <c r="M878" s="535"/>
      <c r="N878" s="536"/>
      <c r="O878" s="536"/>
      <c r="P878" s="536"/>
      <c r="Q878" s="270"/>
      <c r="R878" s="473"/>
      <c r="S878" s="270"/>
      <c r="T878" s="270"/>
      <c r="U878" s="270"/>
      <c r="V878" s="270"/>
      <c r="W878" s="270"/>
      <c r="X878" s="270"/>
      <c r="Y878" s="270"/>
      <c r="Z878" s="270"/>
      <c r="AA878" s="270"/>
      <c r="AB878" s="270"/>
      <c r="AC878" s="270"/>
      <c r="AD878" s="270"/>
    </row>
    <row r="879">
      <c r="A879" s="537"/>
      <c r="B879" s="537"/>
      <c r="C879" s="537"/>
      <c r="D879" s="537"/>
      <c r="E879" s="537"/>
      <c r="F879" s="537"/>
      <c r="G879" s="537"/>
      <c r="H879" s="270"/>
      <c r="I879" s="270"/>
      <c r="J879" s="533"/>
      <c r="K879" s="533"/>
      <c r="L879" s="534"/>
      <c r="M879" s="535"/>
      <c r="N879" s="536"/>
      <c r="O879" s="536"/>
      <c r="P879" s="536"/>
      <c r="Q879" s="270"/>
      <c r="R879" s="473"/>
      <c r="S879" s="270"/>
      <c r="T879" s="270"/>
      <c r="U879" s="270"/>
      <c r="V879" s="270"/>
      <c r="W879" s="270"/>
      <c r="X879" s="270"/>
      <c r="Y879" s="270"/>
      <c r="Z879" s="270"/>
      <c r="AA879" s="270"/>
      <c r="AB879" s="270"/>
      <c r="AC879" s="270"/>
      <c r="AD879" s="270"/>
    </row>
    <row r="880">
      <c r="A880" s="537"/>
      <c r="B880" s="537"/>
      <c r="C880" s="537"/>
      <c r="D880" s="537"/>
      <c r="E880" s="537"/>
      <c r="F880" s="537"/>
      <c r="G880" s="537"/>
      <c r="H880" s="270"/>
      <c r="I880" s="270"/>
      <c r="J880" s="533"/>
      <c r="K880" s="533"/>
      <c r="L880" s="534"/>
      <c r="M880" s="535"/>
      <c r="N880" s="536"/>
      <c r="O880" s="536"/>
      <c r="P880" s="536"/>
      <c r="Q880" s="270"/>
      <c r="R880" s="473"/>
      <c r="S880" s="270"/>
      <c r="T880" s="270"/>
      <c r="U880" s="270"/>
      <c r="V880" s="270"/>
      <c r="W880" s="270"/>
      <c r="X880" s="270"/>
      <c r="Y880" s="270"/>
      <c r="Z880" s="270"/>
      <c r="AA880" s="270"/>
      <c r="AB880" s="270"/>
      <c r="AC880" s="270"/>
      <c r="AD880" s="270"/>
    </row>
    <row r="881">
      <c r="A881" s="537"/>
      <c r="B881" s="537"/>
      <c r="C881" s="537"/>
      <c r="D881" s="537"/>
      <c r="E881" s="537"/>
      <c r="F881" s="537"/>
      <c r="G881" s="537"/>
      <c r="H881" s="270"/>
      <c r="I881" s="270"/>
      <c r="J881" s="533"/>
      <c r="K881" s="533"/>
      <c r="L881" s="534"/>
      <c r="M881" s="535"/>
      <c r="N881" s="536"/>
      <c r="O881" s="536"/>
      <c r="P881" s="536"/>
      <c r="Q881" s="270"/>
      <c r="R881" s="473"/>
      <c r="S881" s="270"/>
      <c r="T881" s="270"/>
      <c r="U881" s="270"/>
      <c r="V881" s="270"/>
      <c r="W881" s="270"/>
      <c r="X881" s="270"/>
      <c r="Y881" s="270"/>
      <c r="Z881" s="270"/>
      <c r="AA881" s="270"/>
      <c r="AB881" s="270"/>
      <c r="AC881" s="270"/>
      <c r="AD881" s="270"/>
    </row>
    <row r="882">
      <c r="A882" s="537"/>
      <c r="B882" s="537"/>
      <c r="C882" s="537"/>
      <c r="D882" s="537"/>
      <c r="E882" s="537"/>
      <c r="F882" s="537"/>
      <c r="G882" s="537"/>
      <c r="H882" s="270"/>
      <c r="I882" s="270"/>
      <c r="J882" s="533"/>
      <c r="K882" s="533"/>
      <c r="L882" s="534"/>
      <c r="M882" s="535"/>
      <c r="N882" s="536"/>
      <c r="O882" s="536"/>
      <c r="P882" s="536"/>
      <c r="Q882" s="270"/>
      <c r="R882" s="473"/>
      <c r="S882" s="270"/>
      <c r="T882" s="270"/>
      <c r="U882" s="270"/>
      <c r="V882" s="270"/>
      <c r="W882" s="270"/>
      <c r="X882" s="270"/>
      <c r="Y882" s="270"/>
      <c r="Z882" s="270"/>
      <c r="AA882" s="270"/>
      <c r="AB882" s="270"/>
      <c r="AC882" s="270"/>
      <c r="AD882" s="270"/>
    </row>
    <row r="883">
      <c r="A883" s="537"/>
      <c r="B883" s="537"/>
      <c r="C883" s="537"/>
      <c r="D883" s="537"/>
      <c r="E883" s="537"/>
      <c r="F883" s="537"/>
      <c r="G883" s="537"/>
      <c r="H883" s="270"/>
      <c r="I883" s="270"/>
      <c r="J883" s="533"/>
      <c r="K883" s="533"/>
      <c r="L883" s="534"/>
      <c r="M883" s="535"/>
      <c r="N883" s="536"/>
      <c r="O883" s="536"/>
      <c r="P883" s="536"/>
      <c r="Q883" s="270"/>
      <c r="R883" s="473"/>
      <c r="S883" s="270"/>
      <c r="T883" s="270"/>
      <c r="U883" s="270"/>
      <c r="V883" s="270"/>
      <c r="W883" s="270"/>
      <c r="X883" s="270"/>
      <c r="Y883" s="270"/>
      <c r="Z883" s="270"/>
      <c r="AA883" s="270"/>
      <c r="AB883" s="270"/>
      <c r="AC883" s="270"/>
      <c r="AD883" s="270"/>
    </row>
    <row r="884">
      <c r="A884" s="537"/>
      <c r="B884" s="537"/>
      <c r="C884" s="537"/>
      <c r="D884" s="537"/>
      <c r="E884" s="537"/>
      <c r="F884" s="537"/>
      <c r="G884" s="537"/>
      <c r="H884" s="270"/>
      <c r="I884" s="270"/>
      <c r="J884" s="533"/>
      <c r="K884" s="533"/>
      <c r="L884" s="534"/>
      <c r="M884" s="535"/>
      <c r="N884" s="536"/>
      <c r="O884" s="536"/>
      <c r="P884" s="536"/>
      <c r="Q884" s="270"/>
      <c r="R884" s="473"/>
      <c r="S884" s="270"/>
      <c r="T884" s="270"/>
      <c r="U884" s="270"/>
      <c r="V884" s="270"/>
      <c r="W884" s="270"/>
      <c r="X884" s="270"/>
      <c r="Y884" s="270"/>
      <c r="Z884" s="270"/>
      <c r="AA884" s="270"/>
      <c r="AB884" s="270"/>
      <c r="AC884" s="270"/>
      <c r="AD884" s="270"/>
    </row>
    <row r="885">
      <c r="A885" s="537"/>
      <c r="B885" s="537"/>
      <c r="C885" s="537"/>
      <c r="D885" s="537"/>
      <c r="E885" s="537"/>
      <c r="F885" s="537"/>
      <c r="G885" s="537"/>
      <c r="H885" s="270"/>
      <c r="I885" s="270"/>
      <c r="J885" s="533"/>
      <c r="K885" s="533"/>
      <c r="L885" s="534"/>
      <c r="M885" s="535"/>
      <c r="N885" s="536"/>
      <c r="O885" s="536"/>
      <c r="P885" s="536"/>
      <c r="Q885" s="270"/>
      <c r="R885" s="473"/>
      <c r="S885" s="270"/>
      <c r="T885" s="270"/>
      <c r="U885" s="270"/>
      <c r="V885" s="270"/>
      <c r="W885" s="270"/>
      <c r="X885" s="270"/>
      <c r="Y885" s="270"/>
      <c r="Z885" s="270"/>
      <c r="AA885" s="270"/>
      <c r="AB885" s="270"/>
      <c r="AC885" s="270"/>
      <c r="AD885" s="270"/>
    </row>
    <row r="886">
      <c r="A886" s="537"/>
      <c r="B886" s="537"/>
      <c r="C886" s="537"/>
      <c r="D886" s="537"/>
      <c r="E886" s="537"/>
      <c r="F886" s="537"/>
      <c r="G886" s="537"/>
      <c r="H886" s="270"/>
      <c r="I886" s="270"/>
      <c r="J886" s="533"/>
      <c r="K886" s="533"/>
      <c r="L886" s="534"/>
      <c r="M886" s="535"/>
      <c r="N886" s="536"/>
      <c r="O886" s="536"/>
      <c r="P886" s="536"/>
      <c r="Q886" s="270"/>
      <c r="R886" s="473"/>
      <c r="S886" s="270"/>
      <c r="T886" s="270"/>
      <c r="U886" s="270"/>
      <c r="V886" s="270"/>
      <c r="W886" s="270"/>
      <c r="X886" s="270"/>
      <c r="Y886" s="270"/>
      <c r="Z886" s="270"/>
      <c r="AA886" s="270"/>
      <c r="AB886" s="270"/>
      <c r="AC886" s="270"/>
      <c r="AD886" s="270"/>
    </row>
    <row r="887">
      <c r="A887" s="537"/>
      <c r="B887" s="537"/>
      <c r="C887" s="537"/>
      <c r="D887" s="537"/>
      <c r="E887" s="537"/>
      <c r="F887" s="537"/>
      <c r="G887" s="537"/>
      <c r="H887" s="270"/>
      <c r="I887" s="270"/>
      <c r="J887" s="533"/>
      <c r="K887" s="533"/>
      <c r="L887" s="534"/>
      <c r="M887" s="535"/>
      <c r="N887" s="536"/>
      <c r="O887" s="536"/>
      <c r="P887" s="536"/>
      <c r="Q887" s="270"/>
      <c r="R887" s="473"/>
      <c r="S887" s="270"/>
      <c r="T887" s="270"/>
      <c r="U887" s="270"/>
      <c r="V887" s="270"/>
      <c r="W887" s="270"/>
      <c r="X887" s="270"/>
      <c r="Y887" s="270"/>
      <c r="Z887" s="270"/>
      <c r="AA887" s="270"/>
      <c r="AB887" s="270"/>
      <c r="AC887" s="270"/>
      <c r="AD887" s="270"/>
    </row>
    <row r="888">
      <c r="A888" s="537"/>
      <c r="B888" s="537"/>
      <c r="C888" s="537"/>
      <c r="D888" s="537"/>
      <c r="E888" s="537"/>
      <c r="F888" s="537"/>
      <c r="G888" s="537"/>
      <c r="H888" s="270"/>
      <c r="I888" s="270"/>
      <c r="J888" s="533"/>
      <c r="K888" s="533"/>
      <c r="L888" s="534"/>
      <c r="M888" s="535"/>
      <c r="N888" s="536"/>
      <c r="O888" s="536"/>
      <c r="P888" s="536"/>
      <c r="Q888" s="270"/>
      <c r="R888" s="473"/>
      <c r="S888" s="270"/>
      <c r="T888" s="270"/>
      <c r="U888" s="270"/>
      <c r="V888" s="270"/>
      <c r="W888" s="270"/>
      <c r="X888" s="270"/>
      <c r="Y888" s="270"/>
      <c r="Z888" s="270"/>
      <c r="AA888" s="270"/>
      <c r="AB888" s="270"/>
      <c r="AC888" s="270"/>
      <c r="AD888" s="270"/>
    </row>
    <row r="889">
      <c r="A889" s="537"/>
      <c r="B889" s="537"/>
      <c r="C889" s="537"/>
      <c r="D889" s="537"/>
      <c r="E889" s="537"/>
      <c r="F889" s="537"/>
      <c r="G889" s="537"/>
      <c r="H889" s="270"/>
      <c r="I889" s="270"/>
      <c r="J889" s="533"/>
      <c r="K889" s="533"/>
      <c r="L889" s="534"/>
      <c r="M889" s="535"/>
      <c r="N889" s="536"/>
      <c r="O889" s="536"/>
      <c r="P889" s="536"/>
      <c r="Q889" s="270"/>
      <c r="R889" s="473"/>
      <c r="S889" s="270"/>
      <c r="T889" s="270"/>
      <c r="U889" s="270"/>
      <c r="V889" s="270"/>
      <c r="W889" s="270"/>
      <c r="X889" s="270"/>
      <c r="Y889" s="270"/>
      <c r="Z889" s="270"/>
      <c r="AA889" s="270"/>
      <c r="AB889" s="270"/>
      <c r="AC889" s="270"/>
      <c r="AD889" s="270"/>
    </row>
    <row r="890">
      <c r="A890" s="537"/>
      <c r="B890" s="537"/>
      <c r="C890" s="537"/>
      <c r="D890" s="537"/>
      <c r="E890" s="537"/>
      <c r="F890" s="537"/>
      <c r="G890" s="537"/>
      <c r="H890" s="270"/>
      <c r="I890" s="270"/>
      <c r="J890" s="533"/>
      <c r="K890" s="533"/>
      <c r="L890" s="534"/>
      <c r="M890" s="535"/>
      <c r="N890" s="536"/>
      <c r="O890" s="536"/>
      <c r="P890" s="536"/>
      <c r="Q890" s="270"/>
      <c r="R890" s="473"/>
      <c r="S890" s="270"/>
      <c r="T890" s="270"/>
      <c r="U890" s="270"/>
      <c r="V890" s="270"/>
      <c r="W890" s="270"/>
      <c r="X890" s="270"/>
      <c r="Y890" s="270"/>
      <c r="Z890" s="270"/>
      <c r="AA890" s="270"/>
      <c r="AB890" s="270"/>
      <c r="AC890" s="270"/>
      <c r="AD890" s="270"/>
    </row>
    <row r="891">
      <c r="A891" s="537"/>
      <c r="B891" s="537"/>
      <c r="C891" s="537"/>
      <c r="D891" s="537"/>
      <c r="E891" s="537"/>
      <c r="F891" s="537"/>
      <c r="G891" s="537"/>
      <c r="H891" s="270"/>
      <c r="I891" s="270"/>
      <c r="J891" s="533"/>
      <c r="K891" s="533"/>
      <c r="L891" s="534"/>
      <c r="M891" s="535"/>
      <c r="N891" s="536"/>
      <c r="O891" s="536"/>
      <c r="P891" s="536"/>
      <c r="Q891" s="270"/>
      <c r="R891" s="473"/>
      <c r="S891" s="270"/>
      <c r="T891" s="270"/>
      <c r="U891" s="270"/>
      <c r="V891" s="270"/>
      <c r="W891" s="270"/>
      <c r="X891" s="270"/>
      <c r="Y891" s="270"/>
      <c r="Z891" s="270"/>
      <c r="AA891" s="270"/>
      <c r="AB891" s="270"/>
      <c r="AC891" s="270"/>
      <c r="AD891" s="270"/>
    </row>
    <row r="892">
      <c r="A892" s="537"/>
      <c r="B892" s="537"/>
      <c r="C892" s="537"/>
      <c r="D892" s="537"/>
      <c r="E892" s="537"/>
      <c r="F892" s="537"/>
      <c r="G892" s="537"/>
      <c r="H892" s="270"/>
      <c r="I892" s="270"/>
      <c r="J892" s="533"/>
      <c r="K892" s="533"/>
      <c r="L892" s="534"/>
      <c r="M892" s="535"/>
      <c r="N892" s="536"/>
      <c r="O892" s="536"/>
      <c r="P892" s="536"/>
      <c r="Q892" s="270"/>
      <c r="R892" s="473"/>
      <c r="S892" s="270"/>
      <c r="T892" s="270"/>
      <c r="U892" s="270"/>
      <c r="V892" s="270"/>
      <c r="W892" s="270"/>
      <c r="X892" s="270"/>
      <c r="Y892" s="270"/>
      <c r="Z892" s="270"/>
      <c r="AA892" s="270"/>
      <c r="AB892" s="270"/>
      <c r="AC892" s="270"/>
      <c r="AD892" s="270"/>
    </row>
    <row r="893">
      <c r="A893" s="537"/>
      <c r="B893" s="537"/>
      <c r="C893" s="537"/>
      <c r="D893" s="537"/>
      <c r="E893" s="537"/>
      <c r="F893" s="537"/>
      <c r="G893" s="537"/>
      <c r="H893" s="270"/>
      <c r="I893" s="270"/>
      <c r="J893" s="533"/>
      <c r="K893" s="533"/>
      <c r="L893" s="534"/>
      <c r="M893" s="535"/>
      <c r="N893" s="536"/>
      <c r="O893" s="536"/>
      <c r="P893" s="536"/>
      <c r="Q893" s="270"/>
      <c r="R893" s="473"/>
      <c r="S893" s="270"/>
      <c r="T893" s="270"/>
      <c r="U893" s="270"/>
      <c r="V893" s="270"/>
      <c r="W893" s="270"/>
      <c r="X893" s="270"/>
      <c r="Y893" s="270"/>
      <c r="Z893" s="270"/>
      <c r="AA893" s="270"/>
      <c r="AB893" s="270"/>
      <c r="AC893" s="270"/>
      <c r="AD893" s="270"/>
    </row>
    <row r="894">
      <c r="A894" s="537"/>
      <c r="B894" s="537"/>
      <c r="C894" s="537"/>
      <c r="D894" s="537"/>
      <c r="E894" s="537"/>
      <c r="F894" s="537"/>
      <c r="G894" s="537"/>
      <c r="H894" s="270"/>
      <c r="I894" s="270"/>
      <c r="J894" s="533"/>
      <c r="K894" s="533"/>
      <c r="L894" s="534"/>
      <c r="M894" s="535"/>
      <c r="N894" s="536"/>
      <c r="O894" s="536"/>
      <c r="P894" s="536"/>
      <c r="Q894" s="270"/>
      <c r="R894" s="473"/>
      <c r="S894" s="270"/>
      <c r="T894" s="270"/>
      <c r="U894" s="270"/>
      <c r="V894" s="270"/>
      <c r="W894" s="270"/>
      <c r="X894" s="270"/>
      <c r="Y894" s="270"/>
      <c r="Z894" s="270"/>
      <c r="AA894" s="270"/>
      <c r="AB894" s="270"/>
      <c r="AC894" s="270"/>
      <c r="AD894" s="270"/>
    </row>
    <row r="895">
      <c r="A895" s="537"/>
      <c r="B895" s="537"/>
      <c r="C895" s="537"/>
      <c r="D895" s="537"/>
      <c r="E895" s="537"/>
      <c r="F895" s="537"/>
      <c r="G895" s="537"/>
      <c r="H895" s="270"/>
      <c r="I895" s="270"/>
      <c r="J895" s="533"/>
      <c r="K895" s="533"/>
      <c r="L895" s="534"/>
      <c r="M895" s="535"/>
      <c r="N895" s="536"/>
      <c r="O895" s="536"/>
      <c r="P895" s="536"/>
      <c r="Q895" s="270"/>
      <c r="R895" s="473"/>
      <c r="S895" s="270"/>
      <c r="T895" s="270"/>
      <c r="U895" s="270"/>
      <c r="V895" s="270"/>
      <c r="W895" s="270"/>
      <c r="X895" s="270"/>
      <c r="Y895" s="270"/>
      <c r="Z895" s="270"/>
      <c r="AA895" s="270"/>
      <c r="AB895" s="270"/>
      <c r="AC895" s="270"/>
      <c r="AD895" s="270"/>
    </row>
    <row r="896">
      <c r="A896" s="537"/>
      <c r="B896" s="537"/>
      <c r="C896" s="537"/>
      <c r="D896" s="537"/>
      <c r="E896" s="537"/>
      <c r="F896" s="537"/>
      <c r="G896" s="537"/>
      <c r="H896" s="270"/>
      <c r="I896" s="270"/>
      <c r="J896" s="533"/>
      <c r="K896" s="533"/>
      <c r="L896" s="534"/>
      <c r="M896" s="535"/>
      <c r="N896" s="536"/>
      <c r="O896" s="536"/>
      <c r="P896" s="536"/>
      <c r="Q896" s="270"/>
      <c r="R896" s="473"/>
      <c r="S896" s="270"/>
      <c r="T896" s="270"/>
      <c r="U896" s="270"/>
      <c r="V896" s="270"/>
      <c r="W896" s="270"/>
      <c r="X896" s="270"/>
      <c r="Y896" s="270"/>
      <c r="Z896" s="270"/>
      <c r="AA896" s="270"/>
      <c r="AB896" s="270"/>
      <c r="AC896" s="270"/>
      <c r="AD896" s="270"/>
    </row>
    <row r="897">
      <c r="A897" s="537"/>
      <c r="B897" s="537"/>
      <c r="C897" s="537"/>
      <c r="D897" s="537"/>
      <c r="E897" s="537"/>
      <c r="F897" s="537"/>
      <c r="G897" s="537"/>
      <c r="H897" s="270"/>
      <c r="I897" s="270"/>
      <c r="J897" s="533"/>
      <c r="K897" s="533"/>
      <c r="L897" s="534"/>
      <c r="M897" s="535"/>
      <c r="N897" s="536"/>
      <c r="O897" s="536"/>
      <c r="P897" s="536"/>
      <c r="Q897" s="270"/>
      <c r="R897" s="473"/>
      <c r="S897" s="270"/>
      <c r="T897" s="270"/>
      <c r="U897" s="270"/>
      <c r="V897" s="270"/>
      <c r="W897" s="270"/>
      <c r="X897" s="270"/>
      <c r="Y897" s="270"/>
      <c r="Z897" s="270"/>
      <c r="AA897" s="270"/>
      <c r="AB897" s="270"/>
      <c r="AC897" s="270"/>
      <c r="AD897" s="270"/>
    </row>
    <row r="898">
      <c r="A898" s="537"/>
      <c r="B898" s="537"/>
      <c r="C898" s="537"/>
      <c r="D898" s="537"/>
      <c r="E898" s="537"/>
      <c r="F898" s="537"/>
      <c r="G898" s="537"/>
      <c r="H898" s="270"/>
      <c r="I898" s="270"/>
      <c r="J898" s="533"/>
      <c r="K898" s="533"/>
      <c r="L898" s="534"/>
      <c r="M898" s="535"/>
      <c r="N898" s="536"/>
      <c r="O898" s="536"/>
      <c r="P898" s="536"/>
      <c r="Q898" s="270"/>
      <c r="R898" s="473"/>
      <c r="S898" s="270"/>
      <c r="T898" s="270"/>
      <c r="U898" s="270"/>
      <c r="V898" s="270"/>
      <c r="W898" s="270"/>
      <c r="X898" s="270"/>
      <c r="Y898" s="270"/>
      <c r="Z898" s="270"/>
      <c r="AA898" s="270"/>
      <c r="AB898" s="270"/>
      <c r="AC898" s="270"/>
      <c r="AD898" s="270"/>
    </row>
    <row r="899">
      <c r="A899" s="537"/>
      <c r="B899" s="537"/>
      <c r="C899" s="537"/>
      <c r="D899" s="537"/>
      <c r="E899" s="537"/>
      <c r="F899" s="537"/>
      <c r="G899" s="537"/>
      <c r="H899" s="270"/>
      <c r="I899" s="270"/>
      <c r="J899" s="533"/>
      <c r="K899" s="533"/>
      <c r="L899" s="534"/>
      <c r="M899" s="535"/>
      <c r="N899" s="536"/>
      <c r="O899" s="536"/>
      <c r="P899" s="536"/>
      <c r="Q899" s="270"/>
      <c r="R899" s="473"/>
      <c r="S899" s="270"/>
      <c r="T899" s="270"/>
      <c r="U899" s="270"/>
      <c r="V899" s="270"/>
      <c r="W899" s="270"/>
      <c r="X899" s="270"/>
      <c r="Y899" s="270"/>
      <c r="Z899" s="270"/>
      <c r="AA899" s="270"/>
      <c r="AB899" s="270"/>
      <c r="AC899" s="270"/>
      <c r="AD899" s="270"/>
    </row>
    <row r="900">
      <c r="A900" s="537"/>
      <c r="B900" s="537"/>
      <c r="C900" s="537"/>
      <c r="D900" s="537"/>
      <c r="E900" s="537"/>
      <c r="F900" s="537"/>
      <c r="G900" s="537"/>
      <c r="H900" s="270"/>
      <c r="I900" s="270"/>
      <c r="J900" s="533"/>
      <c r="K900" s="533"/>
      <c r="L900" s="534"/>
      <c r="M900" s="535"/>
      <c r="N900" s="536"/>
      <c r="O900" s="536"/>
      <c r="P900" s="536"/>
      <c r="Q900" s="270"/>
      <c r="R900" s="473"/>
      <c r="S900" s="270"/>
      <c r="T900" s="270"/>
      <c r="U900" s="270"/>
      <c r="V900" s="270"/>
      <c r="W900" s="270"/>
      <c r="X900" s="270"/>
      <c r="Y900" s="270"/>
      <c r="Z900" s="270"/>
      <c r="AA900" s="270"/>
      <c r="AB900" s="270"/>
      <c r="AC900" s="270"/>
      <c r="AD900" s="270"/>
    </row>
    <row r="901">
      <c r="A901" s="537"/>
      <c r="B901" s="537"/>
      <c r="C901" s="537"/>
      <c r="D901" s="537"/>
      <c r="E901" s="537"/>
      <c r="F901" s="537"/>
      <c r="G901" s="537"/>
      <c r="H901" s="270"/>
      <c r="I901" s="270"/>
      <c r="J901" s="533"/>
      <c r="K901" s="533"/>
      <c r="L901" s="534"/>
      <c r="M901" s="535"/>
      <c r="N901" s="536"/>
      <c r="O901" s="536"/>
      <c r="P901" s="536"/>
      <c r="Q901" s="270"/>
      <c r="R901" s="473"/>
      <c r="S901" s="270"/>
      <c r="T901" s="270"/>
      <c r="U901" s="270"/>
      <c r="V901" s="270"/>
      <c r="W901" s="270"/>
      <c r="X901" s="270"/>
      <c r="Y901" s="270"/>
      <c r="Z901" s="270"/>
      <c r="AA901" s="270"/>
      <c r="AB901" s="270"/>
      <c r="AC901" s="270"/>
      <c r="AD901" s="270"/>
    </row>
    <row r="902">
      <c r="A902" s="537"/>
      <c r="B902" s="537"/>
      <c r="C902" s="537"/>
      <c r="D902" s="537"/>
      <c r="E902" s="537"/>
      <c r="F902" s="537"/>
      <c r="G902" s="537"/>
      <c r="H902" s="270"/>
      <c r="I902" s="270"/>
      <c r="J902" s="533"/>
      <c r="K902" s="533"/>
      <c r="L902" s="534"/>
      <c r="M902" s="535"/>
      <c r="N902" s="536"/>
      <c r="O902" s="536"/>
      <c r="P902" s="536"/>
      <c r="Q902" s="270"/>
      <c r="R902" s="473"/>
      <c r="S902" s="270"/>
      <c r="T902" s="270"/>
      <c r="U902" s="270"/>
      <c r="V902" s="270"/>
      <c r="W902" s="270"/>
      <c r="X902" s="270"/>
      <c r="Y902" s="270"/>
      <c r="Z902" s="270"/>
      <c r="AA902" s="270"/>
      <c r="AB902" s="270"/>
      <c r="AC902" s="270"/>
      <c r="AD902" s="270"/>
    </row>
    <row r="903">
      <c r="A903" s="537"/>
      <c r="B903" s="537"/>
      <c r="C903" s="537"/>
      <c r="D903" s="537"/>
      <c r="E903" s="537"/>
      <c r="F903" s="537"/>
      <c r="G903" s="537"/>
      <c r="H903" s="270"/>
      <c r="I903" s="270"/>
      <c r="J903" s="533"/>
      <c r="K903" s="533"/>
      <c r="L903" s="534"/>
      <c r="M903" s="535"/>
      <c r="N903" s="536"/>
      <c r="O903" s="536"/>
      <c r="P903" s="536"/>
      <c r="Q903" s="270"/>
      <c r="R903" s="473"/>
      <c r="S903" s="270"/>
      <c r="T903" s="270"/>
      <c r="U903" s="270"/>
      <c r="V903" s="270"/>
      <c r="W903" s="270"/>
      <c r="X903" s="270"/>
      <c r="Y903" s="270"/>
      <c r="Z903" s="270"/>
      <c r="AA903" s="270"/>
      <c r="AB903" s="270"/>
      <c r="AC903" s="270"/>
      <c r="AD903" s="270"/>
    </row>
    <row r="904">
      <c r="A904" s="537"/>
      <c r="B904" s="537"/>
      <c r="C904" s="537"/>
      <c r="D904" s="537"/>
      <c r="E904" s="537"/>
      <c r="F904" s="537"/>
      <c r="G904" s="537"/>
      <c r="H904" s="270"/>
      <c r="I904" s="270"/>
      <c r="J904" s="533"/>
      <c r="K904" s="533"/>
      <c r="L904" s="534"/>
      <c r="M904" s="535"/>
      <c r="N904" s="536"/>
      <c r="O904" s="536"/>
      <c r="P904" s="536"/>
      <c r="Q904" s="270"/>
      <c r="R904" s="473"/>
      <c r="S904" s="270"/>
      <c r="T904" s="270"/>
      <c r="U904" s="270"/>
      <c r="V904" s="270"/>
      <c r="W904" s="270"/>
      <c r="X904" s="270"/>
      <c r="Y904" s="270"/>
      <c r="Z904" s="270"/>
      <c r="AA904" s="270"/>
      <c r="AB904" s="270"/>
      <c r="AC904" s="270"/>
      <c r="AD904" s="270"/>
    </row>
    <row r="905">
      <c r="A905" s="537"/>
      <c r="B905" s="537"/>
      <c r="C905" s="537"/>
      <c r="D905" s="537"/>
      <c r="E905" s="537"/>
      <c r="F905" s="537"/>
      <c r="G905" s="537"/>
      <c r="H905" s="270"/>
      <c r="I905" s="270"/>
      <c r="J905" s="533"/>
      <c r="K905" s="533"/>
      <c r="L905" s="534"/>
      <c r="M905" s="535"/>
      <c r="N905" s="536"/>
      <c r="O905" s="536"/>
      <c r="P905" s="536"/>
      <c r="Q905" s="270"/>
      <c r="R905" s="473"/>
      <c r="S905" s="270"/>
      <c r="T905" s="270"/>
      <c r="U905" s="270"/>
      <c r="V905" s="270"/>
      <c r="W905" s="270"/>
      <c r="X905" s="270"/>
      <c r="Y905" s="270"/>
      <c r="Z905" s="270"/>
      <c r="AA905" s="270"/>
      <c r="AB905" s="270"/>
      <c r="AC905" s="270"/>
      <c r="AD905" s="270"/>
    </row>
    <row r="906">
      <c r="A906" s="537"/>
      <c r="B906" s="537"/>
      <c r="C906" s="537"/>
      <c r="D906" s="537"/>
      <c r="E906" s="537"/>
      <c r="F906" s="537"/>
      <c r="G906" s="537"/>
      <c r="H906" s="270"/>
      <c r="I906" s="270"/>
      <c r="J906" s="533"/>
      <c r="K906" s="533"/>
      <c r="L906" s="534"/>
      <c r="M906" s="535"/>
      <c r="N906" s="536"/>
      <c r="O906" s="536"/>
      <c r="P906" s="536"/>
      <c r="Q906" s="270"/>
      <c r="R906" s="473"/>
      <c r="S906" s="270"/>
      <c r="T906" s="270"/>
      <c r="U906" s="270"/>
      <c r="V906" s="270"/>
      <c r="W906" s="270"/>
      <c r="X906" s="270"/>
      <c r="Y906" s="270"/>
      <c r="Z906" s="270"/>
      <c r="AA906" s="270"/>
      <c r="AB906" s="270"/>
      <c r="AC906" s="270"/>
      <c r="AD906" s="270"/>
    </row>
    <row r="907">
      <c r="A907" s="537"/>
      <c r="B907" s="537"/>
      <c r="C907" s="537"/>
      <c r="D907" s="537"/>
      <c r="E907" s="537"/>
      <c r="F907" s="537"/>
      <c r="G907" s="537"/>
      <c r="H907" s="270"/>
      <c r="I907" s="270"/>
      <c r="J907" s="533"/>
      <c r="K907" s="533"/>
      <c r="L907" s="534"/>
      <c r="M907" s="535"/>
      <c r="N907" s="536"/>
      <c r="O907" s="536"/>
      <c r="P907" s="536"/>
      <c r="Q907" s="270"/>
      <c r="R907" s="473"/>
      <c r="S907" s="270"/>
      <c r="T907" s="270"/>
      <c r="U907" s="270"/>
      <c r="V907" s="270"/>
      <c r="W907" s="270"/>
      <c r="X907" s="270"/>
      <c r="Y907" s="270"/>
      <c r="Z907" s="270"/>
      <c r="AA907" s="270"/>
      <c r="AB907" s="270"/>
      <c r="AC907" s="270"/>
      <c r="AD907" s="270"/>
    </row>
    <row r="908">
      <c r="A908" s="537"/>
      <c r="B908" s="537"/>
      <c r="C908" s="537"/>
      <c r="D908" s="537"/>
      <c r="E908" s="537"/>
      <c r="F908" s="537"/>
      <c r="G908" s="537"/>
      <c r="H908" s="270"/>
      <c r="I908" s="270"/>
      <c r="J908" s="533"/>
      <c r="K908" s="533"/>
      <c r="L908" s="534"/>
      <c r="M908" s="535"/>
      <c r="N908" s="536"/>
      <c r="O908" s="536"/>
      <c r="P908" s="536"/>
      <c r="Q908" s="270"/>
      <c r="R908" s="473"/>
      <c r="S908" s="270"/>
      <c r="T908" s="270"/>
      <c r="U908" s="270"/>
      <c r="V908" s="270"/>
      <c r="W908" s="270"/>
      <c r="X908" s="270"/>
      <c r="Y908" s="270"/>
      <c r="Z908" s="270"/>
      <c r="AA908" s="270"/>
      <c r="AB908" s="270"/>
      <c r="AC908" s="270"/>
      <c r="AD908" s="270"/>
    </row>
    <row r="909">
      <c r="A909" s="537"/>
      <c r="B909" s="537"/>
      <c r="C909" s="537"/>
      <c r="D909" s="537"/>
      <c r="E909" s="537"/>
      <c r="F909" s="537"/>
      <c r="G909" s="537"/>
      <c r="H909" s="270"/>
      <c r="I909" s="270"/>
      <c r="J909" s="533"/>
      <c r="K909" s="533"/>
      <c r="L909" s="534"/>
      <c r="M909" s="535"/>
      <c r="N909" s="536"/>
      <c r="O909" s="536"/>
      <c r="P909" s="536"/>
      <c r="Q909" s="270"/>
      <c r="R909" s="473"/>
      <c r="S909" s="270"/>
      <c r="T909" s="270"/>
      <c r="U909" s="270"/>
      <c r="V909" s="270"/>
      <c r="W909" s="270"/>
      <c r="X909" s="270"/>
      <c r="Y909" s="270"/>
      <c r="Z909" s="270"/>
      <c r="AA909" s="270"/>
      <c r="AB909" s="270"/>
      <c r="AC909" s="270"/>
      <c r="AD909" s="270"/>
    </row>
    <row r="910">
      <c r="A910" s="537"/>
      <c r="B910" s="537"/>
      <c r="C910" s="537"/>
      <c r="D910" s="537"/>
      <c r="E910" s="537"/>
      <c r="F910" s="537"/>
      <c r="G910" s="537"/>
      <c r="H910" s="270"/>
      <c r="I910" s="270"/>
      <c r="J910" s="533"/>
      <c r="K910" s="533"/>
      <c r="L910" s="534"/>
      <c r="M910" s="535"/>
      <c r="N910" s="536"/>
      <c r="O910" s="536"/>
      <c r="P910" s="536"/>
      <c r="Q910" s="270"/>
      <c r="R910" s="473"/>
      <c r="S910" s="270"/>
      <c r="T910" s="270"/>
      <c r="U910" s="270"/>
      <c r="V910" s="270"/>
      <c r="W910" s="270"/>
      <c r="X910" s="270"/>
      <c r="Y910" s="270"/>
      <c r="Z910" s="270"/>
      <c r="AA910" s="270"/>
      <c r="AB910" s="270"/>
      <c r="AC910" s="270"/>
      <c r="AD910" s="270"/>
    </row>
    <row r="911">
      <c r="A911" s="537"/>
      <c r="B911" s="537"/>
      <c r="C911" s="537"/>
      <c r="D911" s="537"/>
      <c r="E911" s="537"/>
      <c r="F911" s="537"/>
      <c r="G911" s="537"/>
      <c r="H911" s="270"/>
      <c r="I911" s="270"/>
      <c r="J911" s="533"/>
      <c r="K911" s="533"/>
      <c r="L911" s="534"/>
      <c r="M911" s="535"/>
      <c r="N911" s="536"/>
      <c r="O911" s="536"/>
      <c r="P911" s="536"/>
      <c r="Q911" s="270"/>
      <c r="R911" s="473"/>
      <c r="S911" s="270"/>
      <c r="T911" s="270"/>
      <c r="U911" s="270"/>
      <c r="V911" s="270"/>
      <c r="W911" s="270"/>
      <c r="X911" s="270"/>
      <c r="Y911" s="270"/>
      <c r="Z911" s="270"/>
      <c r="AA911" s="270"/>
      <c r="AB911" s="270"/>
      <c r="AC911" s="270"/>
      <c r="AD911" s="270"/>
    </row>
    <row r="912">
      <c r="A912" s="537"/>
      <c r="B912" s="537"/>
      <c r="C912" s="537"/>
      <c r="D912" s="537"/>
      <c r="E912" s="537"/>
      <c r="F912" s="537"/>
      <c r="G912" s="537"/>
      <c r="H912" s="270"/>
      <c r="I912" s="270"/>
      <c r="J912" s="533"/>
      <c r="K912" s="533"/>
      <c r="L912" s="534"/>
      <c r="M912" s="535"/>
      <c r="N912" s="536"/>
      <c r="O912" s="536"/>
      <c r="P912" s="536"/>
      <c r="Q912" s="270"/>
      <c r="R912" s="473"/>
      <c r="S912" s="270"/>
      <c r="T912" s="270"/>
      <c r="U912" s="270"/>
      <c r="V912" s="270"/>
      <c r="W912" s="270"/>
      <c r="X912" s="270"/>
      <c r="Y912" s="270"/>
      <c r="Z912" s="270"/>
      <c r="AA912" s="270"/>
      <c r="AB912" s="270"/>
      <c r="AC912" s="270"/>
      <c r="AD912" s="270"/>
    </row>
    <row r="913">
      <c r="A913" s="537"/>
      <c r="B913" s="537"/>
      <c r="C913" s="537"/>
      <c r="D913" s="537"/>
      <c r="E913" s="537"/>
      <c r="F913" s="537"/>
      <c r="G913" s="537"/>
      <c r="H913" s="270"/>
      <c r="I913" s="270"/>
      <c r="J913" s="533"/>
      <c r="K913" s="533"/>
      <c r="L913" s="534"/>
      <c r="M913" s="535"/>
      <c r="N913" s="536"/>
      <c r="O913" s="536"/>
      <c r="P913" s="536"/>
      <c r="Q913" s="270"/>
      <c r="R913" s="473"/>
      <c r="S913" s="270"/>
      <c r="T913" s="270"/>
      <c r="U913" s="270"/>
      <c r="V913" s="270"/>
      <c r="W913" s="270"/>
      <c r="X913" s="270"/>
      <c r="Y913" s="270"/>
      <c r="Z913" s="270"/>
      <c r="AA913" s="270"/>
      <c r="AB913" s="270"/>
      <c r="AC913" s="270"/>
      <c r="AD913" s="270"/>
    </row>
    <row r="914">
      <c r="A914" s="537"/>
      <c r="B914" s="537"/>
      <c r="C914" s="537"/>
      <c r="D914" s="537"/>
      <c r="E914" s="537"/>
      <c r="F914" s="537"/>
      <c r="G914" s="537"/>
      <c r="H914" s="270"/>
      <c r="I914" s="270"/>
      <c r="J914" s="533"/>
      <c r="K914" s="533"/>
      <c r="L914" s="534"/>
      <c r="M914" s="535"/>
      <c r="N914" s="536"/>
      <c r="O914" s="536"/>
      <c r="P914" s="536"/>
      <c r="Q914" s="270"/>
      <c r="R914" s="473"/>
      <c r="S914" s="270"/>
      <c r="T914" s="270"/>
      <c r="U914" s="270"/>
      <c r="V914" s="270"/>
      <c r="W914" s="270"/>
      <c r="X914" s="270"/>
      <c r="Y914" s="270"/>
      <c r="Z914" s="270"/>
      <c r="AA914" s="270"/>
      <c r="AB914" s="270"/>
      <c r="AC914" s="270"/>
      <c r="AD914" s="270"/>
    </row>
    <row r="915">
      <c r="A915" s="537"/>
      <c r="B915" s="537"/>
      <c r="C915" s="537"/>
      <c r="D915" s="537"/>
      <c r="E915" s="537"/>
      <c r="F915" s="537"/>
      <c r="G915" s="537"/>
      <c r="H915" s="270"/>
      <c r="I915" s="270"/>
      <c r="J915" s="533"/>
      <c r="K915" s="533"/>
      <c r="L915" s="534"/>
      <c r="M915" s="535"/>
      <c r="N915" s="536"/>
      <c r="O915" s="536"/>
      <c r="P915" s="536"/>
      <c r="Q915" s="270"/>
      <c r="R915" s="473"/>
      <c r="S915" s="270"/>
      <c r="T915" s="270"/>
      <c r="U915" s="270"/>
      <c r="V915" s="270"/>
      <c r="W915" s="270"/>
      <c r="X915" s="270"/>
      <c r="Y915" s="270"/>
      <c r="Z915" s="270"/>
      <c r="AA915" s="270"/>
      <c r="AB915" s="270"/>
      <c r="AC915" s="270"/>
      <c r="AD915" s="270"/>
    </row>
    <row r="916">
      <c r="A916" s="537"/>
      <c r="B916" s="537"/>
      <c r="C916" s="537"/>
      <c r="D916" s="537"/>
      <c r="E916" s="537"/>
      <c r="F916" s="537"/>
      <c r="G916" s="537"/>
      <c r="H916" s="270"/>
      <c r="I916" s="270"/>
      <c r="J916" s="533"/>
      <c r="K916" s="533"/>
      <c r="L916" s="534"/>
      <c r="M916" s="535"/>
      <c r="N916" s="536"/>
      <c r="O916" s="536"/>
      <c r="P916" s="536"/>
      <c r="Q916" s="270"/>
      <c r="R916" s="473"/>
      <c r="S916" s="270"/>
      <c r="T916" s="270"/>
      <c r="U916" s="270"/>
      <c r="V916" s="270"/>
      <c r="W916" s="270"/>
      <c r="X916" s="270"/>
      <c r="Y916" s="270"/>
      <c r="Z916" s="270"/>
      <c r="AA916" s="270"/>
      <c r="AB916" s="270"/>
      <c r="AC916" s="270"/>
      <c r="AD916" s="270"/>
    </row>
    <row r="917">
      <c r="A917" s="537"/>
      <c r="B917" s="537"/>
      <c r="C917" s="537"/>
      <c r="D917" s="537"/>
      <c r="E917" s="537"/>
      <c r="F917" s="537"/>
      <c r="G917" s="537"/>
      <c r="H917" s="270"/>
      <c r="I917" s="270"/>
      <c r="J917" s="533"/>
      <c r="K917" s="533"/>
      <c r="L917" s="534"/>
      <c r="M917" s="535"/>
      <c r="N917" s="536"/>
      <c r="O917" s="536"/>
      <c r="P917" s="536"/>
      <c r="Q917" s="270"/>
      <c r="R917" s="473"/>
      <c r="S917" s="270"/>
      <c r="T917" s="270"/>
      <c r="U917" s="270"/>
      <c r="V917" s="270"/>
      <c r="W917" s="270"/>
      <c r="X917" s="270"/>
      <c r="Y917" s="270"/>
      <c r="Z917" s="270"/>
      <c r="AA917" s="270"/>
      <c r="AB917" s="270"/>
      <c r="AC917" s="270"/>
      <c r="AD917" s="270"/>
    </row>
    <row r="918">
      <c r="A918" s="537"/>
      <c r="B918" s="537"/>
      <c r="C918" s="537"/>
      <c r="D918" s="537"/>
      <c r="E918" s="537"/>
      <c r="F918" s="537"/>
      <c r="G918" s="537"/>
      <c r="H918" s="270"/>
      <c r="I918" s="270"/>
      <c r="J918" s="533"/>
      <c r="K918" s="533"/>
      <c r="L918" s="534"/>
      <c r="M918" s="535"/>
      <c r="N918" s="536"/>
      <c r="O918" s="536"/>
      <c r="P918" s="536"/>
      <c r="Q918" s="270"/>
      <c r="R918" s="473"/>
      <c r="S918" s="270"/>
      <c r="T918" s="270"/>
      <c r="U918" s="270"/>
      <c r="V918" s="270"/>
      <c r="W918" s="270"/>
      <c r="X918" s="270"/>
      <c r="Y918" s="270"/>
      <c r="Z918" s="270"/>
      <c r="AA918" s="270"/>
      <c r="AB918" s="270"/>
      <c r="AC918" s="270"/>
      <c r="AD918" s="270"/>
    </row>
    <row r="919">
      <c r="A919" s="537"/>
      <c r="B919" s="537"/>
      <c r="C919" s="537"/>
      <c r="D919" s="537"/>
      <c r="E919" s="537"/>
      <c r="F919" s="537"/>
      <c r="G919" s="537"/>
      <c r="H919" s="270"/>
      <c r="I919" s="270"/>
      <c r="J919" s="533"/>
      <c r="K919" s="533"/>
      <c r="L919" s="534"/>
      <c r="M919" s="535"/>
      <c r="N919" s="536"/>
      <c r="O919" s="536"/>
      <c r="P919" s="536"/>
      <c r="Q919" s="270"/>
      <c r="R919" s="473"/>
      <c r="S919" s="270"/>
      <c r="T919" s="270"/>
      <c r="U919" s="270"/>
      <c r="V919" s="270"/>
      <c r="W919" s="270"/>
      <c r="X919" s="270"/>
      <c r="Y919" s="270"/>
      <c r="Z919" s="270"/>
      <c r="AA919" s="270"/>
      <c r="AB919" s="270"/>
      <c r="AC919" s="270"/>
      <c r="AD919" s="270"/>
    </row>
    <row r="920">
      <c r="A920" s="537"/>
      <c r="B920" s="537"/>
      <c r="C920" s="537"/>
      <c r="D920" s="537"/>
      <c r="E920" s="537"/>
      <c r="F920" s="537"/>
      <c r="G920" s="537"/>
      <c r="H920" s="270"/>
      <c r="I920" s="270"/>
      <c r="J920" s="533"/>
      <c r="K920" s="533"/>
      <c r="L920" s="534"/>
      <c r="M920" s="535"/>
      <c r="N920" s="536"/>
      <c r="O920" s="536"/>
      <c r="P920" s="536"/>
      <c r="Q920" s="270"/>
      <c r="R920" s="473"/>
      <c r="S920" s="270"/>
      <c r="T920" s="270"/>
      <c r="U920" s="270"/>
      <c r="V920" s="270"/>
      <c r="W920" s="270"/>
      <c r="X920" s="270"/>
      <c r="Y920" s="270"/>
      <c r="Z920" s="270"/>
      <c r="AA920" s="270"/>
      <c r="AB920" s="270"/>
      <c r="AC920" s="270"/>
      <c r="AD920" s="270"/>
    </row>
    <row r="921">
      <c r="A921" s="537"/>
      <c r="B921" s="537"/>
      <c r="C921" s="537"/>
      <c r="D921" s="537"/>
      <c r="E921" s="537"/>
      <c r="F921" s="537"/>
      <c r="G921" s="537"/>
      <c r="H921" s="270"/>
      <c r="I921" s="270"/>
      <c r="J921" s="533"/>
      <c r="K921" s="533"/>
      <c r="L921" s="534"/>
      <c r="M921" s="535"/>
      <c r="N921" s="536"/>
      <c r="O921" s="536"/>
      <c r="P921" s="536"/>
      <c r="Q921" s="270"/>
      <c r="R921" s="473"/>
      <c r="S921" s="270"/>
      <c r="T921" s="270"/>
      <c r="U921" s="270"/>
      <c r="V921" s="270"/>
      <c r="W921" s="270"/>
      <c r="X921" s="270"/>
      <c r="Y921" s="270"/>
      <c r="Z921" s="270"/>
      <c r="AA921" s="270"/>
      <c r="AB921" s="270"/>
      <c r="AC921" s="270"/>
      <c r="AD921" s="270"/>
    </row>
    <row r="922">
      <c r="A922" s="537"/>
      <c r="B922" s="537"/>
      <c r="C922" s="537"/>
      <c r="D922" s="537"/>
      <c r="E922" s="537"/>
      <c r="F922" s="537"/>
      <c r="G922" s="537"/>
      <c r="H922" s="270"/>
      <c r="I922" s="270"/>
      <c r="J922" s="533"/>
      <c r="K922" s="533"/>
      <c r="L922" s="534"/>
      <c r="M922" s="535"/>
      <c r="N922" s="536"/>
      <c r="O922" s="536"/>
      <c r="P922" s="536"/>
      <c r="Q922" s="270"/>
      <c r="R922" s="473"/>
      <c r="S922" s="270"/>
      <c r="T922" s="270"/>
      <c r="U922" s="270"/>
      <c r="V922" s="270"/>
      <c r="W922" s="270"/>
      <c r="X922" s="270"/>
      <c r="Y922" s="270"/>
      <c r="Z922" s="270"/>
      <c r="AA922" s="270"/>
      <c r="AB922" s="270"/>
      <c r="AC922" s="270"/>
      <c r="AD922" s="270"/>
    </row>
    <row r="923">
      <c r="A923" s="537"/>
      <c r="B923" s="537"/>
      <c r="C923" s="537"/>
      <c r="D923" s="537"/>
      <c r="E923" s="537"/>
      <c r="F923" s="537"/>
      <c r="G923" s="537"/>
      <c r="H923" s="270"/>
      <c r="I923" s="270"/>
      <c r="J923" s="533"/>
      <c r="K923" s="533"/>
      <c r="L923" s="534"/>
      <c r="M923" s="535"/>
      <c r="N923" s="536"/>
      <c r="O923" s="536"/>
      <c r="P923" s="536"/>
      <c r="Q923" s="270"/>
      <c r="R923" s="473"/>
      <c r="S923" s="270"/>
      <c r="T923" s="270"/>
      <c r="U923" s="270"/>
      <c r="V923" s="270"/>
      <c r="W923" s="270"/>
      <c r="X923" s="270"/>
      <c r="Y923" s="270"/>
      <c r="Z923" s="270"/>
      <c r="AA923" s="270"/>
      <c r="AB923" s="270"/>
      <c r="AC923" s="270"/>
      <c r="AD923" s="270"/>
    </row>
    <row r="924">
      <c r="A924" s="537"/>
      <c r="B924" s="537"/>
      <c r="C924" s="537"/>
      <c r="D924" s="537"/>
      <c r="E924" s="537"/>
      <c r="F924" s="537"/>
      <c r="G924" s="537"/>
      <c r="H924" s="270"/>
      <c r="I924" s="270"/>
      <c r="J924" s="533"/>
      <c r="K924" s="533"/>
      <c r="L924" s="534"/>
      <c r="M924" s="535"/>
      <c r="N924" s="536"/>
      <c r="O924" s="536"/>
      <c r="P924" s="536"/>
      <c r="Q924" s="270"/>
      <c r="R924" s="473"/>
      <c r="S924" s="270"/>
      <c r="T924" s="270"/>
      <c r="U924" s="270"/>
      <c r="V924" s="270"/>
      <c r="W924" s="270"/>
      <c r="X924" s="270"/>
      <c r="Y924" s="270"/>
      <c r="Z924" s="270"/>
      <c r="AA924" s="270"/>
      <c r="AB924" s="270"/>
      <c r="AC924" s="270"/>
      <c r="AD924" s="270"/>
    </row>
    <row r="925">
      <c r="A925" s="537"/>
      <c r="B925" s="537"/>
      <c r="C925" s="537"/>
      <c r="D925" s="537"/>
      <c r="E925" s="537"/>
      <c r="F925" s="537"/>
      <c r="G925" s="537"/>
      <c r="H925" s="270"/>
      <c r="I925" s="270"/>
      <c r="J925" s="533"/>
      <c r="K925" s="533"/>
      <c r="L925" s="534"/>
      <c r="M925" s="535"/>
      <c r="N925" s="536"/>
      <c r="O925" s="536"/>
      <c r="P925" s="536"/>
      <c r="Q925" s="270"/>
      <c r="R925" s="473"/>
      <c r="S925" s="270"/>
      <c r="T925" s="270"/>
      <c r="U925" s="270"/>
      <c r="V925" s="270"/>
      <c r="W925" s="270"/>
      <c r="X925" s="270"/>
      <c r="Y925" s="270"/>
      <c r="Z925" s="270"/>
      <c r="AA925" s="270"/>
      <c r="AB925" s="270"/>
      <c r="AC925" s="270"/>
      <c r="AD925" s="270"/>
    </row>
    <row r="926">
      <c r="A926" s="537"/>
      <c r="B926" s="537"/>
      <c r="C926" s="537"/>
      <c r="D926" s="537"/>
      <c r="E926" s="537"/>
      <c r="F926" s="537"/>
      <c r="G926" s="537"/>
      <c r="H926" s="270"/>
      <c r="I926" s="270"/>
      <c r="J926" s="533"/>
      <c r="K926" s="533"/>
      <c r="L926" s="534"/>
      <c r="M926" s="535"/>
      <c r="N926" s="536"/>
      <c r="O926" s="536"/>
      <c r="P926" s="536"/>
      <c r="Q926" s="270"/>
      <c r="R926" s="473"/>
      <c r="S926" s="270"/>
      <c r="T926" s="270"/>
      <c r="U926" s="270"/>
      <c r="V926" s="270"/>
      <c r="W926" s="270"/>
      <c r="X926" s="270"/>
      <c r="Y926" s="270"/>
      <c r="Z926" s="270"/>
      <c r="AA926" s="270"/>
      <c r="AB926" s="270"/>
      <c r="AC926" s="270"/>
      <c r="AD926" s="270"/>
    </row>
    <row r="927">
      <c r="A927" s="537"/>
      <c r="B927" s="537"/>
      <c r="C927" s="537"/>
      <c r="D927" s="537"/>
      <c r="E927" s="537"/>
      <c r="F927" s="537"/>
      <c r="G927" s="537"/>
      <c r="H927" s="270"/>
      <c r="I927" s="270"/>
      <c r="J927" s="533"/>
      <c r="K927" s="533"/>
      <c r="L927" s="534"/>
      <c r="M927" s="535"/>
      <c r="N927" s="536"/>
      <c r="O927" s="536"/>
      <c r="P927" s="536"/>
      <c r="Q927" s="270"/>
      <c r="R927" s="473"/>
      <c r="S927" s="270"/>
      <c r="T927" s="270"/>
      <c r="U927" s="270"/>
      <c r="V927" s="270"/>
      <c r="W927" s="270"/>
      <c r="X927" s="270"/>
      <c r="Y927" s="270"/>
      <c r="Z927" s="270"/>
      <c r="AA927" s="270"/>
      <c r="AB927" s="270"/>
      <c r="AC927" s="270"/>
      <c r="AD927" s="270"/>
    </row>
    <row r="928">
      <c r="A928" s="537"/>
      <c r="B928" s="537"/>
      <c r="C928" s="537"/>
      <c r="D928" s="537"/>
      <c r="E928" s="537"/>
      <c r="F928" s="537"/>
      <c r="G928" s="537"/>
      <c r="H928" s="270"/>
      <c r="I928" s="270"/>
      <c r="J928" s="533"/>
      <c r="K928" s="533"/>
      <c r="L928" s="534"/>
      <c r="M928" s="535"/>
      <c r="N928" s="536"/>
      <c r="O928" s="536"/>
      <c r="P928" s="536"/>
      <c r="Q928" s="270"/>
      <c r="R928" s="473"/>
      <c r="S928" s="270"/>
      <c r="T928" s="270"/>
      <c r="U928" s="270"/>
      <c r="V928" s="270"/>
      <c r="W928" s="270"/>
      <c r="X928" s="270"/>
      <c r="Y928" s="270"/>
      <c r="Z928" s="270"/>
      <c r="AA928" s="270"/>
      <c r="AB928" s="270"/>
      <c r="AC928" s="270"/>
      <c r="AD928" s="270"/>
    </row>
    <row r="929">
      <c r="A929" s="537"/>
      <c r="B929" s="537"/>
      <c r="C929" s="537"/>
      <c r="D929" s="537"/>
      <c r="E929" s="537"/>
      <c r="F929" s="537"/>
      <c r="G929" s="537"/>
      <c r="H929" s="270"/>
      <c r="I929" s="270"/>
      <c r="J929" s="533"/>
      <c r="K929" s="533"/>
      <c r="L929" s="534"/>
      <c r="M929" s="535"/>
      <c r="N929" s="536"/>
      <c r="O929" s="536"/>
      <c r="P929" s="536"/>
      <c r="Q929" s="270"/>
      <c r="R929" s="473"/>
      <c r="S929" s="270"/>
      <c r="T929" s="270"/>
      <c r="U929" s="270"/>
      <c r="V929" s="270"/>
      <c r="W929" s="270"/>
      <c r="X929" s="270"/>
      <c r="Y929" s="270"/>
      <c r="Z929" s="270"/>
      <c r="AA929" s="270"/>
      <c r="AB929" s="270"/>
      <c r="AC929" s="270"/>
      <c r="AD929" s="270"/>
    </row>
    <row r="930">
      <c r="A930" s="537"/>
      <c r="B930" s="537"/>
      <c r="C930" s="537"/>
      <c r="D930" s="537"/>
      <c r="E930" s="537"/>
      <c r="F930" s="537"/>
      <c r="G930" s="537"/>
      <c r="H930" s="270"/>
      <c r="I930" s="270"/>
      <c r="J930" s="533"/>
      <c r="K930" s="533"/>
      <c r="L930" s="534"/>
      <c r="M930" s="535"/>
      <c r="N930" s="536"/>
      <c r="O930" s="536"/>
      <c r="P930" s="536"/>
      <c r="Q930" s="270"/>
      <c r="R930" s="473"/>
      <c r="S930" s="270"/>
      <c r="T930" s="270"/>
      <c r="U930" s="270"/>
      <c r="V930" s="270"/>
      <c r="W930" s="270"/>
      <c r="X930" s="270"/>
      <c r="Y930" s="270"/>
      <c r="Z930" s="270"/>
      <c r="AA930" s="270"/>
      <c r="AB930" s="270"/>
      <c r="AC930" s="270"/>
      <c r="AD930" s="270"/>
    </row>
    <row r="931">
      <c r="A931" s="537"/>
      <c r="B931" s="537"/>
      <c r="C931" s="537"/>
      <c r="D931" s="537"/>
      <c r="E931" s="537"/>
      <c r="F931" s="537"/>
      <c r="G931" s="537"/>
      <c r="H931" s="270"/>
      <c r="I931" s="270"/>
      <c r="J931" s="533"/>
      <c r="K931" s="533"/>
      <c r="L931" s="534"/>
      <c r="M931" s="535"/>
      <c r="N931" s="536"/>
      <c r="O931" s="536"/>
      <c r="P931" s="536"/>
      <c r="Q931" s="270"/>
      <c r="R931" s="473"/>
      <c r="S931" s="270"/>
      <c r="T931" s="270"/>
      <c r="U931" s="270"/>
      <c r="V931" s="270"/>
      <c r="W931" s="270"/>
      <c r="X931" s="270"/>
      <c r="Y931" s="270"/>
      <c r="Z931" s="270"/>
      <c r="AA931" s="270"/>
      <c r="AB931" s="270"/>
      <c r="AC931" s="270"/>
      <c r="AD931" s="270"/>
    </row>
    <row r="932">
      <c r="A932" s="537"/>
      <c r="B932" s="537"/>
      <c r="C932" s="537"/>
      <c r="D932" s="537"/>
      <c r="E932" s="537"/>
      <c r="F932" s="537"/>
      <c r="G932" s="537"/>
      <c r="H932" s="270"/>
      <c r="I932" s="270"/>
      <c r="J932" s="533"/>
      <c r="K932" s="533"/>
      <c r="L932" s="534"/>
      <c r="M932" s="535"/>
      <c r="N932" s="536"/>
      <c r="O932" s="536"/>
      <c r="P932" s="536"/>
      <c r="Q932" s="270"/>
      <c r="R932" s="473"/>
      <c r="S932" s="270"/>
      <c r="T932" s="270"/>
      <c r="U932" s="270"/>
      <c r="V932" s="270"/>
      <c r="W932" s="270"/>
      <c r="X932" s="270"/>
      <c r="Y932" s="270"/>
      <c r="Z932" s="270"/>
      <c r="AA932" s="270"/>
      <c r="AB932" s="270"/>
      <c r="AC932" s="270"/>
      <c r="AD932" s="270"/>
    </row>
    <row r="933">
      <c r="A933" s="537"/>
      <c r="B933" s="537"/>
      <c r="C933" s="537"/>
      <c r="D933" s="537"/>
      <c r="E933" s="537"/>
      <c r="F933" s="537"/>
      <c r="G933" s="537"/>
      <c r="H933" s="270"/>
      <c r="I933" s="270"/>
      <c r="J933" s="533"/>
      <c r="K933" s="533"/>
      <c r="L933" s="534"/>
      <c r="M933" s="535"/>
      <c r="N933" s="536"/>
      <c r="O933" s="536"/>
      <c r="P933" s="536"/>
      <c r="Q933" s="270"/>
      <c r="R933" s="473"/>
      <c r="S933" s="270"/>
      <c r="T933" s="270"/>
      <c r="U933" s="270"/>
      <c r="V933" s="270"/>
      <c r="W933" s="270"/>
      <c r="X933" s="270"/>
      <c r="Y933" s="270"/>
      <c r="Z933" s="270"/>
      <c r="AA933" s="270"/>
      <c r="AB933" s="270"/>
      <c r="AC933" s="270"/>
      <c r="AD933" s="270"/>
    </row>
    <row r="934">
      <c r="A934" s="537"/>
      <c r="B934" s="537"/>
      <c r="C934" s="537"/>
      <c r="D934" s="537"/>
      <c r="E934" s="537"/>
      <c r="F934" s="537"/>
      <c r="G934" s="537"/>
      <c r="H934" s="270"/>
      <c r="I934" s="270"/>
      <c r="J934" s="533"/>
      <c r="K934" s="533"/>
      <c r="L934" s="534"/>
      <c r="M934" s="535"/>
      <c r="N934" s="536"/>
      <c r="O934" s="536"/>
      <c r="P934" s="536"/>
      <c r="Q934" s="270"/>
      <c r="R934" s="473"/>
      <c r="S934" s="270"/>
      <c r="T934" s="270"/>
      <c r="U934" s="270"/>
      <c r="V934" s="270"/>
      <c r="W934" s="270"/>
      <c r="X934" s="270"/>
      <c r="Y934" s="270"/>
      <c r="Z934" s="270"/>
      <c r="AA934" s="270"/>
      <c r="AB934" s="270"/>
      <c r="AC934" s="270"/>
      <c r="AD934" s="270"/>
    </row>
    <row r="935">
      <c r="A935" s="537"/>
      <c r="B935" s="537"/>
      <c r="C935" s="537"/>
      <c r="D935" s="537"/>
      <c r="E935" s="537"/>
      <c r="F935" s="537"/>
      <c r="G935" s="537"/>
      <c r="H935" s="270"/>
      <c r="I935" s="270"/>
      <c r="J935" s="533"/>
      <c r="K935" s="533"/>
      <c r="L935" s="534"/>
      <c r="M935" s="535"/>
      <c r="N935" s="536"/>
      <c r="O935" s="536"/>
      <c r="P935" s="536"/>
      <c r="Q935" s="270"/>
      <c r="R935" s="473"/>
      <c r="S935" s="270"/>
      <c r="T935" s="270"/>
      <c r="U935" s="270"/>
      <c r="V935" s="270"/>
      <c r="W935" s="270"/>
      <c r="X935" s="270"/>
      <c r="Y935" s="270"/>
      <c r="Z935" s="270"/>
      <c r="AA935" s="270"/>
      <c r="AB935" s="270"/>
      <c r="AC935" s="270"/>
      <c r="AD935" s="270"/>
    </row>
    <row r="936">
      <c r="A936" s="537"/>
      <c r="B936" s="537"/>
      <c r="C936" s="537"/>
      <c r="D936" s="537"/>
      <c r="E936" s="537"/>
      <c r="F936" s="537"/>
      <c r="G936" s="537"/>
      <c r="H936" s="270"/>
      <c r="I936" s="270"/>
      <c r="J936" s="533"/>
      <c r="K936" s="533"/>
      <c r="L936" s="534"/>
      <c r="M936" s="535"/>
      <c r="N936" s="536"/>
      <c r="O936" s="536"/>
      <c r="P936" s="536"/>
      <c r="Q936" s="270"/>
      <c r="R936" s="473"/>
      <c r="S936" s="270"/>
      <c r="T936" s="270"/>
      <c r="U936" s="270"/>
      <c r="V936" s="270"/>
      <c r="W936" s="270"/>
      <c r="X936" s="270"/>
      <c r="Y936" s="270"/>
      <c r="Z936" s="270"/>
      <c r="AA936" s="270"/>
      <c r="AB936" s="270"/>
      <c r="AC936" s="270"/>
      <c r="AD936" s="270"/>
    </row>
    <row r="937">
      <c r="A937" s="537"/>
      <c r="B937" s="537"/>
      <c r="C937" s="537"/>
      <c r="D937" s="537"/>
      <c r="E937" s="537"/>
      <c r="F937" s="537"/>
      <c r="G937" s="537"/>
      <c r="H937" s="270"/>
      <c r="I937" s="270"/>
      <c r="J937" s="533"/>
      <c r="K937" s="533"/>
      <c r="L937" s="534"/>
      <c r="M937" s="535"/>
      <c r="N937" s="536"/>
      <c r="O937" s="536"/>
      <c r="P937" s="536"/>
      <c r="Q937" s="270"/>
      <c r="R937" s="473"/>
      <c r="S937" s="270"/>
      <c r="T937" s="270"/>
      <c r="U937" s="270"/>
      <c r="V937" s="270"/>
      <c r="W937" s="270"/>
      <c r="X937" s="270"/>
      <c r="Y937" s="270"/>
      <c r="Z937" s="270"/>
      <c r="AA937" s="270"/>
      <c r="AB937" s="270"/>
      <c r="AC937" s="270"/>
      <c r="AD937" s="270"/>
    </row>
    <row r="938">
      <c r="A938" s="537"/>
      <c r="B938" s="537"/>
      <c r="C938" s="537"/>
      <c r="D938" s="537"/>
      <c r="E938" s="537"/>
      <c r="F938" s="537"/>
      <c r="G938" s="537"/>
      <c r="H938" s="270"/>
      <c r="I938" s="270"/>
      <c r="J938" s="533"/>
      <c r="K938" s="533"/>
      <c r="L938" s="534"/>
      <c r="M938" s="535"/>
      <c r="N938" s="536"/>
      <c r="O938" s="536"/>
      <c r="P938" s="536"/>
      <c r="Q938" s="270"/>
      <c r="R938" s="473"/>
      <c r="S938" s="270"/>
      <c r="T938" s="270"/>
      <c r="U938" s="270"/>
      <c r="V938" s="270"/>
      <c r="W938" s="270"/>
      <c r="X938" s="270"/>
      <c r="Y938" s="270"/>
      <c r="Z938" s="270"/>
      <c r="AA938" s="270"/>
      <c r="AB938" s="270"/>
      <c r="AC938" s="270"/>
      <c r="AD938" s="270"/>
    </row>
    <row r="939">
      <c r="A939" s="537"/>
      <c r="B939" s="537"/>
      <c r="C939" s="537"/>
      <c r="D939" s="537"/>
      <c r="E939" s="537"/>
      <c r="F939" s="537"/>
      <c r="G939" s="537"/>
      <c r="H939" s="270"/>
      <c r="I939" s="270"/>
      <c r="J939" s="533"/>
      <c r="K939" s="533"/>
      <c r="L939" s="534"/>
      <c r="M939" s="535"/>
      <c r="N939" s="536"/>
      <c r="O939" s="536"/>
      <c r="P939" s="536"/>
      <c r="Q939" s="270"/>
      <c r="R939" s="473"/>
      <c r="S939" s="270"/>
      <c r="T939" s="270"/>
      <c r="U939" s="270"/>
      <c r="V939" s="270"/>
      <c r="W939" s="270"/>
      <c r="X939" s="270"/>
      <c r="Y939" s="270"/>
      <c r="Z939" s="270"/>
      <c r="AA939" s="270"/>
      <c r="AB939" s="270"/>
      <c r="AC939" s="270"/>
      <c r="AD939" s="270"/>
    </row>
    <row r="940">
      <c r="A940" s="537"/>
      <c r="B940" s="537"/>
      <c r="C940" s="537"/>
      <c r="D940" s="537"/>
      <c r="E940" s="537"/>
      <c r="F940" s="537"/>
      <c r="G940" s="537"/>
      <c r="H940" s="270"/>
      <c r="I940" s="270"/>
      <c r="J940" s="533"/>
      <c r="K940" s="533"/>
      <c r="L940" s="534"/>
      <c r="M940" s="535"/>
      <c r="N940" s="536"/>
      <c r="O940" s="536"/>
      <c r="P940" s="536"/>
      <c r="Q940" s="270"/>
      <c r="R940" s="473"/>
      <c r="S940" s="270"/>
      <c r="T940" s="270"/>
      <c r="U940" s="270"/>
      <c r="V940" s="270"/>
      <c r="W940" s="270"/>
      <c r="X940" s="270"/>
      <c r="Y940" s="270"/>
      <c r="Z940" s="270"/>
      <c r="AA940" s="270"/>
      <c r="AB940" s="270"/>
      <c r="AC940" s="270"/>
      <c r="AD940" s="270"/>
    </row>
    <row r="941">
      <c r="A941" s="537"/>
      <c r="B941" s="537"/>
      <c r="C941" s="537"/>
      <c r="D941" s="537"/>
      <c r="E941" s="537"/>
      <c r="F941" s="537"/>
      <c r="G941" s="537"/>
      <c r="H941" s="270"/>
      <c r="I941" s="270"/>
      <c r="J941" s="533"/>
      <c r="K941" s="533"/>
      <c r="L941" s="534"/>
      <c r="M941" s="535"/>
      <c r="N941" s="536"/>
      <c r="O941" s="536"/>
      <c r="P941" s="536"/>
      <c r="Q941" s="270"/>
      <c r="R941" s="473"/>
      <c r="S941" s="270"/>
      <c r="T941" s="270"/>
      <c r="U941" s="270"/>
      <c r="V941" s="270"/>
      <c r="W941" s="270"/>
      <c r="X941" s="270"/>
      <c r="Y941" s="270"/>
      <c r="Z941" s="270"/>
      <c r="AA941" s="270"/>
      <c r="AB941" s="270"/>
      <c r="AC941" s="270"/>
      <c r="AD941" s="270"/>
    </row>
    <row r="942">
      <c r="A942" s="537"/>
      <c r="B942" s="537"/>
      <c r="C942" s="537"/>
      <c r="D942" s="537"/>
      <c r="E942" s="537"/>
      <c r="F942" s="537"/>
      <c r="G942" s="537"/>
      <c r="H942" s="270"/>
      <c r="I942" s="270"/>
      <c r="J942" s="533"/>
      <c r="K942" s="533"/>
      <c r="L942" s="534"/>
      <c r="M942" s="535"/>
      <c r="N942" s="536"/>
      <c r="O942" s="536"/>
      <c r="P942" s="536"/>
      <c r="Q942" s="270"/>
      <c r="R942" s="473"/>
      <c r="S942" s="270"/>
      <c r="T942" s="270"/>
      <c r="U942" s="270"/>
      <c r="V942" s="270"/>
      <c r="W942" s="270"/>
      <c r="X942" s="270"/>
      <c r="Y942" s="270"/>
      <c r="Z942" s="270"/>
      <c r="AA942" s="270"/>
      <c r="AB942" s="270"/>
      <c r="AC942" s="270"/>
      <c r="AD942" s="270"/>
    </row>
    <row r="943">
      <c r="A943" s="537"/>
      <c r="B943" s="537"/>
      <c r="C943" s="537"/>
      <c r="D943" s="537"/>
      <c r="E943" s="537"/>
      <c r="F943" s="537"/>
      <c r="G943" s="537"/>
      <c r="H943" s="270"/>
      <c r="I943" s="270"/>
      <c r="J943" s="533"/>
      <c r="K943" s="533"/>
      <c r="L943" s="534"/>
      <c r="M943" s="535"/>
      <c r="N943" s="536"/>
      <c r="O943" s="536"/>
      <c r="P943" s="536"/>
      <c r="Q943" s="270"/>
      <c r="R943" s="473"/>
      <c r="S943" s="270"/>
      <c r="T943" s="270"/>
      <c r="U943" s="270"/>
      <c r="V943" s="270"/>
      <c r="W943" s="270"/>
      <c r="X943" s="270"/>
      <c r="Y943" s="270"/>
      <c r="Z943" s="270"/>
      <c r="AA943" s="270"/>
      <c r="AB943" s="270"/>
      <c r="AC943" s="270"/>
      <c r="AD943" s="270"/>
    </row>
    <row r="944">
      <c r="A944" s="537"/>
      <c r="B944" s="537"/>
      <c r="C944" s="537"/>
      <c r="D944" s="537"/>
      <c r="E944" s="537"/>
      <c r="F944" s="537"/>
      <c r="G944" s="537"/>
      <c r="H944" s="270"/>
      <c r="I944" s="270"/>
      <c r="J944" s="533"/>
      <c r="K944" s="533"/>
      <c r="L944" s="534"/>
      <c r="M944" s="535"/>
      <c r="N944" s="536"/>
      <c r="O944" s="536"/>
      <c r="P944" s="536"/>
      <c r="Q944" s="270"/>
      <c r="R944" s="473"/>
      <c r="S944" s="270"/>
      <c r="T944" s="270"/>
      <c r="U944" s="270"/>
      <c r="V944" s="270"/>
      <c r="W944" s="270"/>
      <c r="X944" s="270"/>
      <c r="Y944" s="270"/>
      <c r="Z944" s="270"/>
      <c r="AA944" s="270"/>
      <c r="AB944" s="270"/>
      <c r="AC944" s="270"/>
      <c r="AD944" s="270"/>
    </row>
    <row r="945">
      <c r="A945" s="537"/>
      <c r="B945" s="537"/>
      <c r="C945" s="537"/>
      <c r="D945" s="537"/>
      <c r="E945" s="537"/>
      <c r="F945" s="537"/>
      <c r="G945" s="537"/>
      <c r="H945" s="270"/>
      <c r="I945" s="270"/>
      <c r="J945" s="533"/>
      <c r="K945" s="533"/>
      <c r="L945" s="534"/>
      <c r="M945" s="535"/>
      <c r="N945" s="536"/>
      <c r="O945" s="536"/>
      <c r="P945" s="536"/>
      <c r="Q945" s="270"/>
      <c r="R945" s="473"/>
      <c r="S945" s="270"/>
      <c r="T945" s="270"/>
      <c r="U945" s="270"/>
      <c r="V945" s="270"/>
      <c r="W945" s="270"/>
      <c r="X945" s="270"/>
      <c r="Y945" s="270"/>
      <c r="Z945" s="270"/>
      <c r="AA945" s="270"/>
      <c r="AB945" s="270"/>
      <c r="AC945" s="270"/>
      <c r="AD945" s="270"/>
    </row>
    <row r="946">
      <c r="A946" s="537"/>
      <c r="B946" s="537"/>
      <c r="C946" s="537"/>
      <c r="D946" s="537"/>
      <c r="E946" s="537"/>
      <c r="F946" s="537"/>
      <c r="G946" s="537"/>
      <c r="H946" s="270"/>
      <c r="I946" s="270"/>
      <c r="J946" s="533"/>
      <c r="K946" s="533"/>
      <c r="L946" s="534"/>
      <c r="M946" s="535"/>
      <c r="N946" s="536"/>
      <c r="O946" s="536"/>
      <c r="P946" s="536"/>
      <c r="Q946" s="270"/>
      <c r="R946" s="473"/>
      <c r="S946" s="270"/>
      <c r="T946" s="270"/>
      <c r="U946" s="270"/>
      <c r="V946" s="270"/>
      <c r="W946" s="270"/>
      <c r="X946" s="270"/>
      <c r="Y946" s="270"/>
      <c r="Z946" s="270"/>
      <c r="AA946" s="270"/>
      <c r="AB946" s="270"/>
      <c r="AC946" s="270"/>
      <c r="AD946" s="270"/>
    </row>
    <row r="947">
      <c r="A947" s="537"/>
      <c r="B947" s="537"/>
      <c r="C947" s="537"/>
      <c r="D947" s="537"/>
      <c r="E947" s="537"/>
      <c r="F947" s="537"/>
      <c r="G947" s="537"/>
      <c r="H947" s="270"/>
      <c r="I947" s="270"/>
      <c r="J947" s="533"/>
      <c r="K947" s="533"/>
      <c r="L947" s="534"/>
      <c r="M947" s="535"/>
      <c r="N947" s="536"/>
      <c r="O947" s="536"/>
      <c r="P947" s="536"/>
      <c r="Q947" s="270"/>
      <c r="R947" s="473"/>
      <c r="S947" s="270"/>
      <c r="T947" s="270"/>
      <c r="U947" s="270"/>
      <c r="V947" s="270"/>
      <c r="W947" s="270"/>
      <c r="X947" s="270"/>
      <c r="Y947" s="270"/>
      <c r="Z947" s="270"/>
      <c r="AA947" s="270"/>
      <c r="AB947" s="270"/>
      <c r="AC947" s="270"/>
      <c r="AD947" s="270"/>
    </row>
    <row r="948">
      <c r="A948" s="537"/>
      <c r="B948" s="537"/>
      <c r="C948" s="537"/>
      <c r="D948" s="537"/>
      <c r="E948" s="537"/>
      <c r="F948" s="537"/>
      <c r="G948" s="537"/>
      <c r="H948" s="270"/>
      <c r="I948" s="270"/>
      <c r="J948" s="533"/>
      <c r="K948" s="533"/>
      <c r="L948" s="534"/>
      <c r="M948" s="535"/>
      <c r="N948" s="536"/>
      <c r="O948" s="536"/>
      <c r="P948" s="536"/>
      <c r="Q948" s="270"/>
      <c r="R948" s="473"/>
      <c r="S948" s="270"/>
      <c r="T948" s="270"/>
      <c r="U948" s="270"/>
      <c r="V948" s="270"/>
      <c r="W948" s="270"/>
      <c r="X948" s="270"/>
      <c r="Y948" s="270"/>
      <c r="Z948" s="270"/>
      <c r="AA948" s="270"/>
      <c r="AB948" s="270"/>
      <c r="AC948" s="270"/>
      <c r="AD948" s="270"/>
    </row>
    <row r="949">
      <c r="A949" s="537"/>
      <c r="B949" s="537"/>
      <c r="C949" s="537"/>
      <c r="D949" s="537"/>
      <c r="E949" s="537"/>
      <c r="F949" s="537"/>
      <c r="G949" s="537"/>
      <c r="H949" s="270"/>
      <c r="I949" s="270"/>
      <c r="J949" s="533"/>
      <c r="K949" s="533"/>
      <c r="L949" s="534"/>
      <c r="M949" s="535"/>
      <c r="N949" s="536"/>
      <c r="O949" s="536"/>
      <c r="P949" s="536"/>
      <c r="Q949" s="270"/>
      <c r="R949" s="473"/>
      <c r="S949" s="270"/>
      <c r="T949" s="270"/>
      <c r="U949" s="270"/>
      <c r="V949" s="270"/>
      <c r="W949" s="270"/>
      <c r="X949" s="270"/>
      <c r="Y949" s="270"/>
      <c r="Z949" s="270"/>
      <c r="AA949" s="270"/>
      <c r="AB949" s="270"/>
      <c r="AC949" s="270"/>
      <c r="AD949" s="270"/>
    </row>
    <row r="950">
      <c r="A950" s="537"/>
      <c r="B950" s="537"/>
      <c r="C950" s="537"/>
      <c r="D950" s="537"/>
      <c r="E950" s="537"/>
      <c r="F950" s="537"/>
      <c r="G950" s="537"/>
      <c r="H950" s="270"/>
      <c r="I950" s="270"/>
      <c r="J950" s="533"/>
      <c r="K950" s="533"/>
      <c r="L950" s="534"/>
      <c r="M950" s="535"/>
      <c r="N950" s="536"/>
      <c r="O950" s="536"/>
      <c r="P950" s="536"/>
      <c r="Q950" s="270"/>
      <c r="R950" s="473"/>
      <c r="S950" s="270"/>
      <c r="T950" s="270"/>
      <c r="U950" s="270"/>
      <c r="V950" s="270"/>
      <c r="W950" s="270"/>
      <c r="X950" s="270"/>
      <c r="Y950" s="270"/>
      <c r="Z950" s="270"/>
      <c r="AA950" s="270"/>
      <c r="AB950" s="270"/>
      <c r="AC950" s="270"/>
      <c r="AD950" s="270"/>
    </row>
    <row r="951">
      <c r="A951" s="537"/>
      <c r="B951" s="537"/>
      <c r="C951" s="537"/>
      <c r="D951" s="537"/>
      <c r="E951" s="537"/>
      <c r="F951" s="537"/>
      <c r="G951" s="537"/>
      <c r="H951" s="270"/>
      <c r="I951" s="270"/>
      <c r="J951" s="533"/>
      <c r="K951" s="533"/>
      <c r="L951" s="534"/>
      <c r="M951" s="535"/>
      <c r="N951" s="536"/>
      <c r="O951" s="536"/>
      <c r="P951" s="536"/>
      <c r="Q951" s="270"/>
      <c r="R951" s="473"/>
      <c r="S951" s="270"/>
      <c r="T951" s="270"/>
      <c r="U951" s="270"/>
      <c r="V951" s="270"/>
      <c r="W951" s="270"/>
      <c r="X951" s="270"/>
      <c r="Y951" s="270"/>
      <c r="Z951" s="270"/>
      <c r="AA951" s="270"/>
      <c r="AB951" s="270"/>
      <c r="AC951" s="270"/>
      <c r="AD951" s="270"/>
    </row>
    <row r="952">
      <c r="A952" s="537"/>
      <c r="B952" s="537"/>
      <c r="C952" s="537"/>
      <c r="D952" s="537"/>
      <c r="E952" s="537"/>
      <c r="F952" s="537"/>
      <c r="G952" s="537"/>
      <c r="H952" s="270"/>
      <c r="I952" s="270"/>
      <c r="J952" s="533"/>
      <c r="K952" s="533"/>
      <c r="L952" s="534"/>
      <c r="M952" s="535"/>
      <c r="N952" s="536"/>
      <c r="O952" s="536"/>
      <c r="P952" s="536"/>
      <c r="Q952" s="270"/>
      <c r="R952" s="473"/>
      <c r="S952" s="270"/>
      <c r="T952" s="270"/>
      <c r="U952" s="270"/>
      <c r="V952" s="270"/>
      <c r="W952" s="270"/>
      <c r="X952" s="270"/>
      <c r="Y952" s="270"/>
      <c r="Z952" s="270"/>
      <c r="AA952" s="270"/>
      <c r="AB952" s="270"/>
      <c r="AC952" s="270"/>
      <c r="AD952" s="270"/>
    </row>
    <row r="953">
      <c r="A953" s="537"/>
      <c r="B953" s="537"/>
      <c r="C953" s="537"/>
      <c r="D953" s="537"/>
      <c r="E953" s="537"/>
      <c r="F953" s="537"/>
      <c r="G953" s="537"/>
      <c r="H953" s="270"/>
      <c r="I953" s="270"/>
      <c r="J953" s="533"/>
      <c r="K953" s="533"/>
      <c r="L953" s="534"/>
      <c r="M953" s="535"/>
      <c r="N953" s="536"/>
      <c r="O953" s="536"/>
      <c r="P953" s="536"/>
      <c r="Q953" s="270"/>
      <c r="R953" s="473"/>
      <c r="S953" s="270"/>
      <c r="T953" s="270"/>
      <c r="U953" s="270"/>
      <c r="V953" s="270"/>
      <c r="W953" s="270"/>
      <c r="X953" s="270"/>
      <c r="Y953" s="270"/>
      <c r="Z953" s="270"/>
      <c r="AA953" s="270"/>
      <c r="AB953" s="270"/>
      <c r="AC953" s="270"/>
      <c r="AD953" s="270"/>
    </row>
    <row r="954">
      <c r="A954" s="537"/>
      <c r="B954" s="537"/>
      <c r="C954" s="537"/>
      <c r="D954" s="537"/>
      <c r="E954" s="537"/>
      <c r="F954" s="537"/>
      <c r="G954" s="537"/>
      <c r="H954" s="270"/>
      <c r="I954" s="270"/>
      <c r="J954" s="533"/>
      <c r="K954" s="533"/>
      <c r="L954" s="534"/>
      <c r="M954" s="535"/>
      <c r="N954" s="536"/>
      <c r="O954" s="536"/>
      <c r="P954" s="536"/>
      <c r="Q954" s="270"/>
      <c r="R954" s="473"/>
      <c r="S954" s="270"/>
      <c r="T954" s="270"/>
      <c r="U954" s="270"/>
      <c r="V954" s="270"/>
      <c r="W954" s="270"/>
      <c r="X954" s="270"/>
      <c r="Y954" s="270"/>
      <c r="Z954" s="270"/>
      <c r="AA954" s="270"/>
      <c r="AB954" s="270"/>
      <c r="AC954" s="270"/>
      <c r="AD954" s="270"/>
    </row>
    <row r="955">
      <c r="A955" s="537"/>
      <c r="B955" s="537"/>
      <c r="C955" s="537"/>
      <c r="D955" s="537"/>
      <c r="E955" s="537"/>
      <c r="F955" s="537"/>
      <c r="G955" s="537"/>
      <c r="H955" s="270"/>
      <c r="I955" s="270"/>
      <c r="J955" s="533"/>
      <c r="K955" s="533"/>
      <c r="L955" s="534"/>
      <c r="M955" s="535"/>
      <c r="N955" s="536"/>
      <c r="O955" s="536"/>
      <c r="P955" s="536"/>
      <c r="Q955" s="270"/>
      <c r="R955" s="473"/>
      <c r="S955" s="270"/>
      <c r="T955" s="270"/>
      <c r="U955" s="270"/>
      <c r="V955" s="270"/>
      <c r="W955" s="270"/>
      <c r="X955" s="270"/>
      <c r="Y955" s="270"/>
      <c r="Z955" s="270"/>
      <c r="AA955" s="270"/>
      <c r="AB955" s="270"/>
      <c r="AC955" s="270"/>
      <c r="AD955" s="270"/>
    </row>
    <row r="956">
      <c r="A956" s="537"/>
      <c r="B956" s="537"/>
      <c r="C956" s="537"/>
      <c r="D956" s="537"/>
      <c r="E956" s="537"/>
      <c r="F956" s="537"/>
      <c r="G956" s="537"/>
      <c r="H956" s="270"/>
      <c r="I956" s="270"/>
      <c r="J956" s="533"/>
      <c r="K956" s="533"/>
      <c r="L956" s="534"/>
      <c r="M956" s="535"/>
      <c r="N956" s="536"/>
      <c r="O956" s="536"/>
      <c r="P956" s="536"/>
      <c r="Q956" s="270"/>
      <c r="R956" s="473"/>
      <c r="S956" s="270"/>
      <c r="T956" s="270"/>
      <c r="U956" s="270"/>
      <c r="V956" s="270"/>
      <c r="W956" s="270"/>
      <c r="X956" s="270"/>
      <c r="Y956" s="270"/>
      <c r="Z956" s="270"/>
      <c r="AA956" s="270"/>
      <c r="AB956" s="270"/>
      <c r="AC956" s="270"/>
      <c r="AD956" s="270"/>
    </row>
    <row r="957">
      <c r="A957" s="537"/>
      <c r="B957" s="537"/>
      <c r="C957" s="537"/>
      <c r="D957" s="537"/>
      <c r="E957" s="537"/>
      <c r="F957" s="537"/>
      <c r="G957" s="537"/>
      <c r="H957" s="270"/>
      <c r="I957" s="270"/>
      <c r="J957" s="533"/>
      <c r="K957" s="533"/>
      <c r="L957" s="534"/>
      <c r="M957" s="535"/>
      <c r="N957" s="536"/>
      <c r="O957" s="536"/>
      <c r="P957" s="536"/>
      <c r="Q957" s="270"/>
      <c r="R957" s="473"/>
      <c r="S957" s="270"/>
      <c r="T957" s="270"/>
      <c r="U957" s="270"/>
      <c r="V957" s="270"/>
      <c r="W957" s="270"/>
      <c r="X957" s="270"/>
      <c r="Y957" s="270"/>
      <c r="Z957" s="270"/>
      <c r="AA957" s="270"/>
      <c r="AB957" s="270"/>
      <c r="AC957" s="270"/>
      <c r="AD957" s="270"/>
    </row>
    <row r="958">
      <c r="A958" s="537"/>
      <c r="B958" s="537"/>
      <c r="C958" s="537"/>
      <c r="D958" s="537"/>
      <c r="E958" s="537"/>
      <c r="F958" s="537"/>
      <c r="G958" s="537"/>
      <c r="H958" s="270"/>
      <c r="I958" s="270"/>
      <c r="J958" s="533"/>
      <c r="K958" s="533"/>
      <c r="L958" s="534"/>
      <c r="M958" s="535"/>
      <c r="N958" s="536"/>
      <c r="O958" s="536"/>
      <c r="P958" s="536"/>
      <c r="Q958" s="270"/>
      <c r="R958" s="473"/>
      <c r="S958" s="270"/>
      <c r="T958" s="270"/>
      <c r="U958" s="270"/>
      <c r="V958" s="270"/>
      <c r="W958" s="270"/>
      <c r="X958" s="270"/>
      <c r="Y958" s="270"/>
      <c r="Z958" s="270"/>
      <c r="AA958" s="270"/>
      <c r="AB958" s="270"/>
      <c r="AC958" s="270"/>
      <c r="AD958" s="270"/>
    </row>
    <row r="959">
      <c r="A959" s="537"/>
      <c r="B959" s="537"/>
      <c r="C959" s="537"/>
      <c r="D959" s="537"/>
      <c r="E959" s="537"/>
      <c r="F959" s="537"/>
      <c r="G959" s="537"/>
      <c r="H959" s="270"/>
      <c r="I959" s="270"/>
      <c r="J959" s="533"/>
      <c r="K959" s="533"/>
      <c r="L959" s="534"/>
      <c r="M959" s="535"/>
      <c r="N959" s="536"/>
      <c r="O959" s="536"/>
      <c r="P959" s="536"/>
      <c r="Q959" s="270"/>
      <c r="R959" s="473"/>
      <c r="S959" s="270"/>
      <c r="T959" s="270"/>
      <c r="U959" s="270"/>
      <c r="V959" s="270"/>
      <c r="W959" s="270"/>
      <c r="X959" s="270"/>
      <c r="Y959" s="270"/>
      <c r="Z959" s="270"/>
      <c r="AA959" s="270"/>
      <c r="AB959" s="270"/>
      <c r="AC959" s="270"/>
      <c r="AD959" s="270"/>
    </row>
    <row r="960">
      <c r="A960" s="537"/>
      <c r="B960" s="537"/>
      <c r="C960" s="537"/>
      <c r="D960" s="537"/>
      <c r="E960" s="537"/>
      <c r="F960" s="537"/>
      <c r="G960" s="537"/>
      <c r="H960" s="270"/>
      <c r="I960" s="270"/>
      <c r="J960" s="533"/>
      <c r="K960" s="533"/>
      <c r="L960" s="534"/>
      <c r="M960" s="535"/>
      <c r="N960" s="536"/>
      <c r="O960" s="536"/>
      <c r="P960" s="536"/>
      <c r="Q960" s="270"/>
      <c r="R960" s="473"/>
      <c r="S960" s="270"/>
      <c r="T960" s="270"/>
      <c r="U960" s="270"/>
      <c r="V960" s="270"/>
      <c r="W960" s="270"/>
      <c r="X960" s="270"/>
      <c r="Y960" s="270"/>
      <c r="Z960" s="270"/>
      <c r="AA960" s="270"/>
      <c r="AB960" s="270"/>
      <c r="AC960" s="270"/>
      <c r="AD960" s="270"/>
    </row>
    <row r="961">
      <c r="A961" s="537"/>
      <c r="B961" s="537"/>
      <c r="C961" s="537"/>
      <c r="D961" s="537"/>
      <c r="E961" s="537"/>
      <c r="F961" s="537"/>
      <c r="G961" s="537"/>
      <c r="H961" s="270"/>
      <c r="I961" s="270"/>
      <c r="J961" s="533"/>
      <c r="K961" s="533"/>
      <c r="L961" s="534"/>
      <c r="M961" s="535"/>
      <c r="N961" s="536"/>
      <c r="O961" s="536"/>
      <c r="P961" s="536"/>
      <c r="Q961" s="270"/>
      <c r="R961" s="473"/>
      <c r="S961" s="270"/>
      <c r="T961" s="270"/>
      <c r="U961" s="270"/>
      <c r="V961" s="270"/>
      <c r="W961" s="270"/>
      <c r="X961" s="270"/>
      <c r="Y961" s="270"/>
      <c r="Z961" s="270"/>
      <c r="AA961" s="270"/>
      <c r="AB961" s="270"/>
      <c r="AC961" s="270"/>
      <c r="AD961" s="270"/>
    </row>
    <row r="962">
      <c r="A962" s="537"/>
      <c r="B962" s="537"/>
      <c r="C962" s="537"/>
      <c r="D962" s="537"/>
      <c r="E962" s="537"/>
      <c r="F962" s="537"/>
      <c r="G962" s="537"/>
      <c r="H962" s="270"/>
      <c r="I962" s="270"/>
      <c r="J962" s="533"/>
      <c r="K962" s="533"/>
      <c r="L962" s="534"/>
      <c r="M962" s="535"/>
      <c r="N962" s="536"/>
      <c r="O962" s="536"/>
      <c r="P962" s="536"/>
      <c r="Q962" s="270"/>
      <c r="R962" s="473"/>
      <c r="S962" s="270"/>
      <c r="T962" s="270"/>
      <c r="U962" s="270"/>
      <c r="V962" s="270"/>
      <c r="W962" s="270"/>
      <c r="X962" s="270"/>
      <c r="Y962" s="270"/>
      <c r="Z962" s="270"/>
      <c r="AA962" s="270"/>
      <c r="AB962" s="270"/>
      <c r="AC962" s="270"/>
      <c r="AD962" s="270"/>
    </row>
    <row r="963">
      <c r="A963" s="537"/>
      <c r="B963" s="537"/>
      <c r="C963" s="537"/>
      <c r="D963" s="537"/>
      <c r="E963" s="537"/>
      <c r="F963" s="537"/>
      <c r="G963" s="537"/>
      <c r="H963" s="270"/>
      <c r="I963" s="270"/>
      <c r="J963" s="533"/>
      <c r="K963" s="533"/>
      <c r="L963" s="534"/>
      <c r="M963" s="535"/>
      <c r="N963" s="536"/>
      <c r="O963" s="536"/>
      <c r="P963" s="536"/>
      <c r="Q963" s="270"/>
      <c r="R963" s="473"/>
      <c r="S963" s="270"/>
      <c r="T963" s="270"/>
      <c r="U963" s="270"/>
      <c r="V963" s="270"/>
      <c r="W963" s="270"/>
      <c r="X963" s="270"/>
      <c r="Y963" s="270"/>
      <c r="Z963" s="270"/>
      <c r="AA963" s="270"/>
      <c r="AB963" s="270"/>
      <c r="AC963" s="270"/>
      <c r="AD963" s="270"/>
    </row>
    <row r="964">
      <c r="A964" s="537"/>
      <c r="B964" s="537"/>
      <c r="C964" s="537"/>
      <c r="D964" s="537"/>
      <c r="E964" s="537"/>
      <c r="F964" s="537"/>
      <c r="G964" s="537"/>
      <c r="H964" s="270"/>
      <c r="I964" s="270"/>
      <c r="J964" s="533"/>
      <c r="K964" s="533"/>
      <c r="L964" s="534"/>
      <c r="M964" s="535"/>
      <c r="N964" s="536"/>
      <c r="O964" s="536"/>
      <c r="P964" s="536"/>
      <c r="Q964" s="270"/>
      <c r="R964" s="473"/>
      <c r="S964" s="270"/>
      <c r="T964" s="270"/>
      <c r="U964" s="270"/>
      <c r="V964" s="270"/>
      <c r="W964" s="270"/>
      <c r="X964" s="270"/>
      <c r="Y964" s="270"/>
      <c r="Z964" s="270"/>
      <c r="AA964" s="270"/>
      <c r="AB964" s="270"/>
      <c r="AC964" s="270"/>
      <c r="AD964" s="270"/>
    </row>
    <row r="965">
      <c r="A965" s="537"/>
      <c r="B965" s="537"/>
      <c r="C965" s="537"/>
      <c r="D965" s="537"/>
      <c r="E965" s="537"/>
      <c r="F965" s="537"/>
      <c r="G965" s="537"/>
      <c r="H965" s="270"/>
      <c r="I965" s="270"/>
      <c r="J965" s="533"/>
      <c r="K965" s="533"/>
      <c r="L965" s="534"/>
      <c r="M965" s="535"/>
      <c r="N965" s="536"/>
      <c r="O965" s="536"/>
      <c r="P965" s="536"/>
      <c r="Q965" s="270"/>
      <c r="R965" s="473"/>
      <c r="S965" s="270"/>
      <c r="T965" s="270"/>
      <c r="U965" s="270"/>
      <c r="V965" s="270"/>
      <c r="W965" s="270"/>
      <c r="X965" s="270"/>
      <c r="Y965" s="270"/>
      <c r="Z965" s="270"/>
      <c r="AA965" s="270"/>
      <c r="AB965" s="270"/>
      <c r="AC965" s="270"/>
      <c r="AD965" s="270"/>
    </row>
    <row r="966">
      <c r="A966" s="537"/>
      <c r="B966" s="537"/>
      <c r="C966" s="537"/>
      <c r="D966" s="537"/>
      <c r="E966" s="537"/>
      <c r="F966" s="537"/>
      <c r="G966" s="537"/>
      <c r="H966" s="270"/>
      <c r="I966" s="270"/>
      <c r="J966" s="533"/>
      <c r="K966" s="533"/>
      <c r="L966" s="534"/>
      <c r="M966" s="535"/>
      <c r="N966" s="536"/>
      <c r="O966" s="536"/>
      <c r="P966" s="536"/>
      <c r="Q966" s="270"/>
      <c r="R966" s="473"/>
      <c r="S966" s="270"/>
      <c r="T966" s="270"/>
      <c r="U966" s="270"/>
      <c r="V966" s="270"/>
      <c r="W966" s="270"/>
      <c r="X966" s="270"/>
      <c r="Y966" s="270"/>
      <c r="Z966" s="270"/>
      <c r="AA966" s="270"/>
      <c r="AB966" s="270"/>
      <c r="AC966" s="270"/>
      <c r="AD966" s="270"/>
    </row>
    <row r="967">
      <c r="A967" s="537"/>
      <c r="B967" s="537"/>
      <c r="C967" s="537"/>
      <c r="D967" s="537"/>
      <c r="E967" s="537"/>
      <c r="F967" s="537"/>
      <c r="G967" s="537"/>
      <c r="H967" s="270"/>
      <c r="I967" s="270"/>
      <c r="J967" s="533"/>
      <c r="K967" s="533"/>
      <c r="L967" s="534"/>
      <c r="M967" s="535"/>
      <c r="N967" s="536"/>
      <c r="O967" s="536"/>
      <c r="P967" s="536"/>
      <c r="Q967" s="270"/>
      <c r="R967" s="473"/>
      <c r="S967" s="270"/>
      <c r="T967" s="270"/>
      <c r="U967" s="270"/>
      <c r="V967" s="270"/>
      <c r="W967" s="270"/>
      <c r="X967" s="270"/>
      <c r="Y967" s="270"/>
      <c r="Z967" s="270"/>
      <c r="AA967" s="270"/>
      <c r="AB967" s="270"/>
      <c r="AC967" s="270"/>
      <c r="AD967" s="270"/>
    </row>
    <row r="968">
      <c r="A968" s="537"/>
      <c r="B968" s="537"/>
      <c r="C968" s="537"/>
      <c r="D968" s="537"/>
      <c r="E968" s="537"/>
      <c r="F968" s="537"/>
      <c r="G968" s="537"/>
      <c r="H968" s="270"/>
      <c r="I968" s="270"/>
      <c r="J968" s="533"/>
      <c r="K968" s="533"/>
      <c r="L968" s="534"/>
      <c r="M968" s="535"/>
      <c r="N968" s="536"/>
      <c r="O968" s="536"/>
      <c r="P968" s="536"/>
      <c r="Q968" s="270"/>
      <c r="R968" s="473"/>
      <c r="S968" s="270"/>
      <c r="T968" s="270"/>
      <c r="U968" s="270"/>
      <c r="V968" s="270"/>
      <c r="W968" s="270"/>
      <c r="X968" s="270"/>
      <c r="Y968" s="270"/>
      <c r="Z968" s="270"/>
      <c r="AA968" s="270"/>
      <c r="AB968" s="270"/>
      <c r="AC968" s="270"/>
      <c r="AD968" s="270"/>
    </row>
    <row r="969">
      <c r="A969" s="537"/>
      <c r="B969" s="537"/>
      <c r="C969" s="537"/>
      <c r="D969" s="537"/>
      <c r="E969" s="537"/>
      <c r="F969" s="537"/>
      <c r="G969" s="537"/>
      <c r="H969" s="270"/>
      <c r="I969" s="270"/>
      <c r="J969" s="533"/>
      <c r="K969" s="533"/>
      <c r="L969" s="534"/>
      <c r="M969" s="535"/>
      <c r="N969" s="536"/>
      <c r="O969" s="536"/>
      <c r="P969" s="536"/>
      <c r="Q969" s="270"/>
      <c r="R969" s="473"/>
      <c r="S969" s="270"/>
      <c r="T969" s="270"/>
      <c r="U969" s="270"/>
      <c r="V969" s="270"/>
      <c r="W969" s="270"/>
      <c r="X969" s="270"/>
      <c r="Y969" s="270"/>
      <c r="Z969" s="270"/>
      <c r="AA969" s="270"/>
      <c r="AB969" s="270"/>
      <c r="AC969" s="270"/>
      <c r="AD969" s="270"/>
    </row>
    <row r="970">
      <c r="A970" s="537"/>
      <c r="B970" s="537"/>
      <c r="C970" s="537"/>
      <c r="D970" s="537"/>
      <c r="E970" s="537"/>
      <c r="F970" s="537"/>
      <c r="G970" s="537"/>
      <c r="H970" s="270"/>
      <c r="I970" s="270"/>
      <c r="J970" s="533"/>
      <c r="K970" s="533"/>
      <c r="L970" s="534"/>
      <c r="M970" s="535"/>
      <c r="N970" s="536"/>
      <c r="O970" s="536"/>
      <c r="P970" s="536"/>
      <c r="Q970" s="270"/>
      <c r="R970" s="473"/>
      <c r="S970" s="270"/>
      <c r="T970" s="270"/>
      <c r="U970" s="270"/>
      <c r="V970" s="270"/>
      <c r="W970" s="270"/>
      <c r="X970" s="270"/>
      <c r="Y970" s="270"/>
      <c r="Z970" s="270"/>
      <c r="AA970" s="270"/>
      <c r="AB970" s="270"/>
      <c r="AC970" s="270"/>
      <c r="AD970" s="270"/>
    </row>
    <row r="971">
      <c r="A971" s="537"/>
      <c r="B971" s="537"/>
      <c r="C971" s="537"/>
      <c r="D971" s="537"/>
      <c r="E971" s="537"/>
      <c r="F971" s="537"/>
      <c r="G971" s="537"/>
      <c r="H971" s="270"/>
      <c r="I971" s="270"/>
      <c r="J971" s="533"/>
      <c r="K971" s="533"/>
      <c r="L971" s="534"/>
      <c r="M971" s="535"/>
      <c r="N971" s="536"/>
      <c r="O971" s="536"/>
      <c r="P971" s="536"/>
      <c r="Q971" s="270"/>
      <c r="R971" s="473"/>
      <c r="S971" s="270"/>
      <c r="T971" s="270"/>
      <c r="U971" s="270"/>
      <c r="V971" s="270"/>
      <c r="W971" s="270"/>
      <c r="X971" s="270"/>
      <c r="Y971" s="270"/>
      <c r="Z971" s="270"/>
      <c r="AA971" s="270"/>
      <c r="AB971" s="270"/>
      <c r="AC971" s="270"/>
      <c r="AD971" s="270"/>
    </row>
    <row r="972">
      <c r="A972" s="537"/>
      <c r="B972" s="537"/>
      <c r="C972" s="537"/>
      <c r="D972" s="537"/>
      <c r="E972" s="537"/>
      <c r="F972" s="537"/>
      <c r="G972" s="537"/>
      <c r="H972" s="270"/>
      <c r="I972" s="270"/>
      <c r="J972" s="533"/>
      <c r="K972" s="533"/>
      <c r="L972" s="534"/>
      <c r="M972" s="535"/>
      <c r="N972" s="536"/>
      <c r="O972" s="536"/>
      <c r="P972" s="536"/>
      <c r="Q972" s="270"/>
      <c r="R972" s="473"/>
      <c r="S972" s="270"/>
      <c r="T972" s="270"/>
      <c r="U972" s="270"/>
      <c r="V972" s="270"/>
      <c r="W972" s="270"/>
      <c r="X972" s="270"/>
      <c r="Y972" s="270"/>
      <c r="Z972" s="270"/>
      <c r="AA972" s="270"/>
      <c r="AB972" s="270"/>
      <c r="AC972" s="270"/>
      <c r="AD972" s="270"/>
    </row>
    <row r="973">
      <c r="A973" s="537"/>
      <c r="B973" s="537"/>
      <c r="C973" s="537"/>
      <c r="D973" s="537"/>
      <c r="E973" s="537"/>
      <c r="F973" s="537"/>
      <c r="G973" s="537"/>
      <c r="H973" s="270"/>
      <c r="I973" s="270"/>
      <c r="J973" s="533"/>
      <c r="K973" s="533"/>
      <c r="L973" s="534"/>
      <c r="M973" s="535"/>
      <c r="N973" s="536"/>
      <c r="O973" s="536"/>
      <c r="P973" s="536"/>
      <c r="Q973" s="270"/>
      <c r="R973" s="473"/>
      <c r="S973" s="270"/>
      <c r="T973" s="270"/>
      <c r="U973" s="270"/>
      <c r="V973" s="270"/>
      <c r="W973" s="270"/>
      <c r="X973" s="270"/>
      <c r="Y973" s="270"/>
      <c r="Z973" s="270"/>
      <c r="AA973" s="270"/>
      <c r="AB973" s="270"/>
      <c r="AC973" s="270"/>
      <c r="AD973" s="270"/>
    </row>
    <row r="974">
      <c r="A974" s="537"/>
      <c r="B974" s="537"/>
      <c r="C974" s="537"/>
      <c r="D974" s="537"/>
      <c r="E974" s="537"/>
      <c r="F974" s="537"/>
      <c r="G974" s="537"/>
      <c r="H974" s="270"/>
      <c r="I974" s="270"/>
      <c r="J974" s="533"/>
      <c r="K974" s="533"/>
      <c r="L974" s="534"/>
      <c r="M974" s="535"/>
      <c r="N974" s="536"/>
      <c r="O974" s="536"/>
      <c r="P974" s="536"/>
      <c r="Q974" s="270"/>
      <c r="R974" s="473"/>
      <c r="S974" s="270"/>
      <c r="T974" s="270"/>
      <c r="U974" s="270"/>
      <c r="V974" s="270"/>
      <c r="W974" s="270"/>
      <c r="X974" s="270"/>
      <c r="Y974" s="270"/>
      <c r="Z974" s="270"/>
      <c r="AA974" s="270"/>
      <c r="AB974" s="270"/>
      <c r="AC974" s="270"/>
      <c r="AD974" s="270"/>
    </row>
    <row r="975">
      <c r="A975" s="537"/>
      <c r="B975" s="537"/>
      <c r="C975" s="537"/>
      <c r="D975" s="537"/>
      <c r="E975" s="537"/>
      <c r="F975" s="537"/>
      <c r="G975" s="537"/>
      <c r="H975" s="270"/>
      <c r="I975" s="270"/>
      <c r="J975" s="533"/>
      <c r="K975" s="533"/>
      <c r="L975" s="534"/>
      <c r="M975" s="535"/>
      <c r="N975" s="536"/>
      <c r="O975" s="536"/>
      <c r="P975" s="536"/>
      <c r="Q975" s="270"/>
      <c r="R975" s="473"/>
      <c r="S975" s="270"/>
      <c r="T975" s="270"/>
      <c r="U975" s="270"/>
      <c r="V975" s="270"/>
      <c r="W975" s="270"/>
      <c r="X975" s="270"/>
      <c r="Y975" s="270"/>
      <c r="Z975" s="270"/>
      <c r="AA975" s="270"/>
      <c r="AB975" s="270"/>
      <c r="AC975" s="270"/>
      <c r="AD975" s="270"/>
    </row>
    <row r="976">
      <c r="A976" s="537"/>
      <c r="B976" s="537"/>
      <c r="C976" s="537"/>
      <c r="D976" s="537"/>
      <c r="E976" s="537"/>
      <c r="F976" s="537"/>
      <c r="G976" s="537"/>
      <c r="H976" s="270"/>
      <c r="I976" s="270"/>
      <c r="J976" s="533"/>
      <c r="K976" s="533"/>
      <c r="L976" s="534"/>
      <c r="M976" s="535"/>
      <c r="N976" s="536"/>
      <c r="O976" s="536"/>
      <c r="P976" s="536"/>
      <c r="Q976" s="270"/>
      <c r="R976" s="473"/>
      <c r="S976" s="270"/>
      <c r="T976" s="270"/>
      <c r="U976" s="270"/>
      <c r="V976" s="270"/>
      <c r="W976" s="270"/>
      <c r="X976" s="270"/>
      <c r="Y976" s="270"/>
      <c r="Z976" s="270"/>
      <c r="AA976" s="270"/>
      <c r="AB976" s="270"/>
      <c r="AC976" s="270"/>
      <c r="AD976" s="270"/>
    </row>
    <row r="977">
      <c r="A977" s="537"/>
      <c r="B977" s="537"/>
      <c r="C977" s="537"/>
      <c r="D977" s="537"/>
      <c r="E977" s="537"/>
      <c r="F977" s="537"/>
      <c r="G977" s="537"/>
      <c r="H977" s="270"/>
      <c r="I977" s="270"/>
      <c r="J977" s="533"/>
      <c r="K977" s="533"/>
      <c r="L977" s="534"/>
      <c r="M977" s="535"/>
      <c r="N977" s="536"/>
      <c r="O977" s="536"/>
      <c r="P977" s="536"/>
      <c r="Q977" s="270"/>
      <c r="R977" s="473"/>
      <c r="S977" s="270"/>
      <c r="T977" s="270"/>
      <c r="U977" s="270"/>
      <c r="V977" s="270"/>
      <c r="W977" s="270"/>
      <c r="X977" s="270"/>
      <c r="Y977" s="270"/>
      <c r="Z977" s="270"/>
      <c r="AA977" s="270"/>
      <c r="AB977" s="270"/>
      <c r="AC977" s="270"/>
      <c r="AD977" s="270"/>
    </row>
    <row r="978">
      <c r="A978" s="537"/>
      <c r="B978" s="537"/>
      <c r="C978" s="537"/>
      <c r="D978" s="537"/>
      <c r="E978" s="537"/>
      <c r="F978" s="537"/>
      <c r="G978" s="537"/>
      <c r="H978" s="270"/>
      <c r="I978" s="270"/>
      <c r="J978" s="533"/>
      <c r="K978" s="533"/>
      <c r="L978" s="534"/>
      <c r="M978" s="535"/>
      <c r="N978" s="536"/>
      <c r="O978" s="536"/>
      <c r="P978" s="536"/>
      <c r="Q978" s="270"/>
      <c r="R978" s="473"/>
      <c r="S978" s="270"/>
      <c r="T978" s="270"/>
      <c r="U978" s="270"/>
      <c r="V978" s="270"/>
      <c r="W978" s="270"/>
      <c r="X978" s="270"/>
      <c r="Y978" s="270"/>
      <c r="Z978" s="270"/>
      <c r="AA978" s="270"/>
      <c r="AB978" s="270"/>
      <c r="AC978" s="270"/>
      <c r="AD978" s="270"/>
    </row>
    <row r="979">
      <c r="A979" s="537"/>
      <c r="B979" s="537"/>
      <c r="C979" s="537"/>
      <c r="D979" s="537"/>
      <c r="E979" s="537"/>
      <c r="F979" s="537"/>
      <c r="G979" s="537"/>
      <c r="H979" s="270"/>
      <c r="I979" s="270"/>
      <c r="J979" s="533"/>
      <c r="K979" s="533"/>
      <c r="L979" s="534"/>
      <c r="M979" s="535"/>
      <c r="N979" s="536"/>
      <c r="O979" s="536"/>
      <c r="P979" s="536"/>
      <c r="Q979" s="270"/>
      <c r="R979" s="473"/>
      <c r="S979" s="270"/>
      <c r="T979" s="270"/>
      <c r="U979" s="270"/>
      <c r="V979" s="270"/>
      <c r="W979" s="270"/>
      <c r="X979" s="270"/>
      <c r="Y979" s="270"/>
      <c r="Z979" s="270"/>
      <c r="AA979" s="270"/>
      <c r="AB979" s="270"/>
      <c r="AC979" s="270"/>
      <c r="AD979" s="270"/>
    </row>
    <row r="980">
      <c r="A980" s="537"/>
      <c r="B980" s="537"/>
      <c r="C980" s="537"/>
      <c r="D980" s="537"/>
      <c r="E980" s="537"/>
      <c r="F980" s="537"/>
      <c r="G980" s="537"/>
      <c r="H980" s="270"/>
      <c r="I980" s="270"/>
      <c r="J980" s="533"/>
      <c r="K980" s="533"/>
      <c r="L980" s="534"/>
      <c r="M980" s="535"/>
      <c r="N980" s="536"/>
      <c r="O980" s="536"/>
      <c r="P980" s="536"/>
      <c r="Q980" s="270"/>
      <c r="R980" s="473"/>
      <c r="S980" s="270"/>
      <c r="T980" s="270"/>
      <c r="U980" s="270"/>
      <c r="V980" s="270"/>
      <c r="W980" s="270"/>
      <c r="X980" s="270"/>
      <c r="Y980" s="270"/>
      <c r="Z980" s="270"/>
      <c r="AA980" s="270"/>
      <c r="AB980" s="270"/>
      <c r="AC980" s="270"/>
      <c r="AD980" s="270"/>
    </row>
    <row r="981">
      <c r="A981" s="537"/>
      <c r="B981" s="537"/>
      <c r="C981" s="537"/>
      <c r="D981" s="537"/>
      <c r="E981" s="537"/>
      <c r="F981" s="537"/>
      <c r="G981" s="537"/>
      <c r="H981" s="270"/>
      <c r="I981" s="270"/>
      <c r="J981" s="533"/>
      <c r="K981" s="533"/>
      <c r="L981" s="534"/>
      <c r="M981" s="535"/>
      <c r="N981" s="536"/>
      <c r="O981" s="536"/>
      <c r="P981" s="536"/>
      <c r="Q981" s="270"/>
      <c r="R981" s="473"/>
      <c r="S981" s="270"/>
      <c r="T981" s="270"/>
      <c r="U981" s="270"/>
      <c r="V981" s="270"/>
      <c r="W981" s="270"/>
      <c r="X981" s="270"/>
      <c r="Y981" s="270"/>
      <c r="Z981" s="270"/>
      <c r="AA981" s="270"/>
      <c r="AB981" s="270"/>
      <c r="AC981" s="270"/>
      <c r="AD981" s="270"/>
    </row>
    <row r="982">
      <c r="A982" s="537"/>
      <c r="B982" s="537"/>
      <c r="C982" s="537"/>
      <c r="D982" s="537"/>
      <c r="E982" s="537"/>
      <c r="F982" s="537"/>
      <c r="G982" s="537"/>
      <c r="H982" s="270"/>
      <c r="I982" s="270"/>
      <c r="J982" s="533"/>
      <c r="K982" s="533"/>
      <c r="L982" s="534"/>
      <c r="M982" s="535"/>
      <c r="N982" s="536"/>
      <c r="O982" s="536"/>
      <c r="P982" s="536"/>
      <c r="Q982" s="270"/>
      <c r="R982" s="473"/>
      <c r="S982" s="270"/>
      <c r="T982" s="270"/>
      <c r="U982" s="270"/>
      <c r="V982" s="270"/>
      <c r="W982" s="270"/>
      <c r="X982" s="270"/>
      <c r="Y982" s="270"/>
      <c r="Z982" s="270"/>
      <c r="AA982" s="270"/>
      <c r="AB982" s="270"/>
      <c r="AC982" s="270"/>
      <c r="AD982" s="270"/>
    </row>
    <row r="983">
      <c r="A983" s="537"/>
      <c r="B983" s="537"/>
      <c r="C983" s="537"/>
      <c r="D983" s="537"/>
      <c r="E983" s="537"/>
      <c r="F983" s="537"/>
      <c r="G983" s="537"/>
      <c r="H983" s="270"/>
      <c r="I983" s="270"/>
      <c r="J983" s="533"/>
      <c r="K983" s="533"/>
      <c r="L983" s="534"/>
      <c r="M983" s="535"/>
      <c r="N983" s="536"/>
      <c r="O983" s="536"/>
      <c r="P983" s="536"/>
      <c r="Q983" s="270"/>
      <c r="R983" s="473"/>
      <c r="S983" s="270"/>
      <c r="T983" s="270"/>
      <c r="U983" s="270"/>
      <c r="V983" s="270"/>
      <c r="W983" s="270"/>
      <c r="X983" s="270"/>
      <c r="Y983" s="270"/>
      <c r="Z983" s="270"/>
      <c r="AA983" s="270"/>
      <c r="AB983" s="270"/>
      <c r="AC983" s="270"/>
      <c r="AD983" s="270"/>
    </row>
    <row r="984">
      <c r="A984" s="537"/>
      <c r="B984" s="537"/>
      <c r="C984" s="537"/>
      <c r="D984" s="537"/>
      <c r="E984" s="537"/>
      <c r="F984" s="537"/>
      <c r="G984" s="537"/>
      <c r="H984" s="270"/>
      <c r="I984" s="270"/>
      <c r="J984" s="533"/>
      <c r="K984" s="533"/>
      <c r="L984" s="534"/>
      <c r="M984" s="535"/>
      <c r="N984" s="536"/>
      <c r="O984" s="536"/>
      <c r="P984" s="536"/>
      <c r="Q984" s="270"/>
      <c r="R984" s="473"/>
      <c r="S984" s="270"/>
      <c r="T984" s="270"/>
      <c r="U984" s="270"/>
      <c r="V984" s="270"/>
      <c r="W984" s="270"/>
      <c r="X984" s="270"/>
      <c r="Y984" s="270"/>
      <c r="Z984" s="270"/>
      <c r="AA984" s="270"/>
      <c r="AB984" s="270"/>
      <c r="AC984" s="270"/>
      <c r="AD984" s="270"/>
    </row>
    <row r="985">
      <c r="A985" s="537"/>
      <c r="B985" s="537"/>
      <c r="C985" s="537"/>
      <c r="D985" s="537"/>
      <c r="E985" s="537"/>
      <c r="F985" s="537"/>
      <c r="G985" s="537"/>
      <c r="H985" s="270"/>
      <c r="I985" s="270"/>
      <c r="J985" s="533"/>
      <c r="K985" s="533"/>
      <c r="L985" s="534"/>
      <c r="M985" s="535"/>
      <c r="N985" s="536"/>
      <c r="O985" s="536"/>
      <c r="P985" s="536"/>
      <c r="Q985" s="270"/>
      <c r="R985" s="473"/>
      <c r="S985" s="270"/>
      <c r="T985" s="270"/>
      <c r="U985" s="270"/>
      <c r="V985" s="270"/>
      <c r="W985" s="270"/>
      <c r="X985" s="270"/>
      <c r="Y985" s="270"/>
      <c r="Z985" s="270"/>
      <c r="AA985" s="270"/>
      <c r="AB985" s="270"/>
      <c r="AC985" s="270"/>
      <c r="AD985" s="270"/>
    </row>
    <row r="986">
      <c r="A986" s="537"/>
      <c r="B986" s="537"/>
      <c r="C986" s="537"/>
      <c r="D986" s="537"/>
      <c r="E986" s="537"/>
      <c r="F986" s="537"/>
      <c r="G986" s="537"/>
      <c r="H986" s="270"/>
      <c r="I986" s="270"/>
      <c r="J986" s="533"/>
      <c r="K986" s="533"/>
      <c r="L986" s="534"/>
      <c r="M986" s="535"/>
      <c r="N986" s="536"/>
      <c r="O986" s="536"/>
      <c r="P986" s="536"/>
      <c r="Q986" s="270"/>
      <c r="R986" s="473"/>
      <c r="S986" s="270"/>
      <c r="T986" s="270"/>
      <c r="U986" s="270"/>
      <c r="V986" s="270"/>
      <c r="W986" s="270"/>
      <c r="X986" s="270"/>
      <c r="Y986" s="270"/>
      <c r="Z986" s="270"/>
      <c r="AA986" s="270"/>
      <c r="AB986" s="270"/>
      <c r="AC986" s="270"/>
      <c r="AD986" s="270"/>
    </row>
    <row r="987">
      <c r="A987" s="537"/>
      <c r="B987" s="537"/>
      <c r="C987" s="537"/>
      <c r="D987" s="537"/>
      <c r="E987" s="537"/>
      <c r="F987" s="537"/>
      <c r="G987" s="537"/>
      <c r="H987" s="270"/>
      <c r="I987" s="270"/>
      <c r="J987" s="533"/>
      <c r="K987" s="533"/>
      <c r="L987" s="534"/>
      <c r="M987" s="535"/>
      <c r="N987" s="536"/>
      <c r="O987" s="536"/>
      <c r="P987" s="536"/>
      <c r="Q987" s="270"/>
      <c r="R987" s="473"/>
      <c r="S987" s="270"/>
      <c r="T987" s="270"/>
      <c r="U987" s="270"/>
      <c r="V987" s="270"/>
      <c r="W987" s="270"/>
      <c r="X987" s="270"/>
      <c r="Y987" s="270"/>
      <c r="Z987" s="270"/>
      <c r="AA987" s="270"/>
      <c r="AB987" s="270"/>
      <c r="AC987" s="270"/>
      <c r="AD987" s="270"/>
    </row>
    <row r="988">
      <c r="A988" s="537"/>
      <c r="B988" s="537"/>
      <c r="C988" s="537"/>
      <c r="D988" s="537"/>
      <c r="E988" s="537"/>
      <c r="F988" s="537"/>
      <c r="G988" s="537"/>
      <c r="H988" s="270"/>
      <c r="I988" s="270"/>
      <c r="J988" s="533"/>
      <c r="K988" s="533"/>
      <c r="L988" s="534"/>
      <c r="M988" s="535"/>
      <c r="N988" s="536"/>
      <c r="O988" s="536"/>
      <c r="P988" s="536"/>
      <c r="Q988" s="270"/>
      <c r="R988" s="473"/>
      <c r="S988" s="270"/>
      <c r="T988" s="270"/>
      <c r="U988" s="270"/>
      <c r="V988" s="270"/>
      <c r="W988" s="270"/>
      <c r="X988" s="270"/>
      <c r="Y988" s="270"/>
      <c r="Z988" s="270"/>
      <c r="AA988" s="270"/>
      <c r="AB988" s="270"/>
      <c r="AC988" s="270"/>
      <c r="AD988" s="270"/>
    </row>
    <row r="989">
      <c r="A989" s="537"/>
      <c r="B989" s="537"/>
      <c r="C989" s="537"/>
      <c r="D989" s="537"/>
      <c r="E989" s="537"/>
      <c r="F989" s="537"/>
      <c r="G989" s="537"/>
      <c r="H989" s="270"/>
      <c r="I989" s="270"/>
      <c r="J989" s="533"/>
      <c r="K989" s="533"/>
      <c r="L989" s="534"/>
      <c r="M989" s="535"/>
      <c r="N989" s="536"/>
      <c r="O989" s="536"/>
      <c r="P989" s="536"/>
      <c r="Q989" s="270"/>
      <c r="R989" s="473"/>
      <c r="S989" s="270"/>
      <c r="T989" s="270"/>
      <c r="U989" s="270"/>
      <c r="V989" s="270"/>
      <c r="W989" s="270"/>
      <c r="X989" s="270"/>
      <c r="Y989" s="270"/>
      <c r="Z989" s="270"/>
      <c r="AA989" s="270"/>
      <c r="AB989" s="270"/>
      <c r="AC989" s="270"/>
      <c r="AD989" s="270"/>
    </row>
    <row r="990">
      <c r="A990" s="537"/>
      <c r="B990" s="537"/>
      <c r="C990" s="537"/>
      <c r="D990" s="537"/>
      <c r="E990" s="537"/>
      <c r="F990" s="537"/>
      <c r="G990" s="537"/>
      <c r="H990" s="270"/>
      <c r="I990" s="270"/>
      <c r="J990" s="533"/>
      <c r="K990" s="533"/>
      <c r="L990" s="534"/>
      <c r="M990" s="535"/>
      <c r="N990" s="536"/>
      <c r="O990" s="536"/>
      <c r="P990" s="536"/>
      <c r="Q990" s="270"/>
      <c r="R990" s="473"/>
      <c r="S990" s="270"/>
      <c r="T990" s="270"/>
      <c r="U990" s="270"/>
      <c r="V990" s="270"/>
      <c r="W990" s="270"/>
      <c r="X990" s="270"/>
      <c r="Y990" s="270"/>
      <c r="Z990" s="270"/>
      <c r="AA990" s="270"/>
      <c r="AB990" s="270"/>
      <c r="AC990" s="270"/>
      <c r="AD990" s="270"/>
    </row>
    <row r="991">
      <c r="A991" s="537"/>
      <c r="B991" s="537"/>
      <c r="C991" s="537"/>
      <c r="D991" s="537"/>
      <c r="E991" s="537"/>
      <c r="F991" s="537"/>
      <c r="G991" s="537"/>
      <c r="H991" s="270"/>
      <c r="I991" s="270"/>
      <c r="J991" s="533"/>
      <c r="K991" s="533"/>
      <c r="L991" s="534"/>
      <c r="M991" s="535"/>
      <c r="N991" s="536"/>
      <c r="O991" s="536"/>
      <c r="P991" s="536"/>
      <c r="Q991" s="270"/>
      <c r="R991" s="473"/>
      <c r="S991" s="270"/>
      <c r="T991" s="270"/>
      <c r="U991" s="270"/>
      <c r="V991" s="270"/>
      <c r="W991" s="270"/>
      <c r="X991" s="270"/>
      <c r="Y991" s="270"/>
      <c r="Z991" s="270"/>
      <c r="AA991" s="270"/>
      <c r="AB991" s="270"/>
      <c r="AC991" s="270"/>
      <c r="AD991" s="270"/>
    </row>
    <row r="992">
      <c r="A992" s="537"/>
      <c r="B992" s="537"/>
      <c r="C992" s="537"/>
      <c r="D992" s="537"/>
      <c r="E992" s="537"/>
      <c r="F992" s="537"/>
      <c r="G992" s="537"/>
      <c r="H992" s="270"/>
      <c r="I992" s="270"/>
      <c r="J992" s="533"/>
      <c r="K992" s="533"/>
      <c r="L992" s="534"/>
      <c r="M992" s="535"/>
      <c r="N992" s="536"/>
      <c r="O992" s="536"/>
      <c r="P992" s="536"/>
      <c r="Q992" s="270"/>
      <c r="R992" s="473"/>
      <c r="S992" s="270"/>
      <c r="T992" s="270"/>
      <c r="U992" s="270"/>
      <c r="V992" s="270"/>
      <c r="W992" s="270"/>
      <c r="X992" s="270"/>
      <c r="Y992" s="270"/>
      <c r="Z992" s="270"/>
      <c r="AA992" s="270"/>
      <c r="AB992" s="270"/>
      <c r="AC992" s="270"/>
      <c r="AD992" s="270"/>
    </row>
    <row r="993">
      <c r="A993" s="537"/>
      <c r="B993" s="537"/>
      <c r="C993" s="537"/>
      <c r="D993" s="537"/>
      <c r="E993" s="537"/>
      <c r="F993" s="537"/>
      <c r="G993" s="537"/>
      <c r="H993" s="270"/>
      <c r="I993" s="270"/>
      <c r="J993" s="533"/>
      <c r="K993" s="533"/>
      <c r="L993" s="534"/>
      <c r="M993" s="535"/>
      <c r="N993" s="536"/>
      <c r="O993" s="536"/>
      <c r="P993" s="536"/>
      <c r="Q993" s="270"/>
      <c r="R993" s="473"/>
      <c r="S993" s="270"/>
      <c r="T993" s="270"/>
      <c r="U993" s="270"/>
      <c r="V993" s="270"/>
      <c r="W993" s="270"/>
      <c r="X993" s="270"/>
      <c r="Y993" s="270"/>
      <c r="Z993" s="270"/>
      <c r="AA993" s="270"/>
      <c r="AB993" s="270"/>
      <c r="AC993" s="270"/>
      <c r="AD993" s="270"/>
    </row>
    <row r="994">
      <c r="A994" s="537"/>
      <c r="B994" s="537"/>
      <c r="C994" s="537"/>
      <c r="D994" s="537"/>
      <c r="E994" s="537"/>
      <c r="F994" s="537"/>
      <c r="G994" s="537"/>
      <c r="H994" s="270"/>
      <c r="I994" s="270"/>
      <c r="J994" s="533"/>
      <c r="K994" s="533"/>
      <c r="L994" s="534"/>
      <c r="M994" s="535"/>
      <c r="N994" s="536"/>
      <c r="O994" s="536"/>
      <c r="P994" s="536"/>
      <c r="Q994" s="270"/>
      <c r="R994" s="473"/>
      <c r="S994" s="270"/>
      <c r="T994" s="270"/>
      <c r="U994" s="270"/>
      <c r="V994" s="270"/>
      <c r="W994" s="270"/>
      <c r="X994" s="270"/>
      <c r="Y994" s="270"/>
      <c r="Z994" s="270"/>
      <c r="AA994" s="270"/>
      <c r="AB994" s="270"/>
      <c r="AC994" s="270"/>
      <c r="AD994" s="270"/>
    </row>
    <row r="995">
      <c r="A995" s="537"/>
      <c r="B995" s="537"/>
      <c r="C995" s="537"/>
      <c r="D995" s="537"/>
      <c r="E995" s="537"/>
      <c r="F995" s="537"/>
      <c r="G995" s="537"/>
      <c r="H995" s="270"/>
      <c r="I995" s="270"/>
      <c r="J995" s="533"/>
      <c r="K995" s="533"/>
      <c r="L995" s="534"/>
      <c r="M995" s="535"/>
      <c r="N995" s="536"/>
      <c r="O995" s="536"/>
      <c r="P995" s="536"/>
      <c r="Q995" s="270"/>
      <c r="R995" s="473"/>
      <c r="S995" s="270"/>
      <c r="T995" s="270"/>
      <c r="U995" s="270"/>
      <c r="V995" s="270"/>
      <c r="W995" s="270"/>
      <c r="X995" s="270"/>
      <c r="Y995" s="270"/>
      <c r="Z995" s="270"/>
      <c r="AA995" s="270"/>
      <c r="AB995" s="270"/>
      <c r="AC995" s="270"/>
      <c r="AD995" s="270"/>
    </row>
    <row r="996">
      <c r="A996" s="537"/>
      <c r="B996" s="537"/>
      <c r="C996" s="537"/>
      <c r="D996" s="537"/>
      <c r="E996" s="537"/>
      <c r="F996" s="537"/>
      <c r="G996" s="537"/>
      <c r="H996" s="270"/>
      <c r="I996" s="270"/>
      <c r="J996" s="533"/>
      <c r="K996" s="533"/>
      <c r="L996" s="534"/>
      <c r="M996" s="535"/>
      <c r="N996" s="536"/>
      <c r="O996" s="536"/>
      <c r="P996" s="536"/>
      <c r="Q996" s="270"/>
      <c r="R996" s="473"/>
      <c r="S996" s="270"/>
      <c r="T996" s="270"/>
      <c r="U996" s="270"/>
      <c r="V996" s="270"/>
      <c r="W996" s="270"/>
      <c r="X996" s="270"/>
      <c r="Y996" s="270"/>
      <c r="Z996" s="270"/>
      <c r="AA996" s="270"/>
      <c r="AB996" s="270"/>
      <c r="AC996" s="270"/>
      <c r="AD996" s="270"/>
    </row>
    <row r="997">
      <c r="A997" s="537"/>
      <c r="B997" s="537"/>
      <c r="C997" s="537"/>
      <c r="D997" s="537"/>
      <c r="E997" s="537"/>
      <c r="F997" s="537"/>
      <c r="G997" s="537"/>
      <c r="H997" s="270"/>
      <c r="I997" s="270"/>
      <c r="J997" s="533"/>
      <c r="K997" s="533"/>
      <c r="L997" s="534"/>
      <c r="M997" s="535"/>
      <c r="N997" s="536"/>
      <c r="O997" s="536"/>
      <c r="P997" s="536"/>
      <c r="Q997" s="270"/>
      <c r="R997" s="473"/>
      <c r="S997" s="270"/>
      <c r="T997" s="270"/>
      <c r="U997" s="270"/>
      <c r="V997" s="270"/>
      <c r="W997" s="270"/>
      <c r="X997" s="270"/>
      <c r="Y997" s="270"/>
      <c r="Z997" s="270"/>
      <c r="AA997" s="270"/>
      <c r="AB997" s="270"/>
      <c r="AC997" s="270"/>
      <c r="AD997" s="270"/>
    </row>
    <row r="998">
      <c r="A998" s="537"/>
      <c r="B998" s="537"/>
      <c r="C998" s="537"/>
      <c r="D998" s="537"/>
      <c r="E998" s="537"/>
      <c r="F998" s="537"/>
      <c r="G998" s="537"/>
      <c r="H998" s="270"/>
      <c r="I998" s="270"/>
      <c r="J998" s="533"/>
      <c r="K998" s="533"/>
      <c r="L998" s="534"/>
      <c r="M998" s="535"/>
      <c r="N998" s="536"/>
      <c r="O998" s="536"/>
      <c r="P998" s="536"/>
      <c r="Q998" s="270"/>
      <c r="R998" s="473"/>
      <c r="S998" s="270"/>
      <c r="T998" s="270"/>
      <c r="U998" s="270"/>
      <c r="V998" s="270"/>
      <c r="W998" s="270"/>
      <c r="X998" s="270"/>
      <c r="Y998" s="270"/>
      <c r="Z998" s="270"/>
      <c r="AA998" s="270"/>
      <c r="AB998" s="270"/>
      <c r="AC998" s="270"/>
      <c r="AD998" s="270"/>
    </row>
  </sheetData>
  <mergeCells count="9">
    <mergeCell ref="A3:G3"/>
    <mergeCell ref="J3:P3"/>
    <mergeCell ref="A1:C1"/>
    <mergeCell ref="D1:E1"/>
    <mergeCell ref="F1:G1"/>
    <mergeCell ref="H1:I1"/>
    <mergeCell ref="J1:P1"/>
    <mergeCell ref="A2:C2"/>
    <mergeCell ref="D2:R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8.25"/>
    <col customWidth="1" min="2" max="2" width="12.13"/>
    <col customWidth="1" min="3" max="5" width="11.25"/>
    <col customWidth="1" min="6" max="6" width="14.38"/>
    <col customWidth="1" min="7" max="8" width="13.13"/>
    <col customWidth="1" min="9" max="9" width="6.0"/>
  </cols>
  <sheetData>
    <row r="1">
      <c r="A1" s="371" t="s">
        <v>1555</v>
      </c>
      <c r="B1" s="327"/>
      <c r="C1" s="327"/>
      <c r="D1" s="327"/>
      <c r="E1" s="327"/>
      <c r="F1" s="327"/>
      <c r="G1" s="327"/>
      <c r="H1" s="327"/>
      <c r="I1" s="32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>
      <c r="A2" s="371"/>
      <c r="B2" s="472"/>
      <c r="C2" s="272"/>
      <c r="D2" s="272"/>
      <c r="E2" s="272"/>
      <c r="F2" s="272"/>
      <c r="G2" s="272"/>
      <c r="H2" s="272"/>
      <c r="I2" s="27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>
      <c r="A3" s="538"/>
      <c r="B3" s="539" t="s">
        <v>1556</v>
      </c>
      <c r="C3" s="540" t="s">
        <v>1557</v>
      </c>
      <c r="D3" s="272"/>
      <c r="E3" s="272"/>
      <c r="F3" s="541" t="s">
        <v>1558</v>
      </c>
      <c r="G3" s="272"/>
      <c r="H3" s="272"/>
      <c r="I3" s="273"/>
      <c r="J3" s="3"/>
      <c r="K3" s="542"/>
      <c r="L3" s="3"/>
      <c r="M3" s="3"/>
      <c r="N3" s="3"/>
      <c r="O3" s="3"/>
      <c r="P3" s="3"/>
      <c r="Q3" s="3"/>
      <c r="R3" s="3"/>
      <c r="S3" s="3"/>
      <c r="T3" s="3"/>
      <c r="U3" s="3"/>
    </row>
    <row r="4">
      <c r="A4" s="543" t="s">
        <v>16</v>
      </c>
      <c r="B4" s="544" t="s">
        <v>1522</v>
      </c>
      <c r="C4" s="544" t="s">
        <v>4</v>
      </c>
      <c r="D4" s="544" t="s">
        <v>1559</v>
      </c>
      <c r="E4" s="544" t="s">
        <v>1560</v>
      </c>
      <c r="F4" s="545" t="s">
        <v>17</v>
      </c>
      <c r="G4" s="545" t="s">
        <v>18</v>
      </c>
      <c r="H4" s="545" t="s">
        <v>1516</v>
      </c>
      <c r="I4" s="544" t="s">
        <v>5</v>
      </c>
      <c r="J4" s="16" t="s">
        <v>7</v>
      </c>
      <c r="K4" s="542"/>
      <c r="L4" s="3"/>
      <c r="M4" s="3"/>
      <c r="N4" s="3"/>
      <c r="O4" s="3"/>
      <c r="P4" s="3"/>
      <c r="Q4" s="3"/>
      <c r="R4" s="3"/>
      <c r="S4" s="3"/>
      <c r="T4" s="3"/>
      <c r="U4" s="3"/>
    </row>
    <row r="5">
      <c r="A5" s="546">
        <v>93.0</v>
      </c>
      <c r="B5" s="547">
        <v>15.45</v>
      </c>
      <c r="C5" s="548">
        <v>15.48</v>
      </c>
      <c r="D5" s="548"/>
      <c r="E5" s="548"/>
      <c r="F5" s="549" t="str">
        <f>VLOOKUP(A5,Registrace!$A$2:$B$321,2,FALSE)</f>
        <v>václav vašák</v>
      </c>
      <c r="G5" s="550" t="str">
        <f>VLOOKUP(A5,Registrace!$A$2:$C$321,3,FALSE)</f>
        <v>véna 136</v>
      </c>
      <c r="H5" s="551" t="str">
        <f>VLOOKUP(A5,Registrace!$A$2:$E$321,5,FALSE)</f>
        <v>fabia junior</v>
      </c>
      <c r="I5" s="552" t="str">
        <f>VLOOKUP(A5,Registrace!$A$2:$I$321,9,FALSE)</f>
        <v>N0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>
      <c r="A6" s="553">
        <v>164.0</v>
      </c>
      <c r="B6" s="554">
        <v>15.59</v>
      </c>
      <c r="C6" s="555"/>
      <c r="D6" s="555"/>
      <c r="E6" s="555"/>
      <c r="F6" s="556" t="str">
        <f>VLOOKUP(A6,Registrace!$A$2:$B$321,2,FALSE)</f>
        <v>Jan V.</v>
      </c>
      <c r="G6" s="557" t="str">
        <f>VLOOKUP(A6,Registrace!$A$2:$C$321,3,FALSE)</f>
        <v>gred</v>
      </c>
      <c r="H6" s="558" t="str">
        <f>VLOOKUP(A6,Registrace!$A$2:$E$321,5,FALSE)</f>
        <v>nissan micra</v>
      </c>
      <c r="I6" s="559" t="str">
        <f>VLOOKUP(A6,Registrace!$A$2:$I$321,9,FALSE)</f>
        <v>N0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>
      <c r="A7" s="546">
        <v>83.0</v>
      </c>
      <c r="B7" s="547">
        <v>17.01</v>
      </c>
      <c r="C7" s="548"/>
      <c r="D7" s="548"/>
      <c r="E7" s="548"/>
      <c r="F7" s="549" t="str">
        <f>VLOOKUP(A7,Registrace!$A$2:$B$321,2,FALSE)</f>
        <v>Jiří Saska</v>
      </c>
      <c r="G7" s="550" t="str">
        <f>VLOOKUP(A7,Registrace!$A$2:$C$321,3,FALSE)</f>
        <v>saskyn</v>
      </c>
      <c r="H7" s="551" t="str">
        <f>VLOOKUP(A7,Registrace!$A$2:$E$321,5,FALSE)</f>
        <v>Š1000MB</v>
      </c>
      <c r="I7" s="552" t="str">
        <f>VLOOKUP(A7,Registrace!$A$2:$I$321,9,FALSE)</f>
        <v>N0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>
      <c r="A8" s="546">
        <v>218.0</v>
      </c>
      <c r="B8" s="547">
        <v>29.15</v>
      </c>
      <c r="C8" s="548"/>
      <c r="D8" s="548"/>
      <c r="E8" s="548"/>
      <c r="F8" s="549" t="str">
        <f>VLOOKUP(A8,Registrace!$A$2:$B$321,2,FALSE)</f>
        <v>holý jan</v>
      </c>
      <c r="G8" s="550" t="str">
        <f>VLOOKUP(A8,Registrace!$A$2:$C$321,3,FALSE)</f>
        <v>mistr</v>
      </c>
      <c r="H8" s="551" t="str">
        <f>VLOOKUP(A8,Registrace!$A$2:$E$321,5,FALSE)</f>
        <v>škoda 637 D 1934 </v>
      </c>
      <c r="I8" s="552" t="str">
        <f>VLOOKUP(A8,Registrace!$A$2:$I$321,9,FALSE)</f>
        <v>N0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>
      <c r="A9" s="560">
        <v>121.0</v>
      </c>
      <c r="B9" s="561">
        <v>14.2</v>
      </c>
      <c r="C9" s="562"/>
      <c r="D9" s="562"/>
      <c r="E9" s="562"/>
      <c r="F9" s="563" t="str">
        <f>VLOOKUP(A9,Registrace!$A$2:$B$321,2,FALSE)</f>
        <v>petr liďák</v>
      </c>
      <c r="G9" s="564" t="str">
        <f>VLOOKUP(A9,Registrace!$A$2:$C$321,3,FALSE)</f>
        <v>Laděný</v>
      </c>
      <c r="H9" s="565">
        <f>VLOOKUP(A9,Registrace!$A$2:$E$321,5,FALSE)</f>
        <v>105</v>
      </c>
      <c r="I9" s="566" t="str">
        <f>VLOOKUP(A9,Registrace!$A$2:$I$321,9,FALSE)</f>
        <v>N1</v>
      </c>
      <c r="J9" s="16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>
      <c r="A10" s="560">
        <v>1.0</v>
      </c>
      <c r="B10" s="561">
        <v>16.1</v>
      </c>
      <c r="C10" s="562"/>
      <c r="D10" s="562"/>
      <c r="E10" s="562"/>
      <c r="F10" s="563" t="str">
        <f>VLOOKUP(A10,Registrace!$A$2:$B$321,2,FALSE)</f>
        <v>Tomáš Pacholík</v>
      </c>
      <c r="G10" s="564" t="str">
        <f>VLOOKUP(A10,Registrace!$A$2:$C$321,3,FALSE)</f>
        <v>Pachto</v>
      </c>
      <c r="H10" s="565" t="str">
        <f>VLOOKUP(A10,Registrace!$A$2:$E$321,5,FALSE)</f>
        <v>Škoda 105L</v>
      </c>
      <c r="I10" s="566" t="str">
        <f>VLOOKUP(A10,Registrace!$A$2:$I$321,9,FALSE)</f>
        <v>N1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>
      <c r="A11" s="560">
        <v>90.0</v>
      </c>
      <c r="B11" s="561">
        <v>16.94</v>
      </c>
      <c r="C11" s="562"/>
      <c r="D11" s="562"/>
      <c r="E11" s="562"/>
      <c r="F11" s="563" t="str">
        <f>VLOOKUP(A11,Registrace!$A$2:$B$321,2,FALSE)</f>
        <v>josef szitas</v>
      </c>
      <c r="G11" s="564" t="str">
        <f>VLOOKUP(A11,Registrace!$A$2:$C$321,3,FALSE)</f>
        <v>šmoulinka</v>
      </c>
      <c r="H11" s="565">
        <f>VLOOKUP(A11,Registrace!$A$2:$E$321,5,FALSE)</f>
        <v>105</v>
      </c>
      <c r="I11" s="566" t="str">
        <f>VLOOKUP(A11,Registrace!$A$2:$I$321,9,FALSE)</f>
        <v>N1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>
      <c r="A12" s="567">
        <v>49.0</v>
      </c>
      <c r="B12" s="568">
        <v>17.17</v>
      </c>
      <c r="C12" s="569"/>
      <c r="D12" s="569"/>
      <c r="E12" s="569"/>
      <c r="F12" s="570" t="str">
        <f>VLOOKUP(A12,Registrace!$A$2:$B$321,2,FALSE)</f>
        <v>Pavel David</v>
      </c>
      <c r="G12" s="571" t="str">
        <f>VLOOKUP(A12,Registrace!$A$2:$C$321,3,FALSE)</f>
        <v>Pafka</v>
      </c>
      <c r="H12" s="572" t="str">
        <f>VLOOKUP(A12,Registrace!$A$2:$E$321,5,FALSE)</f>
        <v>Škoda 105</v>
      </c>
      <c r="I12" s="573" t="str">
        <f>VLOOKUP(A12,Registrace!$A$2:$I$321,9,FALSE)</f>
        <v>N1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>
      <c r="A13" s="567">
        <v>129.0</v>
      </c>
      <c r="B13" s="568">
        <v>17.63</v>
      </c>
      <c r="C13" s="569"/>
      <c r="D13" s="569"/>
      <c r="E13" s="569"/>
      <c r="F13" s="570" t="str">
        <f>VLOOKUP(A13,Registrace!$A$2:$B$321,2,FALSE)</f>
        <v>Vladimír Němec</v>
      </c>
      <c r="G13" s="571" t="str">
        <f>VLOOKUP(A13,Registrace!$A$2:$C$321,3,FALSE)</f>
        <v>vladaGLS</v>
      </c>
      <c r="H13" s="572" t="str">
        <f>VLOOKUP(A13,Registrace!$A$2:$E$321,5,FALSE)</f>
        <v>škoda Felicia 1960</v>
      </c>
      <c r="I13" s="573" t="str">
        <f>VLOOKUP(A13,Registrace!$A$2:$I$321,9,FALSE)</f>
        <v>N1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>
      <c r="A14" s="567">
        <v>196.0</v>
      </c>
      <c r="B14" s="568">
        <v>17.81</v>
      </c>
      <c r="C14" s="569"/>
      <c r="D14" s="569"/>
      <c r="E14" s="569"/>
      <c r="F14" s="570" t="str">
        <f>VLOOKUP(A14,Registrace!$A$2:$B$321,2,FALSE)</f>
        <v>Vladimír Šmíd</v>
      </c>
      <c r="G14" s="571" t="str">
        <f>VLOOKUP(A14,Registrace!$A$2:$C$321,3,FALSE)</f>
        <v>Laďa</v>
      </c>
      <c r="H14" s="572" t="str">
        <f>VLOOKUP(A14,Registrace!$A$2:$E$321,5,FALSE)</f>
        <v>Škoda Octavia 985</v>
      </c>
      <c r="I14" s="573" t="str">
        <f>VLOOKUP(A14,Registrace!$A$2:$I$321,9,FALSE)</f>
        <v>N1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>
      <c r="A15" s="567">
        <v>58.0</v>
      </c>
      <c r="B15" s="568">
        <v>17.89</v>
      </c>
      <c r="C15" s="569"/>
      <c r="D15" s="569"/>
      <c r="E15" s="569"/>
      <c r="F15" s="570" t="str">
        <f>VLOOKUP(A15,Registrace!$A$2:$B$321,2,FALSE)</f>
        <v>Jan Dopita</v>
      </c>
      <c r="G15" s="571" t="str">
        <f>VLOOKUP(A15,Registrace!$A$2:$C$321,3,FALSE)</f>
        <v>Autobusák</v>
      </c>
      <c r="H15" s="572" t="str">
        <f>VLOOKUP(A15,Registrace!$A$2:$E$321,5,FALSE)</f>
        <v>Škoda 105 S</v>
      </c>
      <c r="I15" s="573" t="str">
        <f>VLOOKUP(A15,Registrace!$A$2:$I$321,9,FALSE)</f>
        <v>N1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>
      <c r="A16" s="567">
        <v>47.0</v>
      </c>
      <c r="B16" s="568">
        <v>18.04</v>
      </c>
      <c r="C16" s="569"/>
      <c r="D16" s="569"/>
      <c r="E16" s="569"/>
      <c r="F16" s="570" t="str">
        <f>VLOOKUP(A16,Registrace!$A$2:$B$321,2,FALSE)</f>
        <v>Klára Pelikánova</v>
      </c>
      <c r="G16" s="571" t="str">
        <f>VLOOKUP(A16,Registrace!$A$2:$C$321,3,FALSE)</f>
        <v>Ptáková</v>
      </c>
      <c r="H16" s="572" t="str">
        <f>VLOOKUP(A16,Registrace!$A$2:$E$321,5,FALSE)</f>
        <v>Škoda 105 S</v>
      </c>
      <c r="I16" s="573" t="str">
        <f>VLOOKUP(A16,Registrace!$A$2:$I$321,9,FALSE)</f>
        <v>N1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>
      <c r="A17" s="567">
        <v>61.0</v>
      </c>
      <c r="B17" s="568">
        <v>19.09</v>
      </c>
      <c r="C17" s="569"/>
      <c r="D17" s="569"/>
      <c r="E17" s="569"/>
      <c r="F17" s="570" t="str">
        <f>VLOOKUP(A17,Registrace!$A$2:$B$321,2,FALSE)</f>
        <v>Patrik Štefek</v>
      </c>
      <c r="G17" s="571" t="str">
        <f>VLOOKUP(A17,Registrace!$A$2:$C$321,3,FALSE)</f>
        <v>Štefi</v>
      </c>
      <c r="H17" s="572" t="str">
        <f>VLOOKUP(A17,Registrace!$A$2:$E$321,5,FALSE)</f>
        <v>Škoda 105l</v>
      </c>
      <c r="I17" s="573" t="str">
        <f>VLOOKUP(A17,Registrace!$A$2:$I$321,9,FALSE)</f>
        <v>N1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>
      <c r="A18" s="567">
        <v>175.0</v>
      </c>
      <c r="B18" s="568">
        <v>22.11</v>
      </c>
      <c r="C18" s="569"/>
      <c r="D18" s="569"/>
      <c r="E18" s="569"/>
      <c r="F18" s="570" t="str">
        <f>VLOOKUP(A18,Registrace!$A$2:$B$321,2,FALSE)</f>
        <v>Martin Inguort</v>
      </c>
      <c r="G18" s="571" t="str">
        <f>VLOOKUP(A18,Registrace!$A$2:$C$321,3,FALSE)</f>
        <v>Ingy</v>
      </c>
      <c r="H18" s="572" t="str">
        <f>VLOOKUP(A18,Registrace!$A$2:$E$321,5,FALSE)</f>
        <v>škoda 105 S</v>
      </c>
      <c r="I18" s="573" t="str">
        <f>VLOOKUP(A18,Registrace!$A$2:$I$321,9,FALSE)</f>
        <v>N1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>
      <c r="A19" s="574">
        <v>94.0</v>
      </c>
      <c r="B19" s="575">
        <v>13.49</v>
      </c>
      <c r="C19" s="576">
        <v>13.58</v>
      </c>
      <c r="D19" s="576"/>
      <c r="E19" s="576"/>
      <c r="F19" s="577" t="str">
        <f>VLOOKUP(A19,Registrace!$A$2:$B$321,2,FALSE)</f>
        <v>martin pomahač</v>
      </c>
      <c r="G19" s="578" t="str">
        <f>VLOOKUP(A19,Registrace!$A$2:$C$321,3,FALSE)</f>
        <v>pomi</v>
      </c>
      <c r="H19" s="579">
        <f>VLOOKUP(A19,Registrace!$A$2:$E$321,5,FALSE)</f>
        <v>120</v>
      </c>
      <c r="I19" s="580" t="str">
        <f>VLOOKUP(A19,Registrace!$A$2:$I$321,9,FALSE)</f>
        <v>N2</v>
      </c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>
      <c r="A20" s="574">
        <v>33.0</v>
      </c>
      <c r="B20" s="575">
        <v>14.14</v>
      </c>
      <c r="C20" s="576"/>
      <c r="D20" s="576"/>
      <c r="E20" s="576"/>
      <c r="F20" s="577" t="str">
        <f>VLOOKUP(A20,Registrace!$A$2:$B$321,2,FALSE)</f>
        <v>Tomáš Jurášek</v>
      </c>
      <c r="G20" s="578" t="str">
        <f>VLOOKUP(A20,Registrace!$A$2:$C$321,3,FALSE)</f>
        <v>Alfred 63</v>
      </c>
      <c r="H20" s="579" t="str">
        <f>VLOOKUP(A20,Registrace!$A$2:$E$321,5,FALSE)</f>
        <v>Škoda 110LS</v>
      </c>
      <c r="I20" s="580" t="str">
        <f>VLOOKUP(A20,Registrace!$A$2:$I$321,9,FALSE)</f>
        <v>N2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>
      <c r="A21" s="574">
        <v>85.0</v>
      </c>
      <c r="B21" s="575">
        <v>14.6</v>
      </c>
      <c r="C21" s="576"/>
      <c r="D21" s="576"/>
      <c r="E21" s="576"/>
      <c r="F21" s="577" t="str">
        <f>VLOOKUP(A21,Registrace!$A$2:$B$321,2,FALSE)</f>
        <v>Miloš Pokorný</v>
      </c>
      <c r="G21" s="578" t="str">
        <f>VLOOKUP(A21,Registrace!$A$2:$C$321,3,FALSE)</f>
        <v>Jůlinka</v>
      </c>
      <c r="H21" s="579" t="str">
        <f>VLOOKUP(A21,Registrace!$A$2:$E$321,5,FALSE)</f>
        <v>Škoda 120</v>
      </c>
      <c r="I21" s="580" t="str">
        <f>VLOOKUP(A21,Registrace!$A$2:$I$321,9,FALSE)</f>
        <v>N2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>
      <c r="A22" s="567">
        <v>13.0</v>
      </c>
      <c r="B22" s="568">
        <v>15.15</v>
      </c>
      <c r="C22" s="569"/>
      <c r="D22" s="569"/>
      <c r="E22" s="569"/>
      <c r="F22" s="570" t="str">
        <f>VLOOKUP(A22,Registrace!$A$2:$B$321,2,FALSE)</f>
        <v>Vojta Šlor</v>
      </c>
      <c r="G22" s="571" t="str">
        <f>VLOOKUP(A22,Registrace!$A$2:$C$321,3,FALSE)</f>
        <v>Ikebara</v>
      </c>
      <c r="H22" s="572" t="str">
        <f>VLOOKUP(A22,Registrace!$A$2:$E$321,5,FALSE)</f>
        <v>skoda 120</v>
      </c>
      <c r="I22" s="573" t="str">
        <f>VLOOKUP(A22,Registrace!$A$2:$I$321,9,FALSE)</f>
        <v>N2</v>
      </c>
      <c r="J22" s="1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>
      <c r="A23" s="567">
        <v>76.0</v>
      </c>
      <c r="B23" s="568">
        <v>15.55</v>
      </c>
      <c r="C23" s="569"/>
      <c r="D23" s="569"/>
      <c r="E23" s="569"/>
      <c r="F23" s="570" t="str">
        <f>VLOOKUP(A23,Registrace!$A$2:$B$321,2,FALSE)</f>
        <v>Lukáš Kryštof</v>
      </c>
      <c r="G23" s="571" t="str">
        <f>VLOOKUP(A23,Registrace!$A$2:$C$321,3,FALSE)</f>
        <v>František Koudelka</v>
      </c>
      <c r="H23" s="572" t="str">
        <f>VLOOKUP(A23,Registrace!$A$2:$E$321,5,FALSE)</f>
        <v>Škoda 120L</v>
      </c>
      <c r="I23" s="573" t="str">
        <f>VLOOKUP(A23,Registrace!$A$2:$I$321,9,FALSE)</f>
        <v>N2</v>
      </c>
      <c r="J23" s="1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>
      <c r="A24" s="567">
        <v>153.0</v>
      </c>
      <c r="B24" s="568">
        <v>15.98</v>
      </c>
      <c r="C24" s="569"/>
      <c r="D24" s="569"/>
      <c r="E24" s="569"/>
      <c r="F24" s="570" t="str">
        <f>VLOOKUP(A24,Registrace!$A$2:$B$321,2,FALSE)</f>
        <v>Tomáš Troller</v>
      </c>
      <c r="G24" s="571" t="str">
        <f>VLOOKUP(A24,Registrace!$A$2:$C$321,3,FALSE)</f>
        <v>Atomix</v>
      </c>
      <c r="H24" s="572" t="str">
        <f>VLOOKUP(A24,Registrace!$A$2:$E$321,5,FALSE)</f>
        <v>742 (anebo možná usa pickup)</v>
      </c>
      <c r="I24" s="573" t="str">
        <f>VLOOKUP(A24,Registrace!$A$2:$I$321,9,FALSE)</f>
        <v>N2</v>
      </c>
      <c r="J24" s="1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>
      <c r="A25" s="567">
        <v>39.0</v>
      </c>
      <c r="B25" s="568">
        <v>16.09</v>
      </c>
      <c r="C25" s="569"/>
      <c r="D25" s="569"/>
      <c r="E25" s="569"/>
      <c r="F25" s="570" t="str">
        <f>VLOOKUP(A25,Registrace!$A$2:$B$321,2,FALSE)</f>
        <v>Ladislav Štěpán</v>
      </c>
      <c r="G25" s="571" t="str">
        <f>VLOOKUP(A25,Registrace!$A$2:$C$321,3,FALSE)</f>
        <v>Láďa - taťka</v>
      </c>
      <c r="H25" s="572" t="str">
        <f>VLOOKUP(A25,Registrace!$A$2:$E$321,5,FALSE)</f>
        <v>Škoda 120</v>
      </c>
      <c r="I25" s="573" t="str">
        <f>VLOOKUP(A25,Registrace!$A$2:$I$321,9,FALSE)</f>
        <v>N2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>
      <c r="A26" s="567">
        <v>189.0</v>
      </c>
      <c r="B26" s="568">
        <v>16.23</v>
      </c>
      <c r="C26" s="569"/>
      <c r="D26" s="569"/>
      <c r="E26" s="569"/>
      <c r="F26" s="570" t="str">
        <f>VLOOKUP(A26,Registrace!$A$2:$B$321,2,FALSE)</f>
        <v>Ondřej Novák</v>
      </c>
      <c r="G26" s="571" t="str">
        <f>VLOOKUP(A26,Registrace!$A$2:$C$321,3,FALSE)</f>
        <v>NOVÁČCI</v>
      </c>
      <c r="H26" s="572" t="str">
        <f>VLOOKUP(A26,Registrace!$A$2:$E$321,5,FALSE)</f>
        <v>Škoda 125L</v>
      </c>
      <c r="I26" s="573" t="str">
        <f>VLOOKUP(A26,Registrace!$A$2:$I$321,9,FALSE)</f>
        <v>N2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>
      <c r="A27" s="567">
        <v>102.0</v>
      </c>
      <c r="B27" s="568">
        <v>16.76</v>
      </c>
      <c r="C27" s="569"/>
      <c r="D27" s="569"/>
      <c r="E27" s="569"/>
      <c r="F27" s="570" t="str">
        <f>VLOOKUP(A27,Registrace!$A$2:$B$321,2,FALSE)</f>
        <v>Tomáš Kučera</v>
      </c>
      <c r="G27" s="571" t="str">
        <f>VLOOKUP(A27,Registrace!$A$2:$C$321,3,FALSE)</f>
        <v>Jim</v>
      </c>
      <c r="H27" s="572" t="str">
        <f>VLOOKUP(A27,Registrace!$A$2:$E$321,5,FALSE)</f>
        <v>Škoda 120l</v>
      </c>
      <c r="I27" s="573" t="str">
        <f>VLOOKUP(A27,Registrace!$A$2:$I$321,9,FALSE)</f>
        <v>N2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>
      <c r="A28" s="567">
        <v>45.0</v>
      </c>
      <c r="B28" s="568">
        <v>19.37</v>
      </c>
      <c r="C28" s="569"/>
      <c r="D28" s="569"/>
      <c r="E28" s="569"/>
      <c r="F28" s="570" t="str">
        <f>VLOOKUP(A28,Registrace!$A$2:$B$321,2,FALSE)</f>
        <v>Miroslav ŠEJSTAL</v>
      </c>
      <c r="G28" s="571" t="str">
        <f>VLOOKUP(A28,Registrace!$A$2:$C$321,3,FALSE)</f>
        <v>Mamut</v>
      </c>
      <c r="H28" s="572" t="str">
        <f>VLOOKUP(A28,Registrace!$A$2:$E$321,5,FALSE)</f>
        <v>Škoda 125l</v>
      </c>
      <c r="I28" s="573" t="str">
        <f>VLOOKUP(A28,Registrace!$A$2:$I$321,9,FALSE)</f>
        <v>N2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>
      <c r="A29" s="567">
        <v>223.0</v>
      </c>
      <c r="B29" s="568">
        <v>32.12</v>
      </c>
      <c r="C29" s="569"/>
      <c r="D29" s="569"/>
      <c r="E29" s="569"/>
      <c r="F29" s="570" t="str">
        <f>VLOOKUP(A29,Registrace!$A$2:$B$321,2,FALSE)</f>
        <v>Milan Mareš</v>
      </c>
      <c r="G29" s="571" t="str">
        <f>VLOOKUP(A29,Registrace!$A$2:$C$321,3,FALSE)</f>
        <v>Milmar</v>
      </c>
      <c r="H29" s="572" t="str">
        <f>VLOOKUP(A29,Registrace!$A$2:$E$321,5,FALSE)</f>
        <v>Škoda 120</v>
      </c>
      <c r="I29" s="573" t="str">
        <f>VLOOKUP(A29,Registrace!$A$2:$I$321,9,FALSE)</f>
        <v>N2</v>
      </c>
      <c r="J29" s="1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>
      <c r="A30" s="546">
        <v>136.0</v>
      </c>
      <c r="B30" s="547">
        <v>12.22</v>
      </c>
      <c r="C30" s="548"/>
      <c r="D30" s="548"/>
      <c r="E30" s="548"/>
      <c r="F30" s="549" t="str">
        <f>VLOOKUP(A30,Registrace!$A$2:$B$321,2,FALSE)</f>
        <v>Tomáš Dubský</v>
      </c>
      <c r="G30" s="550" t="str">
        <f>VLOOKUP(A30,Registrace!$A$2:$C$321,3,FALSE)</f>
        <v>Dubínek</v>
      </c>
      <c r="H30" s="551" t="str">
        <f>VLOOKUP(A30,Registrace!$A$2:$E$321,5,FALSE)</f>
        <v>Škoda felicie</v>
      </c>
      <c r="I30" s="552" t="str">
        <f>VLOOKUP(A30,Registrace!$A$2:$I$321,9,FALSE)</f>
        <v>N3P</v>
      </c>
      <c r="J30" s="1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>
      <c r="A31" s="546">
        <v>125.0</v>
      </c>
      <c r="B31" s="547">
        <v>12.87</v>
      </c>
      <c r="C31" s="548"/>
      <c r="D31" s="548"/>
      <c r="E31" s="548"/>
      <c r="F31" s="549" t="str">
        <f>VLOOKUP(A31,Registrace!$A$2:$B$321,2,FALSE)</f>
        <v>Lukáš Bendakovský</v>
      </c>
      <c r="G31" s="550" t="str">
        <f>VLOOKUP(A31,Registrace!$A$2:$C$321,3,FALSE)</f>
        <v>Lukyn</v>
      </c>
      <c r="H31" s="551" t="str">
        <f>VLOOKUP(A31,Registrace!$A$2:$E$321,5,FALSE)</f>
        <v>Favorit</v>
      </c>
      <c r="I31" s="552" t="str">
        <f>VLOOKUP(A31,Registrace!$A$2:$I$321,9,FALSE)</f>
        <v>N3P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>
      <c r="A32" s="546">
        <v>198.0</v>
      </c>
      <c r="B32" s="547">
        <v>13.13</v>
      </c>
      <c r="C32" s="548">
        <v>13.02</v>
      </c>
      <c r="D32" s="548">
        <v>12.82</v>
      </c>
      <c r="E32" s="548">
        <v>12.71</v>
      </c>
      <c r="F32" s="549" t="str">
        <f>VLOOKUP(A32,Registrace!$A$2:$B$321,2,FALSE)</f>
        <v>bohouš turín</v>
      </c>
      <c r="G32" s="550" t="str">
        <f>VLOOKUP(A32,Registrace!$A$2:$C$321,3,FALSE)</f>
        <v>bohouš</v>
      </c>
      <c r="H32" s="551" t="str">
        <f>VLOOKUP(A32,Registrace!$A$2:$E$321,5,FALSE)</f>
        <v>fel</v>
      </c>
      <c r="I32" s="552" t="str">
        <f>VLOOKUP(A32,Registrace!$A$2:$I$321,9,FALSE)</f>
        <v>N3P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>
      <c r="A33" s="567">
        <v>127.0</v>
      </c>
      <c r="B33" s="568">
        <v>13.43</v>
      </c>
      <c r="C33" s="569"/>
      <c r="D33" s="569"/>
      <c r="E33" s="569"/>
      <c r="F33" s="570" t="str">
        <f>VLOOKUP(A33,Registrace!$A$2:$B$321,2,FALSE)</f>
        <v>Jan Randa</v>
      </c>
      <c r="G33" s="571" t="str">
        <f>VLOOKUP(A33,Registrace!$A$2:$C$321,3,FALSE)</f>
        <v>Johny</v>
      </c>
      <c r="H33" s="572" t="str">
        <f>VLOOKUP(A33,Registrace!$A$2:$E$321,5,FALSE)</f>
        <v>Škoda Felicia</v>
      </c>
      <c r="I33" s="573" t="str">
        <f>VLOOKUP(A33,Registrace!$A$2:$I$321,9,FALSE)</f>
        <v>N3P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>
      <c r="A34" s="567">
        <v>181.0</v>
      </c>
      <c r="B34" s="568">
        <v>13.61</v>
      </c>
      <c r="C34" s="569"/>
      <c r="D34" s="569"/>
      <c r="E34" s="569"/>
      <c r="F34" s="570" t="str">
        <f>VLOOKUP(A34,Registrace!$A$2:$B$321,2,FALSE)</f>
        <v>Pavel Vařeka</v>
      </c>
      <c r="G34" s="571" t="str">
        <f>VLOOKUP(A34,Registrace!$A$2:$C$321,3,FALSE)</f>
        <v>Felis</v>
      </c>
      <c r="H34" s="572" t="str">
        <f>VLOOKUP(A34,Registrace!$A$2:$E$321,5,FALSE)</f>
        <v>Škoda Felicia GLXi</v>
      </c>
      <c r="I34" s="573" t="str">
        <f>VLOOKUP(A34,Registrace!$A$2:$I$321,9,FALSE)</f>
        <v>N3P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>
      <c r="A35" s="567">
        <v>155.0</v>
      </c>
      <c r="B35" s="568">
        <v>13.76</v>
      </c>
      <c r="C35" s="569"/>
      <c r="D35" s="569"/>
      <c r="E35" s="569"/>
      <c r="F35" s="570" t="str">
        <f>VLOOKUP(A35,Registrace!$A$2:$B$321,2,FALSE)</f>
        <v>Lukáš Koblása</v>
      </c>
      <c r="G35" s="571" t="str">
        <f>VLOOKUP(A35,Registrace!$A$2:$C$321,3,FALSE)</f>
        <v>Lukyn</v>
      </c>
      <c r="H35" s="572" t="str">
        <f>VLOOKUP(A35,Registrace!$A$2:$E$321,5,FALSE)</f>
        <v>Favorit 136Ls</v>
      </c>
      <c r="I35" s="573" t="str">
        <f>VLOOKUP(A35,Registrace!$A$2:$I$321,9,FALSE)</f>
        <v>N3P</v>
      </c>
      <c r="J35" s="1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>
      <c r="A36" s="567">
        <v>27.0</v>
      </c>
      <c r="B36" s="568">
        <v>13.89</v>
      </c>
      <c r="C36" s="569"/>
      <c r="D36" s="569"/>
      <c r="E36" s="569"/>
      <c r="F36" s="570" t="str">
        <f>VLOOKUP(A36,Registrace!$A$2:$B$321,2,FALSE)</f>
        <v>Ondřej Skála</v>
      </c>
      <c r="G36" s="571" t="str">
        <f>VLOOKUP(A36,Registrace!$A$2:$C$321,3,FALSE)</f>
        <v>Skili</v>
      </c>
      <c r="H36" s="572" t="str">
        <f>VLOOKUP(A36,Registrace!$A$2:$E$321,5,FALSE)</f>
        <v>Felicia Pickup z mechu a kapradí 50kw</v>
      </c>
      <c r="I36" s="573" t="str">
        <f>VLOOKUP(A36,Registrace!$A$2:$I$321,9,FALSE)</f>
        <v>N3P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>
      <c r="A37" s="567" t="s">
        <v>1537</v>
      </c>
      <c r="B37" s="568">
        <v>13.96</v>
      </c>
      <c r="C37" s="569"/>
      <c r="D37" s="569"/>
      <c r="E37" s="569"/>
      <c r="F37" s="570" t="str">
        <f>VLOOKUP(A37,Registrace!$A$2:$B$321,2,FALSE)</f>
        <v>Ondřej Václavovič</v>
      </c>
      <c r="G37" s="571" t="str">
        <f>VLOOKUP(A37,Registrace!$A$2:$C$321,3,FALSE)</f>
        <v>OndraKrupi</v>
      </c>
      <c r="H37" s="572" t="str">
        <f>VLOOKUP(A37,Registrace!$A$2:$E$321,5,FALSE)</f>
        <v>Škoda Felicia</v>
      </c>
      <c r="I37" s="573" t="str">
        <f>VLOOKUP(A37,Registrace!$A$2:$I$321,9,FALSE)</f>
        <v>N3P</v>
      </c>
      <c r="J37" s="1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>
      <c r="A38" s="567">
        <v>205.0</v>
      </c>
      <c r="B38" s="568">
        <v>14.0</v>
      </c>
      <c r="C38" s="569"/>
      <c r="D38" s="569"/>
      <c r="E38" s="569"/>
      <c r="F38" s="570" t="str">
        <f>VLOOKUP(A38,Registrace!$A$2:$B$321,2,FALSE)</f>
        <v>Michal Barák</v>
      </c>
      <c r="G38" s="571" t="str">
        <f>VLOOKUP(A38,Registrace!$A$2:$C$321,3,FALSE)</f>
        <v>barin</v>
      </c>
      <c r="H38" s="572" t="str">
        <f>VLOOKUP(A38,Registrace!$A$2:$E$321,5,FALSE)</f>
        <v>Škoda Favorit</v>
      </c>
      <c r="I38" s="573" t="str">
        <f>VLOOKUP(A38,Registrace!$A$2:$I$321,9,FALSE)</f>
        <v>N3P</v>
      </c>
      <c r="J38" s="1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>
      <c r="A39" s="567">
        <v>48.0</v>
      </c>
      <c r="B39" s="568">
        <v>14.03</v>
      </c>
      <c r="C39" s="569"/>
      <c r="D39" s="569"/>
      <c r="E39" s="569"/>
      <c r="F39" s="570" t="str">
        <f>VLOOKUP(A39,Registrace!$A$2:$B$321,2,FALSE)</f>
        <v>Václav Netolický</v>
      </c>
      <c r="G39" s="571" t="str">
        <f>VLOOKUP(A39,Registrace!$A$2:$C$321,3,FALSE)</f>
        <v>Wenca</v>
      </c>
      <c r="H39" s="572" t="str">
        <f>VLOOKUP(A39,Registrace!$A$2:$E$321,5,FALSE)</f>
        <v>Škoda Felicia</v>
      </c>
      <c r="I39" s="573" t="str">
        <f>VLOOKUP(A39,Registrace!$A$2:$I$321,9,FALSE)</f>
        <v>N3P</v>
      </c>
      <c r="J39" s="1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>
      <c r="A40" s="567" t="s">
        <v>1561</v>
      </c>
      <c r="B40" s="568">
        <v>14.03</v>
      </c>
      <c r="C40" s="569"/>
      <c r="D40" s="569"/>
      <c r="E40" s="569"/>
      <c r="F40" s="570" t="str">
        <f>VLOOKUP(A40,Registrace!$A$2:$B$321,2,FALSE)</f>
        <v>Tomáš Coufal</v>
      </c>
      <c r="G40" s="571" t="str">
        <f>VLOOKUP(A40,Registrace!$A$2:$C$321,3,FALSE)</f>
        <v>Tomaso 435</v>
      </c>
      <c r="H40" s="572" t="str">
        <f>VLOOKUP(A40,Registrace!$A$2:$E$321,5,FALSE)</f>
        <v>Škoda Fabia</v>
      </c>
      <c r="I40" s="573" t="str">
        <f>VLOOKUP(A40,Registrace!$A$2:$I$321,9,FALSE)</f>
        <v>N3P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>
      <c r="A41" s="567">
        <v>222.0</v>
      </c>
      <c r="B41" s="568">
        <v>14.15</v>
      </c>
      <c r="C41" s="569"/>
      <c r="D41" s="569"/>
      <c r="E41" s="569"/>
      <c r="F41" s="570" t="str">
        <f>VLOOKUP(A41,Registrace!$A$2:$B$321,2,FALSE)</f>
        <v>Josef Parma</v>
      </c>
      <c r="G41" s="571" t="str">
        <f>VLOOKUP(A41,Registrace!$A$2:$C$321,3,FALSE)</f>
        <v>Chosé</v>
      </c>
      <c r="H41" s="572" t="str">
        <f>VLOOKUP(A41,Registrace!$A$2:$E$321,5,FALSE)</f>
        <v>Škoda Felicia</v>
      </c>
      <c r="I41" s="573" t="str">
        <f>VLOOKUP(A41,Registrace!$A$2:$I$321,9,FALSE)</f>
        <v>N3P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>
      <c r="A42" s="567">
        <v>174.0</v>
      </c>
      <c r="B42" s="568">
        <v>14.17</v>
      </c>
      <c r="C42" s="569"/>
      <c r="D42" s="569"/>
      <c r="E42" s="569"/>
      <c r="F42" s="570" t="str">
        <f>VLOOKUP(A42,Registrace!$A$2:$B$321,2,FALSE)</f>
        <v>Tomáš Kloček</v>
      </c>
      <c r="G42" s="571" t="str">
        <f>VLOOKUP(A42,Registrace!$A$2:$C$321,3,FALSE)</f>
        <v>Lopez</v>
      </c>
      <c r="H42" s="572" t="str">
        <f>VLOOKUP(A42,Registrace!$A$2:$E$321,5,FALSE)</f>
        <v>Favorit</v>
      </c>
      <c r="I42" s="573" t="str">
        <f>VLOOKUP(A42,Registrace!$A$2:$I$321,9,FALSE)</f>
        <v>N3P</v>
      </c>
      <c r="J42" s="1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>
      <c r="A43" s="567">
        <v>57.0</v>
      </c>
      <c r="B43" s="568">
        <v>14.21</v>
      </c>
      <c r="C43" s="569"/>
      <c r="D43" s="569"/>
      <c r="E43" s="569"/>
      <c r="F43" s="570" t="str">
        <f>VLOOKUP(A43,Registrace!$A$2:$B$321,2,FALSE)</f>
        <v>Svatopluk Beránek</v>
      </c>
      <c r="G43" s="571" t="str">
        <f>VLOOKUP(A43,Registrace!$A$2:$C$321,3,FALSE)</f>
        <v>Svatoš</v>
      </c>
      <c r="H43" s="572" t="str">
        <f>VLOOKUP(A43,Registrace!$A$2:$E$321,5,FALSE)</f>
        <v>Forman</v>
      </c>
      <c r="I43" s="573" t="str">
        <f>VLOOKUP(A43,Registrace!$A$2:$I$321,9,FALSE)</f>
        <v>N3P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>
      <c r="A44" s="567">
        <v>242.0</v>
      </c>
      <c r="B44" s="568">
        <v>14.25</v>
      </c>
      <c r="C44" s="569">
        <v>13.92</v>
      </c>
      <c r="D44" s="569"/>
      <c r="E44" s="569"/>
      <c r="F44" s="570" t="str">
        <f>VLOOKUP(A44,Registrace!$A$2:$B$321,2,FALSE)</f>
        <v>Martin Němec</v>
      </c>
      <c r="G44" s="571" t="str">
        <f>VLOOKUP(A44,Registrace!$A$2:$C$321,3,FALSE)</f>
        <v>tak to já nevim</v>
      </c>
      <c r="H44" s="572" t="str">
        <f>VLOOKUP(A44,Registrace!$A$2:$E$321,5,FALSE)</f>
        <v>Favorit</v>
      </c>
      <c r="I44" s="573" t="str">
        <f>VLOOKUP(A44,Registrace!$A$2:$I$321,9,FALSE)</f>
        <v>N3P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>
      <c r="A45" s="567">
        <v>10.0</v>
      </c>
      <c r="B45" s="568">
        <v>14.31</v>
      </c>
      <c r="C45" s="569"/>
      <c r="D45" s="569"/>
      <c r="E45" s="569"/>
      <c r="F45" s="570" t="str">
        <f>VLOOKUP(A45,Registrace!$A$2:$B$321,2,FALSE)</f>
        <v>Jakub Pospíšil</v>
      </c>
      <c r="G45" s="571" t="str">
        <f>VLOOKUP(A45,Registrace!$A$2:$C$321,3,FALSE)</f>
        <v>športline</v>
      </c>
      <c r="H45" s="572" t="str">
        <f>VLOOKUP(A45,Registrace!$A$2:$E$321,5,FALSE)</f>
        <v>Felicia Šporline</v>
      </c>
      <c r="I45" s="573" t="str">
        <f>VLOOKUP(A45,Registrace!$A$2:$I$321,9,FALSE)</f>
        <v>N3P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>
      <c r="A46" s="567">
        <v>195.0</v>
      </c>
      <c r="B46" s="568">
        <v>14.59</v>
      </c>
      <c r="C46" s="569"/>
      <c r="D46" s="569"/>
      <c r="E46" s="569"/>
      <c r="F46" s="570" t="str">
        <f>VLOOKUP(A46,Registrace!$A$2:$B$321,2,FALSE)</f>
        <v>Barák Ondřej</v>
      </c>
      <c r="G46" s="571" t="str">
        <f>VLOOKUP(A46,Registrace!$A$2:$C$321,3,FALSE)</f>
        <v>Agyblack</v>
      </c>
      <c r="H46" s="572" t="str">
        <f>VLOOKUP(A46,Registrace!$A$2:$E$321,5,FALSE)</f>
        <v>Škoda favorit</v>
      </c>
      <c r="I46" s="573" t="str">
        <f>VLOOKUP(A46,Registrace!$A$2:$I$321,9,FALSE)</f>
        <v>N3P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>
      <c r="A47" s="567">
        <v>108.0</v>
      </c>
      <c r="B47" s="568">
        <v>14.79</v>
      </c>
      <c r="C47" s="569"/>
      <c r="D47" s="569"/>
      <c r="E47" s="569"/>
      <c r="F47" s="570" t="str">
        <f>VLOOKUP(A47,Registrace!$A$2:$B$321,2,FALSE)</f>
        <v>Jan Koukol</v>
      </c>
      <c r="G47" s="571" t="str">
        <f>VLOOKUP(A47,Registrace!$A$2:$C$321,3,FALSE)</f>
        <v>kouky</v>
      </c>
      <c r="H47" s="572" t="str">
        <f>VLOOKUP(A47,Registrace!$A$2:$E$321,5,FALSE)</f>
        <v>fav</v>
      </c>
      <c r="I47" s="573" t="str">
        <f>VLOOKUP(A47,Registrace!$A$2:$I$321,9,FALSE)</f>
        <v>N3P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>
      <c r="A48" s="567">
        <v>243.0</v>
      </c>
      <c r="B48" s="568">
        <v>14.84</v>
      </c>
      <c r="C48" s="569"/>
      <c r="D48" s="569"/>
      <c r="E48" s="569"/>
      <c r="F48" s="570" t="str">
        <f>VLOOKUP(A48,Registrace!$A$2:$B$321,2,FALSE)</f>
        <v>zuzana jelínková</v>
      </c>
      <c r="G48" s="571" t="str">
        <f>VLOOKUP(A48,Registrace!$A$2:$C$321,3,FALSE)</f>
        <v>zuzka</v>
      </c>
      <c r="H48" s="572" t="str">
        <f>VLOOKUP(A48,Registrace!$A$2:$E$321,5,FALSE)</f>
        <v>fel</v>
      </c>
      <c r="I48" s="573" t="str">
        <f>VLOOKUP(A48,Registrace!$A$2:$I$321,9,FALSE)</f>
        <v>N3P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>
      <c r="A49" s="567">
        <v>9.0</v>
      </c>
      <c r="B49" s="568">
        <v>14.85</v>
      </c>
      <c r="C49" s="569"/>
      <c r="D49" s="569"/>
      <c r="E49" s="569"/>
      <c r="F49" s="570" t="str">
        <f>VLOOKUP(A49,Registrace!$A$2:$B$321,2,FALSE)</f>
        <v>Marek Hasík</v>
      </c>
      <c r="G49" s="571" t="str">
        <f>VLOOKUP(A49,Registrace!$A$2:$C$321,3,FALSE)</f>
        <v>Mára</v>
      </c>
      <c r="H49" s="572" t="str">
        <f>VLOOKUP(A49,Registrace!$A$2:$E$321,5,FALSE)</f>
        <v>Škoda Felicia combi</v>
      </c>
      <c r="I49" s="573" t="str">
        <f>VLOOKUP(A49,Registrace!$A$2:$I$321,9,FALSE)</f>
        <v>N3P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>
      <c r="A50" s="567">
        <v>210.0</v>
      </c>
      <c r="B50" s="568">
        <v>14.94</v>
      </c>
      <c r="C50" s="569"/>
      <c r="D50" s="569"/>
      <c r="E50" s="569"/>
      <c r="F50" s="570" t="str">
        <f>VLOOKUP(A50,Registrace!$A$2:$B$321,2,FALSE)</f>
        <v>Sabina Řízková</v>
      </c>
      <c r="G50" s="571" t="str">
        <f>VLOOKUP(A50,Registrace!$A$2:$C$321,3,FALSE)</f>
        <v>Sabča</v>
      </c>
      <c r="H50" s="572" t="str">
        <f>VLOOKUP(A50,Registrace!$A$2:$E$321,5,FALSE)</f>
        <v>Škoda Felicia</v>
      </c>
      <c r="I50" s="573" t="str">
        <f>VLOOKUP(A50,Registrace!$A$2:$I$321,9,FALSE)</f>
        <v>N3P</v>
      </c>
      <c r="J50" s="16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>
      <c r="A51" s="567">
        <v>87.0</v>
      </c>
      <c r="B51" s="568">
        <v>14.96</v>
      </c>
      <c r="C51" s="569"/>
      <c r="D51" s="569"/>
      <c r="E51" s="569"/>
      <c r="F51" s="570" t="str">
        <f>VLOOKUP(A51,Registrace!$A$2:$B$321,2,FALSE)</f>
        <v>Barbora Motlová</v>
      </c>
      <c r="G51" s="571" t="str">
        <f>VLOOKUP(A51,Registrace!$A$2:$C$321,3,FALSE)</f>
        <v>Barča</v>
      </c>
      <c r="H51" s="572" t="str">
        <f>VLOOKUP(A51,Registrace!$A$2:$E$321,5,FALSE)</f>
        <v>Škoda favorit</v>
      </c>
      <c r="I51" s="573" t="str">
        <f>VLOOKUP(A51,Registrace!$A$2:$I$321,9,FALSE)</f>
        <v>N3P</v>
      </c>
      <c r="J51" s="1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>
      <c r="A52" s="567">
        <v>139.0</v>
      </c>
      <c r="B52" s="568">
        <v>14.99</v>
      </c>
      <c r="C52" s="569"/>
      <c r="D52" s="569"/>
      <c r="E52" s="569"/>
      <c r="F52" s="570" t="str">
        <f>VLOOKUP(A52,Registrace!$A$2:$B$321,2,FALSE)</f>
        <v>michal hons</v>
      </c>
      <c r="G52" s="571" t="str">
        <f>VLOOKUP(A52,Registrace!$A$2:$C$321,3,FALSE)</f>
        <v>myšák felda</v>
      </c>
      <c r="H52" s="572" t="str">
        <f>VLOOKUP(A52,Registrace!$A$2:$E$321,5,FALSE)</f>
        <v>felicia</v>
      </c>
      <c r="I52" s="573" t="str">
        <f>VLOOKUP(A52,Registrace!$A$2:$I$321,9,FALSE)</f>
        <v>N3P</v>
      </c>
      <c r="J52" s="1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>
      <c r="A53" s="567">
        <v>126.0</v>
      </c>
      <c r="B53" s="568">
        <v>15.0</v>
      </c>
      <c r="C53" s="569"/>
      <c r="D53" s="569"/>
      <c r="E53" s="569"/>
      <c r="F53" s="570" t="str">
        <f>VLOOKUP(A53,Registrace!$A$2:$B$321,2,FALSE)</f>
        <v>Jirka Brychta</v>
      </c>
      <c r="G53" s="571" t="str">
        <f>VLOOKUP(A53,Registrace!$A$2:$C$321,3,FALSE)</f>
        <v>žádnou nemám</v>
      </c>
      <c r="H53" s="572" t="str">
        <f>VLOOKUP(A53,Registrace!$A$2:$E$321,5,FALSE)</f>
        <v>Škoda felicia vanplus</v>
      </c>
      <c r="I53" s="573" t="str">
        <f>VLOOKUP(A53,Registrace!$A$2:$I$321,9,FALSE)</f>
        <v>N3P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>
      <c r="A54" s="567">
        <v>150.0</v>
      </c>
      <c r="B54" s="568">
        <v>15.06</v>
      </c>
      <c r="C54" s="569"/>
      <c r="D54" s="569"/>
      <c r="E54" s="569"/>
      <c r="F54" s="570" t="str">
        <f>VLOOKUP(A54,Registrace!$A$2:$B$321,2,FALSE)</f>
        <v>matěj petráŇ</v>
      </c>
      <c r="G54" s="571" t="str">
        <f>VLOOKUP(A54,Registrace!$A$2:$C$321,3,FALSE)</f>
        <v>petráň</v>
      </c>
      <c r="H54" s="572" t="str">
        <f>VLOOKUP(A54,Registrace!$A$2:$E$321,5,FALSE)</f>
        <v>fav</v>
      </c>
      <c r="I54" s="573" t="str">
        <f>VLOOKUP(A54,Registrace!$A$2:$I$321,9,FALSE)</f>
        <v>N3P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>
      <c r="A55" s="567" t="s">
        <v>1562</v>
      </c>
      <c r="B55" s="568">
        <v>15.17</v>
      </c>
      <c r="C55" s="569">
        <v>14.79</v>
      </c>
      <c r="D55" s="569"/>
      <c r="E55" s="569"/>
      <c r="F55" s="570" t="str">
        <f>VLOOKUP(A55,Registrace!$A$2:$B$321,2,FALSE)</f>
        <v>Bohumír Pachl</v>
      </c>
      <c r="G55" s="571" t="str">
        <f>VLOOKUP(A55,Registrace!$A$2:$C$321,3,FALSE)</f>
        <v>Mira</v>
      </c>
      <c r="H55" s="572" t="str">
        <f>VLOOKUP(A55,Registrace!$A$2:$E$321,5,FALSE)</f>
        <v>Škoda Forman</v>
      </c>
      <c r="I55" s="573" t="str">
        <f>VLOOKUP(A55,Registrace!$A$2:$I$321,9,FALSE)</f>
        <v>N3P</v>
      </c>
      <c r="J55" s="1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>
      <c r="A56" s="567">
        <v>141.0</v>
      </c>
      <c r="B56" s="568">
        <v>15.35</v>
      </c>
      <c r="C56" s="569"/>
      <c r="D56" s="569"/>
      <c r="E56" s="569"/>
      <c r="F56" s="570" t="str">
        <f>VLOOKUP(A56,Registrace!$A$2:$B$321,2,FALSE)</f>
        <v>milan línek</v>
      </c>
      <c r="G56" s="571" t="str">
        <f>VLOOKUP(A56,Registrace!$A$2:$C$321,3,FALSE)</f>
        <v>jezevčík</v>
      </c>
      <c r="H56" s="572" t="str">
        <f>VLOOKUP(A56,Registrace!$A$2:$E$321,5,FALSE)</f>
        <v>fel combi</v>
      </c>
      <c r="I56" s="573" t="str">
        <f>VLOOKUP(A56,Registrace!$A$2:$I$321,9,FALSE)</f>
        <v>N3P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>
      <c r="A57" s="567">
        <v>191.0</v>
      </c>
      <c r="B57" s="568">
        <v>15.75</v>
      </c>
      <c r="C57" s="569"/>
      <c r="D57" s="569"/>
      <c r="E57" s="569"/>
      <c r="F57" s="570" t="str">
        <f>VLOOKUP(A57,Registrace!$A$2:$B$321,2,FALSE)</f>
        <v>Ladislav Adamek</v>
      </c>
      <c r="G57" s="571" t="str">
        <f>VLOOKUP(A57,Registrace!$A$2:$C$321,3,FALSE)</f>
        <v>Croco</v>
      </c>
      <c r="H57" s="572" t="str">
        <f>VLOOKUP(A57,Registrace!$A$2:$E$321,5,FALSE)</f>
        <v>Škoda Felicia</v>
      </c>
      <c r="I57" s="573" t="str">
        <f>VLOOKUP(A57,Registrace!$A$2:$I$321,9,FALSE)</f>
        <v>N3P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>
      <c r="A58" s="567">
        <v>194.0</v>
      </c>
      <c r="B58" s="568">
        <v>15.92</v>
      </c>
      <c r="C58" s="569"/>
      <c r="D58" s="569"/>
      <c r="E58" s="569"/>
      <c r="F58" s="570" t="str">
        <f>VLOOKUP(A58,Registrace!$A$2:$B$321,2,FALSE)</f>
        <v>Michal Bednář</v>
      </c>
      <c r="G58" s="571" t="str">
        <f>VLOOKUP(A58,Registrace!$A$2:$C$321,3,FALSE)</f>
        <v>dna69</v>
      </c>
      <c r="H58" s="572" t="str">
        <f>VLOOKUP(A58,Registrace!$A$2:$E$321,5,FALSE)</f>
        <v>785.135</v>
      </c>
      <c r="I58" s="573" t="str">
        <f>VLOOKUP(A58,Registrace!$A$2:$I$321,9,FALSE)</f>
        <v>N3P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>
      <c r="A59" s="567">
        <v>4.0</v>
      </c>
      <c r="B59" s="568">
        <v>16.8</v>
      </c>
      <c r="C59" s="569"/>
      <c r="D59" s="569"/>
      <c r="E59" s="569"/>
      <c r="F59" s="570" t="str">
        <f>VLOOKUP(A59,Registrace!$A$2:$B$321,2,FALSE)</f>
        <v>Jakub Obr</v>
      </c>
      <c r="G59" s="571" t="str">
        <f>VLOOKUP(A59,Registrace!$A$2:$C$321,3,FALSE)</f>
        <v>Koubitch</v>
      </c>
      <c r="H59" s="572" t="str">
        <f>VLOOKUP(A59,Registrace!$A$2:$E$321,5,FALSE)</f>
        <v>Felicia</v>
      </c>
      <c r="I59" s="573" t="str">
        <f>VLOOKUP(A59,Registrace!$A$2:$I$321,9,FALSE)</f>
        <v>N3P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>
      <c r="A60" s="567">
        <v>64.0</v>
      </c>
      <c r="B60" s="568">
        <v>16.98</v>
      </c>
      <c r="C60" s="569"/>
      <c r="D60" s="569"/>
      <c r="E60" s="569"/>
      <c r="F60" s="570" t="str">
        <f>VLOOKUP(A60,Registrace!$A$2:$B$321,2,FALSE)</f>
        <v>Honza Herna</v>
      </c>
      <c r="G60" s="571" t="str">
        <f>VLOOKUP(A60,Registrace!$A$2:$C$321,3,FALSE)</f>
        <v>pošťák Ondra</v>
      </c>
      <c r="H60" s="572" t="str">
        <f>VLOOKUP(A60,Registrace!$A$2:$E$321,5,FALSE)</f>
        <v>Felicia Combi</v>
      </c>
      <c r="I60" s="573" t="str">
        <f>VLOOKUP(A60,Registrace!$A$2:$I$321,9,FALSE)</f>
        <v>N3P</v>
      </c>
      <c r="J60" s="16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>
      <c r="A61" s="567">
        <v>185.0</v>
      </c>
      <c r="B61" s="568">
        <v>17.19</v>
      </c>
      <c r="C61" s="569"/>
      <c r="D61" s="569"/>
      <c r="E61" s="569"/>
      <c r="F61" s="570" t="str">
        <f>VLOOKUP(A61,Registrace!$A$2:$B$321,2,FALSE)</f>
        <v>Tibor Pastor</v>
      </c>
      <c r="G61" s="571" t="str">
        <f>VLOOKUP(A61,Registrace!$A$2:$C$321,3,FALSE)</f>
        <v>fanouš</v>
      </c>
      <c r="H61" s="572" t="str">
        <f>VLOOKUP(A61,Registrace!$A$2:$E$321,5,FALSE)</f>
        <v>favorit</v>
      </c>
      <c r="I61" s="573" t="str">
        <f>VLOOKUP(A61,Registrace!$A$2:$I$321,9,FALSE)</f>
        <v>N3P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>
      <c r="A62" s="567">
        <v>98.0</v>
      </c>
      <c r="B62" s="568">
        <v>17.94</v>
      </c>
      <c r="C62" s="569"/>
      <c r="D62" s="569"/>
      <c r="E62" s="569"/>
      <c r="F62" s="570" t="str">
        <f>VLOOKUP(A62,Registrace!$A$2:$B$321,2,FALSE)</f>
        <v>Radek Pour</v>
      </c>
      <c r="G62" s="571" t="str">
        <f>VLOOKUP(A62,Registrace!$A$2:$C$321,3,FALSE)</f>
        <v>Kalvera</v>
      </c>
      <c r="H62" s="572" t="str">
        <f>VLOOKUP(A62,Registrace!$A$2:$E$321,5,FALSE)</f>
        <v>Favorit 135L</v>
      </c>
      <c r="I62" s="573" t="str">
        <f>VLOOKUP(A62,Registrace!$A$2:$I$321,9,FALSE)</f>
        <v>N3P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>
      <c r="A63" s="567">
        <v>123.0</v>
      </c>
      <c r="B63" s="568">
        <v>19.64</v>
      </c>
      <c r="C63" s="569"/>
      <c r="D63" s="569"/>
      <c r="E63" s="569"/>
      <c r="F63" s="570" t="str">
        <f>VLOOKUP(A63,Registrace!$A$2:$B$321,2,FALSE)</f>
        <v>Tomáš Oškrdal</v>
      </c>
      <c r="G63" s="571" t="str">
        <f>VLOOKUP(A63,Registrace!$A$2:$C$321,3,FALSE)</f>
        <v>nééé</v>
      </c>
      <c r="H63" s="572" t="str">
        <f>VLOOKUP(A63,Registrace!$A$2:$E$321,5,FALSE)</f>
        <v>Felicia</v>
      </c>
      <c r="I63" s="573" t="str">
        <f>VLOOKUP(A63,Registrace!$A$2:$I$321,9,FALSE)</f>
        <v>N3P</v>
      </c>
      <c r="J63" s="16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>
      <c r="A64" s="567">
        <v>79.0</v>
      </c>
      <c r="B64" s="568">
        <v>20.29</v>
      </c>
      <c r="C64" s="569"/>
      <c r="D64" s="569"/>
      <c r="E64" s="569"/>
      <c r="F64" s="570" t="str">
        <f>VLOOKUP(A64,Registrace!$A$2:$B$321,2,FALSE)</f>
        <v>Ondřej Náhončík</v>
      </c>
      <c r="G64" s="571" t="str">
        <f>VLOOKUP(A64,Registrace!$A$2:$C$321,3,FALSE)</f>
        <v>náhon</v>
      </c>
      <c r="H64" s="572" t="str">
        <f>VLOOKUP(A64,Registrace!$A$2:$E$321,5,FALSE)</f>
        <v>Favorit</v>
      </c>
      <c r="I64" s="573" t="str">
        <f>VLOOKUP(A64,Registrace!$A$2:$I$321,9,FALSE)</f>
        <v>N3P</v>
      </c>
      <c r="J64" s="16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>
      <c r="A65" s="567">
        <v>78.0</v>
      </c>
      <c r="B65" s="568">
        <v>23.69</v>
      </c>
      <c r="C65" s="569"/>
      <c r="D65" s="569"/>
      <c r="E65" s="569"/>
      <c r="F65" s="570" t="str">
        <f>VLOOKUP(A65,Registrace!$A$2:$B$321,2,FALSE)</f>
        <v>Lukáš Pernica</v>
      </c>
      <c r="G65" s="571" t="str">
        <f>VLOOKUP(A65,Registrace!$A$2:$C$321,3,FALSE)</f>
        <v>lukáš</v>
      </c>
      <c r="H65" s="572" t="str">
        <f>VLOOKUP(A65,Registrace!$A$2:$E$321,5,FALSE)</f>
        <v>Škoda Forman</v>
      </c>
      <c r="I65" s="573" t="str">
        <f>VLOOKUP(A65,Registrace!$A$2:$I$321,9,FALSE)</f>
        <v>N3P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>
      <c r="A66" s="567">
        <v>108.0</v>
      </c>
      <c r="B66" s="568" t="s">
        <v>1553</v>
      </c>
      <c r="C66" s="569"/>
      <c r="D66" s="569"/>
      <c r="E66" s="569"/>
      <c r="F66" s="570" t="str">
        <f>VLOOKUP(A66,Registrace!$A$2:$B$321,2,FALSE)</f>
        <v>Jan Koukol</v>
      </c>
      <c r="G66" s="571" t="str">
        <f>VLOOKUP(A66,Registrace!$A$2:$C$321,3,FALSE)</f>
        <v>kouky</v>
      </c>
      <c r="H66" s="572" t="str">
        <f>VLOOKUP(A66,Registrace!$A$2:$E$321,5,FALSE)</f>
        <v>fav</v>
      </c>
      <c r="I66" s="573" t="str">
        <f>VLOOKUP(A66,Registrace!$A$2:$I$321,9,FALSE)</f>
        <v>N3P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>
      <c r="A67" s="567">
        <v>12.0</v>
      </c>
      <c r="B67" s="568" t="s">
        <v>1553</v>
      </c>
      <c r="C67" s="569"/>
      <c r="D67" s="569"/>
      <c r="E67" s="569"/>
      <c r="F67" s="570" t="str">
        <f>VLOOKUP(A67,Registrace!$A$2:$B$321,2,FALSE)</f>
        <v>Kamil Volt</v>
      </c>
      <c r="G67" s="571" t="str">
        <f>VLOOKUP(A67,Registrace!$A$2:$C$321,3,FALSE)</f>
        <v>Ampér</v>
      </c>
      <c r="H67" s="572" t="str">
        <f>VLOOKUP(A67,Registrace!$A$2:$E$321,5,FALSE)</f>
        <v>Škoda favorit</v>
      </c>
      <c r="I67" s="573" t="str">
        <f>VLOOKUP(A67,Registrace!$A$2:$I$321,9,FALSE)</f>
        <v>N3P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>
      <c r="A68" s="546">
        <v>122.0</v>
      </c>
      <c r="B68" s="547">
        <v>11.72</v>
      </c>
      <c r="C68" s="548">
        <v>11.79</v>
      </c>
      <c r="D68" s="548"/>
      <c r="E68" s="548"/>
      <c r="F68" s="549" t="str">
        <f>VLOOKUP(A68,Registrace!$A$2:$B$321,2,FALSE)</f>
        <v>jiří stránský</v>
      </c>
      <c r="G68" s="550" t="str">
        <f>VLOOKUP(A68,Registrace!$A$2:$C$321,3,FALSE)</f>
        <v>zagy</v>
      </c>
      <c r="H68" s="551" t="str">
        <f>VLOOKUP(A68,Registrace!$A$2:$E$321,5,FALSE)</f>
        <v>rapid</v>
      </c>
      <c r="I68" s="552" t="str">
        <f>VLOOKUP(A68,Registrace!$A$2:$I$321,9,FALSE)</f>
        <v>N3Z</v>
      </c>
      <c r="J68" s="16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>
      <c r="A69" s="546">
        <v>73.0</v>
      </c>
      <c r="B69" s="547">
        <v>12.0</v>
      </c>
      <c r="C69" s="548">
        <v>12.04</v>
      </c>
      <c r="D69" s="548"/>
      <c r="E69" s="548"/>
      <c r="F69" s="549" t="str">
        <f>VLOOKUP(A69,Registrace!$A$2:$B$321,2,FALSE)</f>
        <v>Jakub Havelka</v>
      </c>
      <c r="G69" s="550" t="str">
        <f>VLOOKUP(A69,Registrace!$A$2:$C$321,3,FALSE)</f>
        <v>Kubitz</v>
      </c>
      <c r="H69" s="551" t="str">
        <f>VLOOKUP(A69,Registrace!$A$2:$E$321,5,FALSE)</f>
        <v>105l</v>
      </c>
      <c r="I69" s="552" t="str">
        <f>VLOOKUP(A69,Registrace!$A$2:$I$321,9,FALSE)</f>
        <v>N3Z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>
      <c r="A70" s="546">
        <v>14.0</v>
      </c>
      <c r="B70" s="547">
        <v>12.9</v>
      </c>
      <c r="C70" s="548"/>
      <c r="D70" s="548"/>
      <c r="E70" s="548"/>
      <c r="F70" s="549" t="str">
        <f>VLOOKUP(A70,Registrace!$A$2:$B$321,2,FALSE)</f>
        <v>Jan Holan</v>
      </c>
      <c r="G70" s="550" t="str">
        <f>VLOOKUP(A70,Registrace!$A$2:$C$321,3,FALSE)</f>
        <v>Honny</v>
      </c>
      <c r="H70" s="551" t="str">
        <f>VLOOKUP(A70,Registrace!$A$2:$E$321,5,FALSE)</f>
        <v>Škoda 120L</v>
      </c>
      <c r="I70" s="552" t="str">
        <f>VLOOKUP(A70,Registrace!$A$2:$I$321,9,FALSE)</f>
        <v>N3Z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>
      <c r="A71" s="567">
        <v>51.0</v>
      </c>
      <c r="B71" s="568">
        <v>13.6</v>
      </c>
      <c r="C71" s="569"/>
      <c r="D71" s="569"/>
      <c r="E71" s="569"/>
      <c r="F71" s="570" t="str">
        <f>VLOOKUP(A71,Registrace!$A$2:$B$321,2,FALSE)</f>
        <v>Martin Šenkýř</v>
      </c>
      <c r="G71" s="571" t="str">
        <f>VLOOKUP(A71,Registrace!$A$2:$C$321,3,FALSE)</f>
        <v>mini</v>
      </c>
      <c r="H71" s="572" t="str">
        <f>VLOOKUP(A71,Registrace!$A$2:$E$321,5,FALSE)</f>
        <v>kaipan</v>
      </c>
      <c r="I71" s="573" t="str">
        <f>VLOOKUP(A71,Registrace!$A$2:$I$321,9,FALSE)</f>
        <v>N3Z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>
      <c r="A72" s="567">
        <v>120.0</v>
      </c>
      <c r="B72" s="568">
        <v>13.95</v>
      </c>
      <c r="C72" s="569"/>
      <c r="D72" s="569"/>
      <c r="E72" s="569"/>
      <c r="F72" s="570" t="str">
        <f>VLOOKUP(A72,Registrace!$A$2:$B$321,2,FALSE)</f>
        <v>danko radim</v>
      </c>
      <c r="G72" s="571" t="str">
        <f>VLOOKUP(A72,Registrace!$A$2:$C$321,3,FALSE)</f>
        <v>trady</v>
      </c>
      <c r="H72" s="572">
        <f>VLOOKUP(A72,Registrace!$A$2:$E$321,5,FALSE)</f>
        <v>120</v>
      </c>
      <c r="I72" s="573" t="str">
        <f>VLOOKUP(A72,Registrace!$A$2:$I$321,9,FALSE)</f>
        <v>N3Z</v>
      </c>
      <c r="J72" s="16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>
      <c r="A73" s="567">
        <v>38.0</v>
      </c>
      <c r="B73" s="568">
        <v>14.13</v>
      </c>
      <c r="C73" s="569"/>
      <c r="D73" s="569"/>
      <c r="E73" s="569"/>
      <c r="F73" s="570" t="str">
        <f>VLOOKUP(A73,Registrace!$A$2:$B$321,2,FALSE)</f>
        <v>Ladislav Štěpán</v>
      </c>
      <c r="G73" s="571" t="str">
        <f>VLOOKUP(A73,Registrace!$A$2:$C$321,3,FALSE)</f>
        <v>Láďa k</v>
      </c>
      <c r="H73" s="572" t="str">
        <f>VLOOKUP(A73,Registrace!$A$2:$E$321,5,FALSE)</f>
        <v>Škoda 125l</v>
      </c>
      <c r="I73" s="573" t="str">
        <f>VLOOKUP(A73,Registrace!$A$2:$I$321,9,FALSE)</f>
        <v>N3Z</v>
      </c>
      <c r="J73" s="1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>
      <c r="A74" s="567">
        <v>167.0</v>
      </c>
      <c r="B74" s="568">
        <v>14.39</v>
      </c>
      <c r="C74" s="569"/>
      <c r="D74" s="569"/>
      <c r="E74" s="569"/>
      <c r="F74" s="570" t="str">
        <f>VLOOKUP(A74,Registrace!$A$2:$B$321,2,FALSE)</f>
        <v>Filip Kalina</v>
      </c>
      <c r="G74" s="571" t="str">
        <f>VLOOKUP(A74,Registrace!$A$2:$C$321,3,FALSE)</f>
        <v>Fik profik</v>
      </c>
      <c r="H74" s="572" t="str">
        <f>VLOOKUP(A74,Registrace!$A$2:$E$321,5,FALSE)</f>
        <v>skoda 125l</v>
      </c>
      <c r="I74" s="573" t="str">
        <f>VLOOKUP(A74,Registrace!$A$2:$I$321,9,FALSE)</f>
        <v>N3Z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>
      <c r="A75" s="567">
        <v>84.0</v>
      </c>
      <c r="B75" s="568">
        <v>14.52</v>
      </c>
      <c r="C75" s="569"/>
      <c r="D75" s="569"/>
      <c r="E75" s="569"/>
      <c r="F75" s="570" t="str">
        <f>VLOOKUP(A75,Registrace!$A$2:$B$321,2,FALSE)</f>
        <v>Nikola Pokorná</v>
      </c>
      <c r="G75" s="571" t="str">
        <f>VLOOKUP(A75,Registrace!$A$2:$C$321,3,FALSE)</f>
        <v>Brko</v>
      </c>
      <c r="H75" s="572" t="str">
        <f>VLOOKUP(A75,Registrace!$A$2:$E$321,5,FALSE)</f>
        <v>Škoda 110r coupé</v>
      </c>
      <c r="I75" s="573" t="str">
        <f>VLOOKUP(A75,Registrace!$A$2:$I$321,9,FALSE)</f>
        <v>N3Z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>
      <c r="A76" s="567">
        <v>88.0</v>
      </c>
      <c r="B76" s="568">
        <v>14.62</v>
      </c>
      <c r="C76" s="569"/>
      <c r="D76" s="569"/>
      <c r="E76" s="569"/>
      <c r="F76" s="570" t="str">
        <f>VLOOKUP(A76,Registrace!$A$2:$B$321,2,FALSE)</f>
        <v>Jakub Mrnka</v>
      </c>
      <c r="G76" s="571" t="str">
        <f>VLOOKUP(A76,Registrace!$A$2:$C$321,3,FALSE)</f>
        <v>Bukaj</v>
      </c>
      <c r="H76" s="572" t="str">
        <f>VLOOKUP(A76,Registrace!$A$2:$E$321,5,FALSE)</f>
        <v>Škoda 130L</v>
      </c>
      <c r="I76" s="573" t="str">
        <f>VLOOKUP(A76,Registrace!$A$2:$I$321,9,FALSE)</f>
        <v>N3Z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>
      <c r="A77" s="567">
        <v>183.0</v>
      </c>
      <c r="B77" s="568">
        <v>14.69</v>
      </c>
      <c r="C77" s="569"/>
      <c r="D77" s="569"/>
      <c r="E77" s="569"/>
      <c r="F77" s="570" t="str">
        <f>VLOOKUP(A77,Registrace!$A$2:$B$321,2,FALSE)</f>
        <v>Václav Kršek</v>
      </c>
      <c r="G77" s="571" t="str">
        <f>VLOOKUP(A77,Registrace!$A$2:$C$321,3,FALSE)</f>
        <v>Skodovak71</v>
      </c>
      <c r="H77" s="572" t="str">
        <f>VLOOKUP(A77,Registrace!$A$2:$E$321,5,FALSE)</f>
        <v>Škoda 125L</v>
      </c>
      <c r="I77" s="573" t="str">
        <f>VLOOKUP(A77,Registrace!$A$2:$I$321,9,FALSE)</f>
        <v>N3Z</v>
      </c>
      <c r="J77" s="16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>
      <c r="A78" s="567">
        <v>128.0</v>
      </c>
      <c r="B78" s="568">
        <v>14.9</v>
      </c>
      <c r="C78" s="569"/>
      <c r="D78" s="569"/>
      <c r="E78" s="569"/>
      <c r="F78" s="570" t="str">
        <f>VLOOKUP(A78,Registrace!$A$2:$B$321,2,FALSE)</f>
        <v>pavel pankač</v>
      </c>
      <c r="G78" s="571" t="str">
        <f>VLOOKUP(A78,Registrace!$A$2:$C$321,3,FALSE)</f>
        <v>pankač</v>
      </c>
      <c r="H78" s="572">
        <f>VLOOKUP(A78,Registrace!$A$2:$E$321,5,FALSE)</f>
        <v>125</v>
      </c>
      <c r="I78" s="573" t="str">
        <f>VLOOKUP(A78,Registrace!$A$2:$I$321,9,FALSE)</f>
        <v>N3Z</v>
      </c>
      <c r="J78" s="16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>
      <c r="A79" s="567">
        <v>178.0</v>
      </c>
      <c r="B79" s="568">
        <v>15.22</v>
      </c>
      <c r="C79" s="569"/>
      <c r="D79" s="569"/>
      <c r="E79" s="569"/>
      <c r="F79" s="570" t="str">
        <f>VLOOKUP(A79,Registrace!$A$2:$B$321,2,FALSE)</f>
        <v>František Basetlik</v>
      </c>
      <c r="G79" s="571" t="str">
        <f>VLOOKUP(A79,Registrace!$A$2:$C$321,3,FALSE)</f>
        <v>Baset</v>
      </c>
      <c r="H79" s="572" t="str">
        <f>VLOOKUP(A79,Registrace!$A$2:$E$321,5,FALSE)</f>
        <v>110 R</v>
      </c>
      <c r="I79" s="573" t="str">
        <f>VLOOKUP(A79,Registrace!$A$2:$I$321,9,FALSE)</f>
        <v>N3Z</v>
      </c>
      <c r="J79" s="16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>
      <c r="A80" s="567">
        <v>77.0</v>
      </c>
      <c r="B80" s="568">
        <v>15.43</v>
      </c>
      <c r="C80" s="569"/>
      <c r="D80" s="569"/>
      <c r="E80" s="569"/>
      <c r="F80" s="570" t="str">
        <f>VLOOKUP(A80,Registrace!$A$2:$B$321,2,FALSE)</f>
        <v>Jaroslav Kopáček</v>
      </c>
      <c r="G80" s="571" t="str">
        <f>VLOOKUP(A80,Registrace!$A$2:$C$321,3,FALSE)</f>
        <v>k.jarek</v>
      </c>
      <c r="H80" s="572" t="str">
        <f>VLOOKUP(A80,Registrace!$A$2:$E$321,5,FALSE)</f>
        <v>Škoda 130GL</v>
      </c>
      <c r="I80" s="573" t="str">
        <f>VLOOKUP(A80,Registrace!$A$2:$I$321,9,FALSE)</f>
        <v>N3Z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>
      <c r="A81" s="567">
        <v>213.0</v>
      </c>
      <c r="B81" s="568">
        <v>15.61</v>
      </c>
      <c r="C81" s="569"/>
      <c r="D81" s="569"/>
      <c r="E81" s="569"/>
      <c r="F81" s="570" t="str">
        <f>VLOOKUP(A81,Registrace!$A$2:$B$321,2,FALSE)</f>
        <v>martin jíří</v>
      </c>
      <c r="G81" s="571" t="str">
        <f>VLOOKUP(A81,Registrace!$A$2:$C$321,3,FALSE)</f>
        <v>karel .</v>
      </c>
      <c r="H81" s="572">
        <f>VLOOKUP(A81,Registrace!$A$2:$E$321,5,FALSE)</f>
        <v>125</v>
      </c>
      <c r="I81" s="573" t="str">
        <f>VLOOKUP(A81,Registrace!$A$2:$I$321,9,FALSE)</f>
        <v>N3Z</v>
      </c>
      <c r="J81" s="16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>
      <c r="A82" s="567">
        <v>106.0</v>
      </c>
      <c r="B82" s="568">
        <v>16.05</v>
      </c>
      <c r="C82" s="569"/>
      <c r="D82" s="569"/>
      <c r="E82" s="569"/>
      <c r="F82" s="570" t="str">
        <f>VLOOKUP(A82,Registrace!$A$2:$B$321,2,FALSE)</f>
        <v>Aleš Kučera</v>
      </c>
      <c r="G82" s="571" t="str">
        <f>VLOOKUP(A82,Registrace!$A$2:$C$321,3,FALSE)</f>
        <v>malej bobeš</v>
      </c>
      <c r="H82" s="572">
        <f>VLOOKUP(A82,Registrace!$A$2:$E$321,5,FALSE)</f>
        <v>120</v>
      </c>
      <c r="I82" s="573" t="str">
        <f>VLOOKUP(A82,Registrace!$A$2:$I$321,9,FALSE)</f>
        <v>N3Z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>
      <c r="A83" s="567">
        <v>52.0</v>
      </c>
      <c r="B83" s="568">
        <v>16.5</v>
      </c>
      <c r="C83" s="569"/>
      <c r="D83" s="569"/>
      <c r="E83" s="569"/>
      <c r="F83" s="570" t="str">
        <f>VLOOKUP(A83,Registrace!$A$2:$B$321,2,FALSE)</f>
        <v>martin řehoř</v>
      </c>
      <c r="G83" s="571" t="str">
        <f>VLOOKUP(A83,Registrace!$A$2:$C$321,3,FALSE)</f>
        <v>marťas</v>
      </c>
      <c r="H83" s="572">
        <f>VLOOKUP(A83,Registrace!$A$2:$E$321,5,FALSE)</f>
        <v>120</v>
      </c>
      <c r="I83" s="573" t="str">
        <f>VLOOKUP(A83,Registrace!$A$2:$I$321,9,FALSE)</f>
        <v>N3Z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>
      <c r="A84" s="567">
        <v>72.0</v>
      </c>
      <c r="B84" s="568">
        <v>18.22</v>
      </c>
      <c r="C84" s="569"/>
      <c r="D84" s="569"/>
      <c r="E84" s="569"/>
      <c r="F84" s="570" t="str">
        <f>VLOOKUP(A84,Registrace!$A$2:$B$321,2,FALSE)</f>
        <v>Dan Korynta</v>
      </c>
      <c r="G84" s="571" t="str">
        <f>VLOOKUP(A84,Registrace!$A$2:$C$321,3,FALSE)</f>
        <v>danny</v>
      </c>
      <c r="H84" s="572" t="str">
        <f>VLOOKUP(A84,Registrace!$A$2:$E$321,5,FALSE)</f>
        <v>Škoda 120 L</v>
      </c>
      <c r="I84" s="573" t="str">
        <f>VLOOKUP(A84,Registrace!$A$2:$I$321,9,FALSE)</f>
        <v>N3Z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>
      <c r="A85" s="546">
        <v>56.0</v>
      </c>
      <c r="B85" s="547">
        <v>12.77</v>
      </c>
      <c r="C85" s="548"/>
      <c r="D85" s="548"/>
      <c r="E85" s="548"/>
      <c r="F85" s="549" t="str">
        <f>VLOOKUP(A85,Registrace!$A$2:$B$321,2,FALSE)</f>
        <v>Svatopluk Beránek</v>
      </c>
      <c r="G85" s="550" t="str">
        <f>VLOOKUP(A85,Registrace!$A$2:$C$321,3,FALSE)</f>
        <v>Tula</v>
      </c>
      <c r="H85" s="551" t="str">
        <f>VLOOKUP(A85,Registrace!$A$2:$E$321,5,FALSE)</f>
        <v>Fabia 1</v>
      </c>
      <c r="I85" s="552" t="str">
        <f>VLOOKUP(A85,Registrace!$A$2:$I$321,9,FALSE)</f>
        <v>N4</v>
      </c>
      <c r="J85" s="16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>
      <c r="A86" s="546" t="s">
        <v>1563</v>
      </c>
      <c r="B86" s="547">
        <v>12.78</v>
      </c>
      <c r="C86" s="548">
        <v>12.66</v>
      </c>
      <c r="D86" s="548">
        <v>12.86</v>
      </c>
      <c r="E86" s="548"/>
      <c r="F86" s="549" t="str">
        <f>VLOOKUP(A86,Registrace!$A$2:$B$321,2,FALSE)</f>
        <v>Radek Kyselý</v>
      </c>
      <c r="G86" s="550" t="str">
        <f>VLOOKUP(A86,Registrace!$A$2:$C$321,3,FALSE)</f>
        <v>Radek</v>
      </c>
      <c r="H86" s="551" t="str">
        <f>VLOOKUP(A86,Registrace!$A$2:$E$321,5,FALSE)</f>
        <v>Škoda Octavia</v>
      </c>
      <c r="I86" s="552" t="str">
        <f>VLOOKUP(A86,Registrace!$A$2:$I$321,9,FALSE)</f>
        <v>N4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>
      <c r="A87" s="546">
        <v>221.0</v>
      </c>
      <c r="B87" s="547">
        <v>13.18</v>
      </c>
      <c r="C87" s="548"/>
      <c r="D87" s="548"/>
      <c r="E87" s="548"/>
      <c r="F87" s="549" t="str">
        <f>VLOOKUP(A87,Registrace!$A$2:$B$321,2,FALSE)</f>
        <v>Pavel Parma</v>
      </c>
      <c r="G87" s="550" t="str">
        <f>VLOOKUP(A87,Registrace!$A$2:$C$321,3,FALSE)</f>
        <v>Škodamen</v>
      </c>
      <c r="H87" s="551" t="str">
        <f>VLOOKUP(A87,Registrace!$A$2:$E$321,5,FALSE)</f>
        <v>Škoda Octavia</v>
      </c>
      <c r="I87" s="552" t="str">
        <f>VLOOKUP(A87,Registrace!$A$2:$I$321,9,FALSE)</f>
        <v>N4</v>
      </c>
      <c r="J87" s="16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>
      <c r="A88" s="567">
        <v>100.0</v>
      </c>
      <c r="B88" s="568">
        <v>13.54</v>
      </c>
      <c r="C88" s="569"/>
      <c r="D88" s="569"/>
      <c r="E88" s="569"/>
      <c r="F88" s="570" t="str">
        <f>VLOOKUP(A88,Registrace!$A$2:$B$321,2,FALSE)</f>
        <v>Ondřej Krejčí</v>
      </c>
      <c r="G88" s="571" t="str">
        <f>VLOOKUP(A88,Registrace!$A$2:$C$321,3,FALSE)</f>
        <v>Barbie a Ken</v>
      </c>
      <c r="H88" s="572" t="str">
        <f>VLOOKUP(A88,Registrace!$A$2:$E$321,5,FALSE)</f>
        <v>Škoda Octavia 2.0 MPi</v>
      </c>
      <c r="I88" s="573" t="str">
        <f>VLOOKUP(A88,Registrace!$A$2:$I$321,9,FALSE)</f>
        <v>N4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>
      <c r="A89" s="567">
        <v>117.0</v>
      </c>
      <c r="B89" s="568">
        <v>13.69</v>
      </c>
      <c r="C89" s="569"/>
      <c r="D89" s="569"/>
      <c r="E89" s="569"/>
      <c r="F89" s="570" t="str">
        <f>VLOOKUP(A89,Registrace!$A$2:$B$321,2,FALSE)</f>
        <v>Jan Vaněk</v>
      </c>
      <c r="G89" s="571" t="str">
        <f>VLOOKUP(A89,Registrace!$A$2:$C$321,3,FALSE)</f>
        <v>johnny</v>
      </c>
      <c r="H89" s="572" t="str">
        <f>VLOOKUP(A89,Registrace!$A$2:$E$321,5,FALSE)</f>
        <v>Škoda Fabia 2.0MPI</v>
      </c>
      <c r="I89" s="573" t="str">
        <f>VLOOKUP(A89,Registrace!$A$2:$I$321,9,FALSE)</f>
        <v>N4</v>
      </c>
      <c r="J89" s="16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>
      <c r="A90" s="567">
        <v>7.0</v>
      </c>
      <c r="B90" s="568">
        <v>13.73</v>
      </c>
      <c r="C90" s="569"/>
      <c r="D90" s="569"/>
      <c r="E90" s="569"/>
      <c r="F90" s="570" t="str">
        <f>VLOOKUP(A90,Registrace!$A$2:$B$321,2,FALSE)</f>
        <v>Monika Růžičková</v>
      </c>
      <c r="G90" s="571" t="str">
        <f>VLOOKUP(A90,Registrace!$A$2:$C$321,3,FALSE)</f>
        <v>Brauno</v>
      </c>
      <c r="H90" s="572" t="str">
        <f>VLOOKUP(A90,Registrace!$A$2:$E$321,5,FALSE)</f>
        <v>Škoda Felicia</v>
      </c>
      <c r="I90" s="573" t="str">
        <f>VLOOKUP(A90,Registrace!$A$2:$I$321,9,FALSE)</f>
        <v>n4</v>
      </c>
      <c r="J90" s="16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>
      <c r="A91" s="567">
        <v>6.0</v>
      </c>
      <c r="B91" s="568">
        <v>14.22</v>
      </c>
      <c r="C91" s="569"/>
      <c r="D91" s="569"/>
      <c r="E91" s="569"/>
      <c r="F91" s="570" t="str">
        <f>VLOOKUP(A91,Registrace!$A$2:$B$321,2,FALSE)</f>
        <v>Petr Gančev</v>
      </c>
      <c r="G91" s="571" t="str">
        <f>VLOOKUP(A91,Registrace!$A$2:$C$321,3,FALSE)</f>
        <v/>
      </c>
      <c r="H91" s="572" t="str">
        <f>VLOOKUP(A91,Registrace!$A$2:$E$321,5,FALSE)</f>
        <v>Fun</v>
      </c>
      <c r="I91" s="573" t="str">
        <f>VLOOKUP(A91,Registrace!$A$2:$I$321,9,FALSE)</f>
        <v>N4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>
      <c r="A92" s="567">
        <v>100.0</v>
      </c>
      <c r="B92" s="568">
        <v>14.29</v>
      </c>
      <c r="C92" s="569"/>
      <c r="D92" s="569"/>
      <c r="E92" s="569"/>
      <c r="F92" s="570" t="str">
        <f>VLOOKUP(A92,Registrace!$A$2:$B$321,2,FALSE)</f>
        <v>Ondřej Krejčí</v>
      </c>
      <c r="G92" s="571" t="str">
        <f>VLOOKUP(A92,Registrace!$A$2:$C$321,3,FALSE)</f>
        <v>Barbie a Ken</v>
      </c>
      <c r="H92" s="572" t="str">
        <f>VLOOKUP(A92,Registrace!$A$2:$E$321,5,FALSE)</f>
        <v>Škoda Octavia 2.0 MPi</v>
      </c>
      <c r="I92" s="573" t="str">
        <f>VLOOKUP(A92,Registrace!$A$2:$I$321,9,FALSE)</f>
        <v>N4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>
      <c r="A93" s="546">
        <v>214.0</v>
      </c>
      <c r="B93" s="547">
        <v>13.68</v>
      </c>
      <c r="C93" s="548">
        <v>13.52</v>
      </c>
      <c r="D93" s="548"/>
      <c r="E93" s="548"/>
      <c r="F93" s="549" t="str">
        <f>VLOOKUP(A93,Registrace!$A$2:$B$321,2,FALSE)</f>
        <v>pavel bárta</v>
      </c>
      <c r="G93" s="550" t="str">
        <f>VLOOKUP(A93,Registrace!$A$2:$C$321,3,FALSE)</f>
        <v>nemám</v>
      </c>
      <c r="H93" s="551" t="str">
        <f>VLOOKUP(A93,Registrace!$A$2:$E$321,5,FALSE)</f>
        <v>fav</v>
      </c>
      <c r="I93" s="552" t="str">
        <f>VLOOKUP(A93,Registrace!$A$2:$I$321,9,FALSE)</f>
        <v>s1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>
      <c r="A94" s="546">
        <v>148.0</v>
      </c>
      <c r="B94" s="547">
        <v>15.03</v>
      </c>
      <c r="C94" s="548"/>
      <c r="D94" s="548"/>
      <c r="E94" s="548"/>
      <c r="F94" s="549" t="str">
        <f>VLOOKUP(A94,Registrace!$A$2:$B$321,2,FALSE)</f>
        <v>Štěpán Petráš</v>
      </c>
      <c r="G94" s="550" t="str">
        <f>VLOOKUP(A94,Registrace!$A$2:$C$321,3,FALSE)</f>
        <v>Zdeba</v>
      </c>
      <c r="H94" s="551" t="str">
        <f>VLOOKUP(A94,Registrace!$A$2:$E$321,5,FALSE)</f>
        <v>Škoda 120LS</v>
      </c>
      <c r="I94" s="552" t="str">
        <f>VLOOKUP(A94,Registrace!$A$2:$I$321,9,FALSE)</f>
        <v>S1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>
      <c r="A95" s="546">
        <v>160.0</v>
      </c>
      <c r="B95" s="547">
        <v>15.78</v>
      </c>
      <c r="C95" s="548"/>
      <c r="D95" s="548"/>
      <c r="E95" s="548"/>
      <c r="F95" s="549" t="str">
        <f>VLOOKUP(A95,Registrace!$A$2:$B$321,2,FALSE)</f>
        <v>Daniel Macháň</v>
      </c>
      <c r="G95" s="550" t="str">
        <f>VLOOKUP(A95,Registrace!$A$2:$C$321,3,FALSE)</f>
        <v>edozone</v>
      </c>
      <c r="H95" s="551" t="str">
        <f>VLOOKUP(A95,Registrace!$A$2:$E$321,5,FALSE)</f>
        <v>Škoda 120 LS</v>
      </c>
      <c r="I95" s="552" t="str">
        <f>VLOOKUP(A95,Registrace!$A$2:$I$321,9,FALSE)</f>
        <v>S1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>
      <c r="A96" s="560">
        <v>116.0</v>
      </c>
      <c r="B96" s="561">
        <v>11.28</v>
      </c>
      <c r="C96" s="562"/>
      <c r="D96" s="562"/>
      <c r="E96" s="562"/>
      <c r="F96" s="563" t="str">
        <f>VLOOKUP(A96,Registrace!$A$2:$B$321,2,FALSE)</f>
        <v>ondřej klimeš</v>
      </c>
      <c r="G96" s="564" t="str">
        <f>VLOOKUP(A96,Registrace!$A$2:$C$321,3,FALSE)</f>
        <v>klíma</v>
      </c>
      <c r="H96" s="565">
        <f>VLOOKUP(A96,Registrace!$A$2:$E$321,5,FALSE)</f>
        <v>130</v>
      </c>
      <c r="I96" s="566" t="str">
        <f>VLOOKUP(A96,Registrace!$A$2:$I$321,9,FALSE)</f>
        <v>S2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>
      <c r="A97" s="560">
        <v>177.0</v>
      </c>
      <c r="B97" s="561">
        <v>11.56</v>
      </c>
      <c r="C97" s="562"/>
      <c r="D97" s="562"/>
      <c r="E97" s="562"/>
      <c r="F97" s="563" t="str">
        <f>VLOOKUP(A97,Registrace!$A$2:$B$321,2,FALSE)</f>
        <v>Marek Váhala</v>
      </c>
      <c r="G97" s="564" t="str">
        <f>VLOOKUP(A97,Registrace!$A$2:$C$321,3,FALSE)</f>
        <v>VIP vahala</v>
      </c>
      <c r="H97" s="565">
        <f>VLOOKUP(A97,Registrace!$A$2:$E$321,5,FALSE)</f>
        <v>130</v>
      </c>
      <c r="I97" s="566" t="str">
        <f>VLOOKUP(A97,Registrace!$A$2:$I$321,9,FALSE)</f>
        <v>S2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>
      <c r="A98" s="560">
        <v>115.0</v>
      </c>
      <c r="B98" s="561">
        <v>11.66</v>
      </c>
      <c r="C98" s="562">
        <v>11.57</v>
      </c>
      <c r="D98" s="562"/>
      <c r="E98" s="562"/>
      <c r="F98" s="563" t="str">
        <f>VLOOKUP(A98,Registrace!$A$2:$B$321,2,FALSE)</f>
        <v>Martin Vrbecký</v>
      </c>
      <c r="G98" s="564" t="str">
        <f>VLOOKUP(A98,Registrace!$A$2:$C$321,3,FALSE)</f>
        <v>Vrba</v>
      </c>
      <c r="H98" s="565" t="str">
        <f>VLOOKUP(A98,Registrace!$A$2:$E$321,5,FALSE)</f>
        <v>rapid</v>
      </c>
      <c r="I98" s="566" t="str">
        <f>VLOOKUP(A98,Registrace!$A$2:$I$321,9,FALSE)</f>
        <v>s2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>
      <c r="A99" s="567">
        <v>28.0</v>
      </c>
      <c r="B99" s="568">
        <v>11.75</v>
      </c>
      <c r="C99" s="569">
        <v>11.68</v>
      </c>
      <c r="D99" s="569"/>
      <c r="E99" s="569"/>
      <c r="F99" s="570" t="str">
        <f>VLOOKUP(A99,Registrace!$A$2:$B$321,2,FALSE)</f>
        <v>Roman Hájek</v>
      </c>
      <c r="G99" s="571" t="str">
        <f>VLOOKUP(A99,Registrace!$A$2:$C$321,3,FALSE)</f>
        <v>Hája</v>
      </c>
      <c r="H99" s="572" t="str">
        <f>VLOOKUP(A99,Registrace!$A$2:$E$321,5,FALSE)</f>
        <v>Škoda 100</v>
      </c>
      <c r="I99" s="573" t="str">
        <f>VLOOKUP(A99,Registrace!$A$2:$I$321,9,FALSE)</f>
        <v>S2</v>
      </c>
      <c r="J99" s="16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>
      <c r="A100" s="567">
        <v>200.0</v>
      </c>
      <c r="B100" s="568">
        <v>12.84</v>
      </c>
      <c r="C100" s="569"/>
      <c r="D100" s="569"/>
      <c r="E100" s="569"/>
      <c r="F100" s="570" t="str">
        <f>VLOOKUP(A100,Registrace!$A$2:$B$321,2,FALSE)</f>
        <v>Jan Břečka</v>
      </c>
      <c r="G100" s="571" t="str">
        <f>VLOOKUP(A100,Registrace!$A$2:$C$321,3,FALSE)</f>
        <v>Jenda</v>
      </c>
      <c r="H100" s="572" t="str">
        <f>VLOOKUP(A100,Registrace!$A$2:$E$321,5,FALSE)</f>
        <v>Škoda Favorit</v>
      </c>
      <c r="I100" s="573" t="str">
        <f>VLOOKUP(A100,Registrace!$A$2:$I$321,9,FALSE)</f>
        <v>S2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>
      <c r="A101" s="567">
        <v>212.0</v>
      </c>
      <c r="B101" s="568">
        <v>12.88</v>
      </c>
      <c r="C101" s="569">
        <v>12.75</v>
      </c>
      <c r="D101" s="569"/>
      <c r="E101" s="569"/>
      <c r="F101" s="570" t="str">
        <f>VLOOKUP(A101,Registrace!$A$2:$B$321,2,FALSE)</f>
        <v>Radek Fišer</v>
      </c>
      <c r="G101" s="571" t="str">
        <f>VLOOKUP(A101,Registrace!$A$2:$C$321,3,FALSE)</f>
        <v>Fífa</v>
      </c>
      <c r="H101" s="572" t="str">
        <f>VLOOKUP(A101,Registrace!$A$2:$E$321,5,FALSE)</f>
        <v>1000 MB</v>
      </c>
      <c r="I101" s="573" t="str">
        <f>VLOOKUP(A101,Registrace!$A$2:$I$321,9,FALSE)</f>
        <v>S2</v>
      </c>
      <c r="J101" s="16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>
      <c r="A102" s="567">
        <v>50.0</v>
      </c>
      <c r="B102" s="568">
        <v>13.39</v>
      </c>
      <c r="C102" s="569"/>
      <c r="D102" s="569"/>
      <c r="E102" s="569"/>
      <c r="F102" s="570" t="str">
        <f>VLOOKUP(A102,Registrace!$A$2:$B$321,2,FALSE)</f>
        <v>Jaroslav Spáčil</v>
      </c>
      <c r="G102" s="571" t="str">
        <f>VLOOKUP(A102,Registrace!$A$2:$C$321,3,FALSE)</f>
        <v>Jarda 130</v>
      </c>
      <c r="H102" s="572" t="str">
        <f>VLOOKUP(A102,Registrace!$A$2:$E$321,5,FALSE)</f>
        <v>Škoda 130 GL</v>
      </c>
      <c r="I102" s="573" t="str">
        <f>VLOOKUP(A102,Registrace!$A$2:$I$321,9,FALSE)</f>
        <v>S2</v>
      </c>
      <c r="J102" s="16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>
      <c r="A103" s="567">
        <v>168.0</v>
      </c>
      <c r="B103" s="568">
        <v>13.71</v>
      </c>
      <c r="C103" s="569"/>
      <c r="D103" s="569"/>
      <c r="E103" s="569"/>
      <c r="F103" s="570" t="str">
        <f>VLOOKUP(A103,Registrace!$A$2:$B$321,2,FALSE)</f>
        <v>Štěpán Kozbert</v>
      </c>
      <c r="G103" s="571" t="str">
        <f>VLOOKUP(A103,Registrace!$A$2:$C$321,3,FALSE)</f>
        <v>Stříbrný šíp</v>
      </c>
      <c r="H103" s="572" t="str">
        <f>VLOOKUP(A103,Registrace!$A$2:$E$321,5,FALSE)</f>
        <v>Škoda Felicia Combi</v>
      </c>
      <c r="I103" s="573" t="str">
        <f>VLOOKUP(A103,Registrace!$A$2:$I$321,9,FALSE)</f>
        <v>S2</v>
      </c>
      <c r="J103" s="16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>
      <c r="A104" s="567">
        <v>208.0</v>
      </c>
      <c r="B104" s="568">
        <v>13.79</v>
      </c>
      <c r="C104" s="569"/>
      <c r="D104" s="569"/>
      <c r="E104" s="569"/>
      <c r="F104" s="570" t="str">
        <f>VLOOKUP(A104,Registrace!$A$2:$B$321,2,FALSE)</f>
        <v>Michal Sindelka</v>
      </c>
      <c r="G104" s="571" t="str">
        <f>VLOOKUP(A104,Registrace!$A$2:$C$321,3,FALSE)</f>
        <v>col</v>
      </c>
      <c r="H104" s="572" t="str">
        <f>VLOOKUP(A104,Registrace!$A$2:$E$321,5,FALSE)</f>
        <v>Rapid</v>
      </c>
      <c r="I104" s="573" t="str">
        <f>VLOOKUP(A104,Registrace!$A$2:$I$321,9,FALSE)</f>
        <v>S2</v>
      </c>
      <c r="J104" s="16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>
      <c r="A105" s="567" t="s">
        <v>1536</v>
      </c>
      <c r="B105" s="568">
        <v>13.94</v>
      </c>
      <c r="C105" s="569"/>
      <c r="D105" s="569"/>
      <c r="E105" s="569"/>
      <c r="F105" s="570" t="str">
        <f>VLOOKUP(A105,Registrace!$A$2:$B$321,2,FALSE)</f>
        <v>ALeš Jedlička</v>
      </c>
      <c r="G105" s="571" t="str">
        <f>VLOOKUP(A105,Registrace!$A$2:$C$321,3,FALSE)</f>
        <v>Yelimán</v>
      </c>
      <c r="H105" s="572" t="str">
        <f>VLOOKUP(A105,Registrace!$A$2:$E$321,5,FALSE)</f>
        <v>š136</v>
      </c>
      <c r="I105" s="573" t="str">
        <f>VLOOKUP(A105,Registrace!$A$2:$I$321,9,FALSE)</f>
        <v>S2</v>
      </c>
      <c r="J105" s="16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>
      <c r="A106" s="567">
        <v>200.0</v>
      </c>
      <c r="B106" s="568">
        <v>14.59</v>
      </c>
      <c r="C106" s="569"/>
      <c r="D106" s="569"/>
      <c r="E106" s="569"/>
      <c r="F106" s="570" t="str">
        <f>VLOOKUP(A106,Registrace!$A$2:$B$321,2,FALSE)</f>
        <v>Jan Břečka</v>
      </c>
      <c r="G106" s="571" t="str">
        <f>VLOOKUP(A106,Registrace!$A$2:$C$321,3,FALSE)</f>
        <v>Jenda</v>
      </c>
      <c r="H106" s="572" t="str">
        <f>VLOOKUP(A106,Registrace!$A$2:$E$321,5,FALSE)</f>
        <v>Škoda Favorit</v>
      </c>
      <c r="I106" s="573" t="str">
        <f>VLOOKUP(A106,Registrace!$A$2:$I$321,9,FALSE)</f>
        <v>S2</v>
      </c>
      <c r="J106" s="16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>
      <c r="A107" s="546">
        <v>46.0</v>
      </c>
      <c r="B107" s="547">
        <v>11.41</v>
      </c>
      <c r="C107" s="548"/>
      <c r="D107" s="548"/>
      <c r="E107" s="548"/>
      <c r="F107" s="549" t="str">
        <f>VLOOKUP(A107,Registrace!$A$2:$B$321,2,FALSE)</f>
        <v>Tomáš Pelikán</v>
      </c>
      <c r="G107" s="550" t="str">
        <f>VLOOKUP(A107,Registrace!$A$2:$C$321,3,FALSE)</f>
        <v>Tom</v>
      </c>
      <c r="H107" s="551" t="str">
        <f>VLOOKUP(A107,Registrace!$A$2:$E$321,5,FALSE)</f>
        <v>Škoda 130</v>
      </c>
      <c r="I107" s="552" t="str">
        <f>VLOOKUP(A107,Registrace!$A$2:$I$321,9,FALSE)</f>
        <v>S3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>
      <c r="A108" s="546">
        <v>170.0</v>
      </c>
      <c r="B108" s="547">
        <v>12.36</v>
      </c>
      <c r="C108" s="548">
        <v>12.36</v>
      </c>
      <c r="D108" s="548"/>
      <c r="E108" s="548"/>
      <c r="F108" s="549" t="str">
        <f>VLOOKUP(A108,Registrace!$A$2:$B$321,2,FALSE)</f>
        <v>Tomáš Tomeček</v>
      </c>
      <c r="G108" s="550" t="str">
        <f>VLOOKUP(A108,Registrace!$A$2:$C$321,3,FALSE)</f>
        <v>Tomino</v>
      </c>
      <c r="H108" s="551" t="str">
        <f>VLOOKUP(A108,Registrace!$A$2:$E$321,5,FALSE)</f>
        <v>Škoda Favorit</v>
      </c>
      <c r="I108" s="552" t="str">
        <f>VLOOKUP(A108,Registrace!$A$2:$I$321,9,FALSE)</f>
        <v>S3</v>
      </c>
      <c r="J108" s="16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>
      <c r="A109" s="546">
        <v>199.0</v>
      </c>
      <c r="B109" s="547">
        <v>13.38</v>
      </c>
      <c r="C109" s="548"/>
      <c r="D109" s="548"/>
      <c r="E109" s="548"/>
      <c r="F109" s="549" t="str">
        <f>VLOOKUP(A109,Registrace!$A$2:$B$321,2,FALSE)</f>
        <v>Michal Stránský</v>
      </c>
      <c r="G109" s="550" t="str">
        <f>VLOOKUP(A109,Registrace!$A$2:$C$321,3,FALSE)</f>
        <v>Chali</v>
      </c>
      <c r="H109" s="551" t="str">
        <f>VLOOKUP(A109,Registrace!$A$2:$E$321,5,FALSE)</f>
        <v>Favorit</v>
      </c>
      <c r="I109" s="552" t="str">
        <f>VLOOKUP(A109,Registrace!$A$2:$I$321,9,FALSE)</f>
        <v>S3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>
      <c r="A110" s="560">
        <v>104.0</v>
      </c>
      <c r="B110" s="561">
        <v>10.82</v>
      </c>
      <c r="C110" s="562"/>
      <c r="D110" s="562"/>
      <c r="E110" s="562"/>
      <c r="F110" s="563" t="str">
        <f>VLOOKUP(A110,Registrace!$A$2:$B$321,2,FALSE)</f>
        <v>Vojtěch Kuba</v>
      </c>
      <c r="G110" s="564" t="str">
        <f>VLOOKUP(A110,Registrace!$A$2:$C$321,3,FALSE)</f>
        <v>Pavucina</v>
      </c>
      <c r="H110" s="565" t="str">
        <f>VLOOKUP(A110,Registrace!$A$2:$E$321,5,FALSE)</f>
        <v>Turborit</v>
      </c>
      <c r="I110" s="566" t="str">
        <f>VLOOKUP(A110,Registrace!$A$2:$I$321,9,FALSE)</f>
        <v>T1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>
      <c r="A111" s="560">
        <v>55.0</v>
      </c>
      <c r="B111" s="561">
        <v>11.49</v>
      </c>
      <c r="C111" s="562"/>
      <c r="D111" s="562"/>
      <c r="E111" s="562"/>
      <c r="F111" s="563" t="str">
        <f>VLOOKUP(A111,Registrace!$A$2:$B$321,2,FALSE)</f>
        <v>Michaela Beránková</v>
      </c>
      <c r="G111" s="564" t="str">
        <f>VLOOKUP(A111,Registrace!$A$2:$C$321,3,FALSE)</f>
        <v>ovečka</v>
      </c>
      <c r="H111" s="565" t="str">
        <f>VLOOKUP(A111,Registrace!$A$2:$E$321,5,FALSE)</f>
        <v>Škoda Fabia II RS</v>
      </c>
      <c r="I111" s="566" t="str">
        <f>VLOOKUP(A111,Registrace!$A$2:$I$321,9,FALSE)</f>
        <v>T1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>
      <c r="A112" s="560">
        <v>40.0</v>
      </c>
      <c r="B112" s="561">
        <v>11.57</v>
      </c>
      <c r="C112" s="562">
        <v>10.78</v>
      </c>
      <c r="D112" s="562"/>
      <c r="E112" s="562"/>
      <c r="F112" s="563" t="str">
        <f>VLOOKUP(A112,Registrace!$A$2:$B$321,2,FALSE)</f>
        <v>Johny Qwak</v>
      </c>
      <c r="G112" s="564" t="str">
        <f>VLOOKUP(A112,Registrace!$A$2:$C$321,3,FALSE)</f>
        <v>Qwak</v>
      </c>
      <c r="H112" s="565">
        <f>VLOOKUP(A112,Registrace!$A$2:$E$321,5,FALSE)</f>
        <v>105</v>
      </c>
      <c r="I112" s="566" t="str">
        <f>VLOOKUP(A112,Registrace!$A$2:$I$321,9,FALSE)</f>
        <v>T1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>
      <c r="A113" s="567">
        <v>99.0</v>
      </c>
      <c r="B113" s="568">
        <v>13.6</v>
      </c>
      <c r="C113" s="569"/>
      <c r="D113" s="569"/>
      <c r="E113" s="569"/>
      <c r="F113" s="570" t="str">
        <f>VLOOKUP(A113,Registrace!$A$2:$B$321,2,FALSE)</f>
        <v>Jakub Krejčí</v>
      </c>
      <c r="G113" s="571" t="str">
        <f>VLOOKUP(A113,Registrace!$A$2:$C$321,3,FALSE)</f>
        <v>AUTOBUSÁK TĚLEM I DUŠÍ</v>
      </c>
      <c r="H113" s="572" t="str">
        <f>VLOOKUP(A113,Registrace!$A$2:$E$321,5,FALSE)</f>
        <v>Škoda Rapid</v>
      </c>
      <c r="I113" s="573" t="str">
        <f>VLOOKUP(A113,Registrace!$A$2:$I$321,9,FALSE)</f>
        <v>t1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>
      <c r="A114" s="546">
        <v>32.0</v>
      </c>
      <c r="B114" s="547">
        <v>10.46</v>
      </c>
      <c r="C114" s="548"/>
      <c r="D114" s="548"/>
      <c r="E114" s="548"/>
      <c r="F114" s="549" t="str">
        <f>VLOOKUP(A114,Registrace!$A$2:$B$321,2,FALSE)</f>
        <v>Karel Schneller</v>
      </c>
      <c r="G114" s="550" t="str">
        <f>VLOOKUP(A114,Registrace!$A$2:$C$321,3,FALSE)</f>
        <v>Karel .</v>
      </c>
      <c r="H114" s="551" t="str">
        <f>VLOOKUP(A114,Registrace!$A$2:$E$321,5,FALSE)</f>
        <v>Škoda 120</v>
      </c>
      <c r="I114" s="552" t="str">
        <f>VLOOKUP(A114,Registrace!$A$2:$I$321,9,FALSE)</f>
        <v>T2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>
      <c r="A115" s="546">
        <v>31.0</v>
      </c>
      <c r="B115" s="547">
        <v>10.54</v>
      </c>
      <c r="C115" s="548"/>
      <c r="D115" s="548"/>
      <c r="E115" s="548"/>
      <c r="F115" s="549" t="str">
        <f>VLOOKUP(A115,Registrace!$A$2:$B$321,2,FALSE)</f>
        <v>Dušan Hrazdíra</v>
      </c>
      <c r="G115" s="550" t="str">
        <f>VLOOKUP(A115,Registrace!$A$2:$C$321,3,FALSE)</f>
        <v>Dušan</v>
      </c>
      <c r="H115" s="551" t="str">
        <f>VLOOKUP(A115,Registrace!$A$2:$E$321,5,FALSE)</f>
        <v>Skoda 120L</v>
      </c>
      <c r="I115" s="552" t="str">
        <f>VLOOKUP(A115,Registrace!$A$2:$I$321,9,FALSE)</f>
        <v>T2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>
      <c r="A116" s="546">
        <v>113.0</v>
      </c>
      <c r="B116" s="547">
        <v>11.24</v>
      </c>
      <c r="C116" s="548"/>
      <c r="D116" s="548"/>
      <c r="E116" s="548"/>
      <c r="F116" s="549" t="str">
        <f>VLOOKUP(A116,Registrace!$A$2:$B$321,2,FALSE)</f>
        <v>marek šustek</v>
      </c>
      <c r="G116" s="550" t="str">
        <f>VLOOKUP(A116,Registrace!$A$2:$C$321,3,FALSE)</f>
        <v>marra</v>
      </c>
      <c r="H116" s="551" t="str">
        <f>VLOOKUP(A116,Registrace!$A$2:$E$321,5,FALSE)</f>
        <v>octavia</v>
      </c>
      <c r="I116" s="552" t="str">
        <f>VLOOKUP(A116,Registrace!$A$2:$I$321,9,FALSE)</f>
        <v>T2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>
      <c r="A117" s="567">
        <v>54.0</v>
      </c>
      <c r="B117" s="568">
        <v>11.44</v>
      </c>
      <c r="C117" s="569"/>
      <c r="D117" s="569"/>
      <c r="E117" s="569"/>
      <c r="F117" s="570" t="str">
        <f>VLOOKUP(A117,Registrace!$A$2:$B$321,2,FALSE)</f>
        <v>Daniel Mlynář</v>
      </c>
      <c r="G117" s="571" t="str">
        <f>VLOOKUP(A117,Registrace!$A$2:$C$321,3,FALSE)</f>
        <v>Dandy</v>
      </c>
      <c r="H117" s="572" t="str">
        <f>VLOOKUP(A117,Registrace!$A$2:$E$321,5,FALSE)</f>
        <v>Škoda 120T</v>
      </c>
      <c r="I117" s="573" t="str">
        <f>VLOOKUP(A117,Registrace!$A$2:$I$321,9,FALSE)</f>
        <v>T2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>
      <c r="A118" s="567">
        <v>197.0</v>
      </c>
      <c r="B118" s="568">
        <v>11.81</v>
      </c>
      <c r="C118" s="569"/>
      <c r="D118" s="569"/>
      <c r="E118" s="569"/>
      <c r="F118" s="570" t="str">
        <f>VLOOKUP(A118,Registrace!$A$2:$B$321,2,FALSE)</f>
        <v>Martin Zubík</v>
      </c>
      <c r="G118" s="571" t="str">
        <f>VLOOKUP(A118,Registrace!$A$2:$C$321,3,FALSE)</f>
        <v>Zub</v>
      </c>
      <c r="H118" s="572" t="str">
        <f>VLOOKUP(A118,Registrace!$A$2:$E$321,5,FALSE)</f>
        <v>Škoda Octavia rs</v>
      </c>
      <c r="I118" s="573" t="str">
        <f>VLOOKUP(A118,Registrace!$A$2:$I$321,9,FALSE)</f>
        <v>T2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>
      <c r="A119" s="546">
        <v>193.0</v>
      </c>
      <c r="B119" s="547">
        <v>10.12</v>
      </c>
      <c r="C119" s="581"/>
      <c r="D119" s="581"/>
      <c r="E119" s="581"/>
      <c r="F119" s="549" t="str">
        <f>VLOOKUP(A119,Registrace!$A$2:$B$321,2,FALSE)</f>
        <v>vladimír kosek</v>
      </c>
      <c r="G119" s="550" t="str">
        <f>VLOOKUP(A119,Registrace!$A$2:$C$321,3,FALSE)</f>
        <v>láďa</v>
      </c>
      <c r="H119" s="551" t="str">
        <f>VLOOKUP(A119,Registrace!$A$2:$E$321,5,FALSE)</f>
        <v>Fabia</v>
      </c>
      <c r="I119" s="552" t="str">
        <f>VLOOKUP(A119,Registrace!$A$2:$I$321,9,FALSE)</f>
        <v>T3</v>
      </c>
      <c r="J119" s="16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>
      <c r="A120" s="546">
        <v>42.0</v>
      </c>
      <c r="B120" s="547">
        <v>11.39</v>
      </c>
      <c r="C120" s="548"/>
      <c r="D120" s="548"/>
      <c r="E120" s="548"/>
      <c r="F120" s="549" t="str">
        <f>VLOOKUP(A120,Registrace!$A$2:$B$321,2,FALSE)</f>
        <v>Jakub Bílek</v>
      </c>
      <c r="G120" s="550" t="str">
        <f>VLOOKUP(A120,Registrace!$A$2:$C$321,3,FALSE)</f>
        <v>Škoda z Pejru</v>
      </c>
      <c r="H120" s="551" t="str">
        <f>VLOOKUP(A120,Registrace!$A$2:$E$321,5,FALSE)</f>
        <v>Škoda Octavia iV RS 2.0TDi 4x4</v>
      </c>
      <c r="I120" s="552" t="str">
        <f>VLOOKUP(A120,Registrace!$A$2:$I$321,9,FALSE)</f>
        <v>T3</v>
      </c>
      <c r="J120" s="16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>
      <c r="A121" s="546">
        <v>163.0</v>
      </c>
      <c r="B121" s="547">
        <v>11.71</v>
      </c>
      <c r="C121" s="548"/>
      <c r="D121" s="548"/>
      <c r="E121" s="548"/>
      <c r="F121" s="549" t="str">
        <f>VLOOKUP(A121,Registrace!$A$2:$B$321,2,FALSE)</f>
        <v>Kateřina Petrášová</v>
      </c>
      <c r="G121" s="550" t="str">
        <f>VLOOKUP(A121,Registrace!$A$2:$C$321,3,FALSE)</f>
        <v>Prej žádná</v>
      </c>
      <c r="H121" s="551" t="str">
        <f>VLOOKUP(A121,Registrace!$A$2:$E$321,5,FALSE)</f>
        <v>fabia RS</v>
      </c>
      <c r="I121" s="552" t="str">
        <f>VLOOKUP(A121,Registrace!$A$2:$I$321,9,FALSE)</f>
        <v>t3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>
      <c r="A122" s="567">
        <v>134.0</v>
      </c>
      <c r="B122" s="568">
        <v>11.75</v>
      </c>
      <c r="C122" s="569">
        <v>11.71</v>
      </c>
      <c r="D122" s="569"/>
      <c r="E122" s="569"/>
      <c r="F122" s="570" t="str">
        <f>VLOOKUP(A122,Registrace!$A$2:$B$321,2,FALSE)</f>
        <v>vašák jaroslav</v>
      </c>
      <c r="G122" s="571" t="str">
        <f>VLOOKUP(A122,Registrace!$A$2:$C$321,3,FALSE)</f>
        <v>jarýsek</v>
      </c>
      <c r="H122" s="572" t="str">
        <f>VLOOKUP(A122,Registrace!$A$2:$E$321,5,FALSE)</f>
        <v>fab</v>
      </c>
      <c r="I122" s="573" t="str">
        <f>VLOOKUP(A122,Registrace!$A$2:$I$321,9,FALSE)</f>
        <v>t3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>
      <c r="A123" s="567">
        <v>241.0</v>
      </c>
      <c r="B123" s="568">
        <v>12.36</v>
      </c>
      <c r="C123" s="569"/>
      <c r="D123" s="569"/>
      <c r="E123" s="569"/>
      <c r="F123" s="570" t="str">
        <f>VLOOKUP(A123,Registrace!$A$2:$B$321,2,FALSE)</f>
        <v>Jiří bartoníček</v>
      </c>
      <c r="G123" s="571" t="str">
        <f>VLOOKUP(A123,Registrace!$A$2:$C$321,3,FALSE)</f>
        <v>Bart</v>
      </c>
      <c r="H123" s="572" t="str">
        <f>VLOOKUP(A123,Registrace!$A$2:$E$321,5,FALSE)</f>
        <v>Octavia ii</v>
      </c>
      <c r="I123" s="573" t="str">
        <f>VLOOKUP(A123,Registrace!$A$2:$I$321,9,FALSE)</f>
        <v>T3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>
      <c r="A124" s="582" t="s">
        <v>1564</v>
      </c>
      <c r="B124" s="583">
        <v>8.75</v>
      </c>
      <c r="C124" s="569"/>
      <c r="D124" s="569"/>
      <c r="E124" s="569"/>
      <c r="F124" s="570" t="str">
        <f>VLOOKUP(A124,Registrace!$A$2:$B$321,2,FALSE)</f>
        <v>#N/A</v>
      </c>
      <c r="G124" s="571" t="str">
        <f>VLOOKUP(A124,Registrace!$A$2:$C$321,3,FALSE)</f>
        <v>#N/A</v>
      </c>
      <c r="H124" s="572" t="str">
        <f>VLOOKUP(A124,Registrace!$A$2:$E$321,5,FALSE)</f>
        <v>#N/A</v>
      </c>
      <c r="I124" s="573" t="s">
        <v>28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>
      <c r="A125" s="567" t="s">
        <v>1540</v>
      </c>
      <c r="B125" s="568">
        <v>10.28</v>
      </c>
      <c r="C125" s="569"/>
      <c r="D125" s="569"/>
      <c r="E125" s="569"/>
      <c r="F125" s="570" t="str">
        <f>VLOOKUP(A125,Registrace!$A$2:$B$321,2,FALSE)</f>
        <v>#N/A</v>
      </c>
      <c r="G125" s="571" t="str">
        <f>VLOOKUP(A125,Registrace!$A$2:$C$321,3,FALSE)</f>
        <v>#N/A</v>
      </c>
      <c r="H125" s="572" t="str">
        <f>VLOOKUP(A125,Registrace!$A$2:$E$321,5,FALSE)</f>
        <v>#N/A</v>
      </c>
      <c r="I125" s="573" t="s">
        <v>28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>
      <c r="A126" s="582" t="s">
        <v>1565</v>
      </c>
      <c r="B126" s="583">
        <v>11.06</v>
      </c>
      <c r="C126" s="569"/>
      <c r="D126" s="569"/>
      <c r="E126" s="569"/>
      <c r="F126" s="570" t="str">
        <f>VLOOKUP(A126,Registrace!$A$2:$B$321,2,FALSE)</f>
        <v>#N/A</v>
      </c>
      <c r="G126" s="571" t="str">
        <f>VLOOKUP(A126,Registrace!$A$2:$C$321,3,FALSE)</f>
        <v>#N/A</v>
      </c>
      <c r="H126" s="572" t="str">
        <f>VLOOKUP(A126,Registrace!$A$2:$E$321,5,FALSE)</f>
        <v>#N/A</v>
      </c>
      <c r="I126" s="573" t="s">
        <v>28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>
      <c r="A127" s="567" t="s">
        <v>1566</v>
      </c>
      <c r="B127" s="568">
        <v>12.89</v>
      </c>
      <c r="C127" s="569"/>
      <c r="D127" s="569"/>
      <c r="E127" s="569"/>
      <c r="F127" s="570" t="str">
        <f>VLOOKUP(A127,Registrace!$A$2:$B$321,2,FALSE)</f>
        <v>#N/A</v>
      </c>
      <c r="G127" s="571" t="str">
        <f>VLOOKUP(A127,Registrace!$A$2:$C$321,3,FALSE)</f>
        <v>#N/A</v>
      </c>
      <c r="H127" s="572" t="str">
        <f>VLOOKUP(A127,Registrace!$A$2:$E$321,5,FALSE)</f>
        <v>#N/A</v>
      </c>
      <c r="I127" s="573" t="s">
        <v>28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>
      <c r="A128" s="567"/>
      <c r="B128" s="568"/>
      <c r="C128" s="569"/>
      <c r="D128" s="569"/>
      <c r="E128" s="569"/>
      <c r="F128" s="570"/>
      <c r="G128" s="571"/>
      <c r="H128" s="572"/>
      <c r="I128" s="57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>
      <c r="A129" s="567"/>
      <c r="B129" s="568"/>
      <c r="C129" s="569"/>
      <c r="D129" s="569"/>
      <c r="E129" s="569"/>
      <c r="F129" s="570"/>
      <c r="G129" s="571"/>
      <c r="H129" s="572"/>
      <c r="I129" s="57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>
      <c r="A130" s="567"/>
      <c r="B130" s="568"/>
      <c r="C130" s="569"/>
      <c r="D130" s="569"/>
      <c r="E130" s="569"/>
      <c r="F130" s="570"/>
      <c r="G130" s="571"/>
      <c r="H130" s="572"/>
      <c r="I130" s="57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>
      <c r="A131" s="567"/>
      <c r="B131" s="568"/>
      <c r="C131" s="569"/>
      <c r="D131" s="569"/>
      <c r="E131" s="569"/>
      <c r="F131" s="570"/>
      <c r="G131" s="571"/>
      <c r="H131" s="572"/>
      <c r="I131" s="57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>
      <c r="A132" s="567"/>
      <c r="B132" s="568"/>
      <c r="C132" s="569"/>
      <c r="D132" s="569"/>
      <c r="E132" s="569"/>
      <c r="F132" s="570"/>
      <c r="G132" s="571"/>
      <c r="H132" s="572"/>
      <c r="I132" s="57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>
      <c r="A133" s="567"/>
      <c r="B133" s="568"/>
      <c r="C133" s="569"/>
      <c r="D133" s="569"/>
      <c r="E133" s="569"/>
      <c r="F133" s="570"/>
      <c r="G133" s="571"/>
      <c r="H133" s="572"/>
      <c r="I133" s="57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>
      <c r="A134" s="567"/>
      <c r="B134" s="568"/>
      <c r="C134" s="569"/>
      <c r="D134" s="569"/>
      <c r="E134" s="569"/>
      <c r="F134" s="570"/>
      <c r="G134" s="571"/>
      <c r="H134" s="572"/>
      <c r="I134" s="57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>
      <c r="A135" s="567"/>
      <c r="B135" s="568"/>
      <c r="C135" s="569"/>
      <c r="D135" s="569"/>
      <c r="E135" s="569"/>
      <c r="F135" s="570"/>
      <c r="G135" s="571"/>
      <c r="H135" s="572"/>
      <c r="I135" s="57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>
      <c r="A136" s="567"/>
      <c r="B136" s="568"/>
      <c r="C136" s="569"/>
      <c r="D136" s="569"/>
      <c r="E136" s="569"/>
      <c r="F136" s="570"/>
      <c r="G136" s="571"/>
      <c r="H136" s="572"/>
      <c r="I136" s="57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>
      <c r="A137" s="567"/>
      <c r="B137" s="568"/>
      <c r="C137" s="569"/>
      <c r="D137" s="569"/>
      <c r="E137" s="569"/>
      <c r="F137" s="570"/>
      <c r="G137" s="571"/>
      <c r="H137" s="572"/>
      <c r="I137" s="57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>
      <c r="A138" s="567"/>
      <c r="B138" s="568"/>
      <c r="C138" s="569"/>
      <c r="D138" s="569"/>
      <c r="E138" s="569"/>
      <c r="F138" s="570"/>
      <c r="G138" s="571"/>
      <c r="H138" s="572"/>
      <c r="I138" s="57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>
      <c r="A139" s="567"/>
      <c r="B139" s="568"/>
      <c r="C139" s="569"/>
      <c r="D139" s="569"/>
      <c r="E139" s="569"/>
      <c r="F139" s="570"/>
      <c r="G139" s="571"/>
      <c r="H139" s="572"/>
      <c r="I139" s="57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>
      <c r="A140" s="567"/>
      <c r="B140" s="568"/>
      <c r="C140" s="569"/>
      <c r="D140" s="569"/>
      <c r="E140" s="569"/>
      <c r="F140" s="570"/>
      <c r="G140" s="571"/>
      <c r="H140" s="572"/>
      <c r="I140" s="57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>
      <c r="A141" s="567"/>
      <c r="B141" s="568"/>
      <c r="C141" s="569"/>
      <c r="D141" s="569"/>
      <c r="E141" s="569"/>
      <c r="F141" s="570"/>
      <c r="G141" s="571"/>
      <c r="H141" s="572"/>
      <c r="I141" s="57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>
      <c r="A142" s="567"/>
      <c r="B142" s="568"/>
      <c r="C142" s="569"/>
      <c r="D142" s="569"/>
      <c r="E142" s="569"/>
      <c r="F142" s="570"/>
      <c r="G142" s="571"/>
      <c r="H142" s="572"/>
      <c r="I142" s="57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>
      <c r="A143" s="567"/>
      <c r="B143" s="568"/>
      <c r="C143" s="569"/>
      <c r="D143" s="569"/>
      <c r="E143" s="569"/>
      <c r="F143" s="570"/>
      <c r="G143" s="571"/>
      <c r="H143" s="572"/>
      <c r="I143" s="57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>
      <c r="A144" s="567"/>
      <c r="B144" s="568"/>
      <c r="C144" s="569"/>
      <c r="D144" s="569"/>
      <c r="E144" s="569"/>
      <c r="F144" s="570"/>
      <c r="G144" s="571"/>
      <c r="H144" s="572"/>
      <c r="I144" s="57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>
      <c r="A145" s="567"/>
      <c r="B145" s="568"/>
      <c r="C145" s="569"/>
      <c r="D145" s="569"/>
      <c r="E145" s="569"/>
      <c r="F145" s="570"/>
      <c r="G145" s="571"/>
      <c r="H145" s="572"/>
      <c r="I145" s="57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>
      <c r="A146" s="567"/>
      <c r="B146" s="568"/>
      <c r="C146" s="569"/>
      <c r="D146" s="569"/>
      <c r="E146" s="569"/>
      <c r="F146" s="570"/>
      <c r="G146" s="571"/>
      <c r="H146" s="572"/>
      <c r="I146" s="57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>
      <c r="A147" s="567"/>
      <c r="B147" s="568"/>
      <c r="C147" s="569"/>
      <c r="D147" s="569"/>
      <c r="E147" s="569"/>
      <c r="F147" s="570"/>
      <c r="G147" s="571"/>
      <c r="H147" s="572"/>
      <c r="I147" s="57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>
      <c r="A148" s="567"/>
      <c r="B148" s="568"/>
      <c r="C148" s="569"/>
      <c r="D148" s="569"/>
      <c r="E148" s="569"/>
      <c r="F148" s="570"/>
      <c r="G148" s="571"/>
      <c r="H148" s="572"/>
      <c r="I148" s="57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>
      <c r="A149" s="567"/>
      <c r="B149" s="568"/>
      <c r="C149" s="569"/>
      <c r="D149" s="569"/>
      <c r="E149" s="569"/>
      <c r="F149" s="570"/>
      <c r="G149" s="571"/>
      <c r="H149" s="572"/>
      <c r="I149" s="57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>
      <c r="A150" s="567"/>
      <c r="B150" s="568"/>
      <c r="C150" s="569"/>
      <c r="D150" s="569"/>
      <c r="E150" s="569"/>
      <c r="F150" s="570"/>
      <c r="G150" s="571"/>
      <c r="H150" s="572"/>
      <c r="I150" s="57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>
      <c r="A151" s="567"/>
      <c r="B151" s="568"/>
      <c r="C151" s="569"/>
      <c r="D151" s="569"/>
      <c r="E151" s="569"/>
      <c r="F151" s="570"/>
      <c r="G151" s="571"/>
      <c r="H151" s="572"/>
      <c r="I151" s="57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>
      <c r="A152" s="567"/>
      <c r="B152" s="568"/>
      <c r="C152" s="569"/>
      <c r="D152" s="569"/>
      <c r="E152" s="569"/>
      <c r="F152" s="570"/>
      <c r="G152" s="571"/>
      <c r="H152" s="572"/>
      <c r="I152" s="57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>
      <c r="A153" s="567"/>
      <c r="B153" s="568"/>
      <c r="C153" s="569"/>
      <c r="D153" s="569"/>
      <c r="E153" s="569"/>
      <c r="F153" s="570"/>
      <c r="G153" s="571"/>
      <c r="H153" s="572"/>
      <c r="I153" s="57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>
      <c r="A154" s="567"/>
      <c r="B154" s="568"/>
      <c r="C154" s="569"/>
      <c r="D154" s="569"/>
      <c r="E154" s="569"/>
      <c r="F154" s="570"/>
      <c r="G154" s="571"/>
      <c r="H154" s="572"/>
      <c r="I154" s="57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>
      <c r="A155" s="567"/>
      <c r="B155" s="568"/>
      <c r="C155" s="569"/>
      <c r="D155" s="569"/>
      <c r="E155" s="569"/>
      <c r="F155" s="570"/>
      <c r="G155" s="571"/>
      <c r="H155" s="572"/>
      <c r="I155" s="57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>
      <c r="A156" s="567"/>
      <c r="B156" s="568"/>
      <c r="C156" s="569"/>
      <c r="D156" s="569"/>
      <c r="E156" s="569"/>
      <c r="F156" s="570"/>
      <c r="G156" s="571"/>
      <c r="H156" s="572"/>
      <c r="I156" s="57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>
      <c r="A157" s="567"/>
      <c r="B157" s="568"/>
      <c r="C157" s="569"/>
      <c r="D157" s="569"/>
      <c r="E157" s="569"/>
      <c r="F157" s="570"/>
      <c r="G157" s="571"/>
      <c r="H157" s="572"/>
      <c r="I157" s="57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>
      <c r="A158" s="567"/>
      <c r="B158" s="568"/>
      <c r="C158" s="569"/>
      <c r="D158" s="569"/>
      <c r="E158" s="569"/>
      <c r="F158" s="570"/>
      <c r="G158" s="571"/>
      <c r="H158" s="572"/>
      <c r="I158" s="57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>
      <c r="A159" s="567"/>
      <c r="B159" s="568"/>
      <c r="C159" s="569"/>
      <c r="D159" s="569"/>
      <c r="E159" s="569"/>
      <c r="F159" s="570"/>
      <c r="G159" s="571"/>
      <c r="H159" s="572"/>
      <c r="I159" s="57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>
      <c r="A160" s="567"/>
      <c r="B160" s="568"/>
      <c r="C160" s="569"/>
      <c r="D160" s="569"/>
      <c r="E160" s="569"/>
      <c r="F160" s="570"/>
      <c r="G160" s="571"/>
      <c r="H160" s="572"/>
      <c r="I160" s="57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>
      <c r="A161" s="567"/>
      <c r="B161" s="568"/>
      <c r="C161" s="569"/>
      <c r="D161" s="569"/>
      <c r="E161" s="569"/>
      <c r="F161" s="570"/>
      <c r="G161" s="571"/>
      <c r="H161" s="572"/>
      <c r="I161" s="57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>
      <c r="A162" s="567"/>
      <c r="B162" s="568"/>
      <c r="C162" s="569"/>
      <c r="D162" s="569"/>
      <c r="E162" s="569"/>
      <c r="F162" s="570"/>
      <c r="G162" s="571"/>
      <c r="H162" s="572"/>
      <c r="I162" s="57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>
      <c r="A163" s="567"/>
      <c r="B163" s="568"/>
      <c r="C163" s="569"/>
      <c r="D163" s="569"/>
      <c r="E163" s="569"/>
      <c r="F163" s="570"/>
      <c r="G163" s="571"/>
      <c r="H163" s="572"/>
      <c r="I163" s="57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>
      <c r="A164" s="567"/>
      <c r="B164" s="568"/>
      <c r="C164" s="569"/>
      <c r="D164" s="569"/>
      <c r="E164" s="569"/>
      <c r="F164" s="570"/>
      <c r="G164" s="571"/>
      <c r="H164" s="572"/>
      <c r="I164" s="57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>
      <c r="A165" s="567"/>
      <c r="B165" s="568"/>
      <c r="C165" s="569"/>
      <c r="D165" s="569"/>
      <c r="E165" s="569"/>
      <c r="F165" s="570"/>
      <c r="G165" s="571"/>
      <c r="H165" s="572"/>
      <c r="I165" s="57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>
      <c r="A166" s="567"/>
      <c r="B166" s="568"/>
      <c r="C166" s="569"/>
      <c r="D166" s="569"/>
      <c r="E166" s="569"/>
      <c r="F166" s="570"/>
      <c r="G166" s="571"/>
      <c r="H166" s="572"/>
      <c r="I166" s="57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>
      <c r="A167" s="567"/>
      <c r="B167" s="568"/>
      <c r="C167" s="569"/>
      <c r="D167" s="569"/>
      <c r="E167" s="569"/>
      <c r="F167" s="570"/>
      <c r="G167" s="571"/>
      <c r="H167" s="572"/>
      <c r="I167" s="57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>
      <c r="A168" s="567"/>
      <c r="B168" s="568"/>
      <c r="C168" s="569"/>
      <c r="D168" s="569"/>
      <c r="E168" s="569"/>
      <c r="F168" s="570"/>
      <c r="G168" s="571"/>
      <c r="H168" s="572"/>
      <c r="I168" s="57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>
      <c r="A169" s="567"/>
      <c r="B169" s="568"/>
      <c r="C169" s="569"/>
      <c r="D169" s="569"/>
      <c r="E169" s="569"/>
      <c r="F169" s="570"/>
      <c r="G169" s="571"/>
      <c r="H169" s="572"/>
      <c r="I169" s="57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>
      <c r="A170" s="567"/>
      <c r="B170" s="568"/>
      <c r="C170" s="569"/>
      <c r="D170" s="569"/>
      <c r="E170" s="569"/>
      <c r="F170" s="570"/>
      <c r="G170" s="571"/>
      <c r="H170" s="572"/>
      <c r="I170" s="57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>
      <c r="A171" s="567"/>
      <c r="B171" s="568"/>
      <c r="C171" s="569"/>
      <c r="D171" s="569"/>
      <c r="E171" s="569"/>
      <c r="F171" s="570"/>
      <c r="G171" s="571"/>
      <c r="H171" s="572"/>
      <c r="I171" s="57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>
      <c r="A172" s="567"/>
      <c r="B172" s="568"/>
      <c r="C172" s="569"/>
      <c r="D172" s="569"/>
      <c r="E172" s="569"/>
      <c r="F172" s="570"/>
      <c r="G172" s="571"/>
      <c r="H172" s="572"/>
      <c r="I172" s="57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>
      <c r="A173" s="567"/>
      <c r="B173" s="568"/>
      <c r="C173" s="569"/>
      <c r="D173" s="569"/>
      <c r="E173" s="569"/>
      <c r="F173" s="570"/>
      <c r="G173" s="571"/>
      <c r="H173" s="572"/>
      <c r="I173" s="57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>
      <c r="A174" s="567"/>
      <c r="B174" s="568"/>
      <c r="C174" s="569"/>
      <c r="D174" s="569"/>
      <c r="E174" s="569"/>
      <c r="F174" s="570"/>
      <c r="G174" s="571"/>
      <c r="H174" s="572"/>
      <c r="I174" s="57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>
      <c r="A175" s="567"/>
      <c r="B175" s="568"/>
      <c r="C175" s="569"/>
      <c r="D175" s="569"/>
      <c r="E175" s="569"/>
      <c r="F175" s="570"/>
      <c r="G175" s="571"/>
      <c r="H175" s="572"/>
      <c r="I175" s="57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>
      <c r="A176" s="567"/>
      <c r="B176" s="568"/>
      <c r="C176" s="569"/>
      <c r="D176" s="569"/>
      <c r="E176" s="569"/>
      <c r="F176" s="570"/>
      <c r="G176" s="571"/>
      <c r="H176" s="572"/>
      <c r="I176" s="57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>
      <c r="A177" s="567"/>
      <c r="B177" s="568"/>
      <c r="C177" s="569"/>
      <c r="D177" s="569"/>
      <c r="E177" s="569"/>
      <c r="F177" s="570"/>
      <c r="G177" s="571"/>
      <c r="H177" s="572"/>
      <c r="I177" s="57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>
      <c r="A178" s="567"/>
      <c r="B178" s="568"/>
      <c r="C178" s="569"/>
      <c r="D178" s="569"/>
      <c r="E178" s="569"/>
      <c r="F178" s="570"/>
      <c r="G178" s="571"/>
      <c r="H178" s="572"/>
      <c r="I178" s="57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>
      <c r="A179" s="567"/>
      <c r="B179" s="568"/>
      <c r="C179" s="569"/>
      <c r="D179" s="569"/>
      <c r="E179" s="569"/>
      <c r="F179" s="570"/>
      <c r="G179" s="571"/>
      <c r="H179" s="572"/>
      <c r="I179" s="57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>
      <c r="A180" s="567"/>
      <c r="B180" s="568"/>
      <c r="C180" s="569"/>
      <c r="D180" s="569"/>
      <c r="E180" s="569"/>
      <c r="F180" s="570"/>
      <c r="G180" s="571"/>
      <c r="H180" s="572"/>
      <c r="I180" s="57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>
      <c r="A181" s="567"/>
      <c r="B181" s="568"/>
      <c r="C181" s="569"/>
      <c r="D181" s="569"/>
      <c r="E181" s="569"/>
      <c r="F181" s="570"/>
      <c r="G181" s="571"/>
      <c r="H181" s="572"/>
      <c r="I181" s="57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>
      <c r="A182" s="567"/>
      <c r="B182" s="568"/>
      <c r="C182" s="569"/>
      <c r="D182" s="569"/>
      <c r="E182" s="569"/>
      <c r="F182" s="570"/>
      <c r="G182" s="571"/>
      <c r="H182" s="572"/>
      <c r="I182" s="57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>
      <c r="A183" s="567"/>
      <c r="B183" s="568"/>
      <c r="C183" s="569"/>
      <c r="D183" s="569"/>
      <c r="E183" s="569"/>
      <c r="F183" s="570"/>
      <c r="G183" s="571"/>
      <c r="H183" s="572"/>
      <c r="I183" s="57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>
      <c r="A184" s="567"/>
      <c r="B184" s="568"/>
      <c r="C184" s="569"/>
      <c r="D184" s="569"/>
      <c r="E184" s="569"/>
      <c r="F184" s="570"/>
      <c r="G184" s="571"/>
      <c r="H184" s="572"/>
      <c r="I184" s="57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>
      <c r="A185" s="567"/>
      <c r="B185" s="568"/>
      <c r="C185" s="569"/>
      <c r="D185" s="569"/>
      <c r="E185" s="569"/>
      <c r="F185" s="570"/>
      <c r="G185" s="571"/>
      <c r="H185" s="572"/>
      <c r="I185" s="57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>
      <c r="A186" s="567"/>
      <c r="B186" s="568"/>
      <c r="C186" s="569"/>
      <c r="D186" s="569"/>
      <c r="E186" s="569"/>
      <c r="F186" s="570"/>
      <c r="G186" s="571"/>
      <c r="H186" s="572"/>
      <c r="I186" s="57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>
      <c r="A187" s="567"/>
      <c r="B187" s="568"/>
      <c r="C187" s="569"/>
      <c r="D187" s="569"/>
      <c r="E187" s="569"/>
      <c r="F187" s="570"/>
      <c r="G187" s="571"/>
      <c r="H187" s="572"/>
      <c r="I187" s="57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>
      <c r="A188" s="567"/>
      <c r="B188" s="568"/>
      <c r="C188" s="569"/>
      <c r="D188" s="569"/>
      <c r="E188" s="569"/>
      <c r="F188" s="570"/>
      <c r="G188" s="571"/>
      <c r="H188" s="572"/>
      <c r="I188" s="57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>
      <c r="A189" s="567"/>
      <c r="B189" s="568"/>
      <c r="C189" s="569"/>
      <c r="D189" s="569"/>
      <c r="E189" s="569"/>
      <c r="F189" s="570"/>
      <c r="G189" s="571"/>
      <c r="H189" s="572"/>
      <c r="I189" s="57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>
      <c r="A190" s="567"/>
      <c r="B190" s="568"/>
      <c r="C190" s="569"/>
      <c r="D190" s="569"/>
      <c r="E190" s="569"/>
      <c r="F190" s="570"/>
      <c r="G190" s="571"/>
      <c r="H190" s="572"/>
      <c r="I190" s="57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>
      <c r="A191" s="567"/>
      <c r="B191" s="568"/>
      <c r="C191" s="569"/>
      <c r="D191" s="569"/>
      <c r="E191" s="569"/>
      <c r="F191" s="570"/>
      <c r="G191" s="571"/>
      <c r="H191" s="572"/>
      <c r="I191" s="57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>
      <c r="A192" s="567"/>
      <c r="B192" s="568"/>
      <c r="C192" s="569"/>
      <c r="D192" s="569"/>
      <c r="E192" s="569"/>
      <c r="F192" s="570"/>
      <c r="G192" s="571"/>
      <c r="H192" s="572"/>
      <c r="I192" s="57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>
      <c r="A193" s="567"/>
      <c r="B193" s="568"/>
      <c r="C193" s="569"/>
      <c r="D193" s="569"/>
      <c r="E193" s="569"/>
      <c r="F193" s="570"/>
      <c r="G193" s="571"/>
      <c r="H193" s="572"/>
      <c r="I193" s="57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>
      <c r="A194" s="567"/>
      <c r="B194" s="568"/>
      <c r="C194" s="569"/>
      <c r="D194" s="569"/>
      <c r="E194" s="569"/>
      <c r="F194" s="570"/>
      <c r="G194" s="571"/>
      <c r="H194" s="572"/>
      <c r="I194" s="57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>
      <c r="A195" s="3"/>
      <c r="B195" s="3"/>
      <c r="C195" s="3"/>
      <c r="D195" s="3"/>
      <c r="E195" s="3"/>
      <c r="F195" s="584"/>
      <c r="G195" s="584"/>
      <c r="H195" s="585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>
      <c r="A196" s="3"/>
      <c r="B196" s="3"/>
      <c r="C196" s="3"/>
      <c r="D196" s="3"/>
      <c r="E196" s="3"/>
      <c r="F196" s="584"/>
      <c r="G196" s="584"/>
      <c r="H196" s="585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>
      <c r="A197" s="3"/>
      <c r="B197" s="3"/>
      <c r="C197" s="3"/>
      <c r="D197" s="3"/>
      <c r="E197" s="3"/>
      <c r="F197" s="584"/>
      <c r="G197" s="584"/>
      <c r="H197" s="585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>
      <c r="A198" s="3"/>
      <c r="B198" s="3"/>
      <c r="C198" s="3"/>
      <c r="D198" s="3"/>
      <c r="E198" s="3"/>
      <c r="F198" s="584"/>
      <c r="G198" s="584"/>
      <c r="H198" s="585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>
      <c r="A199" s="3"/>
      <c r="B199" s="3"/>
      <c r="C199" s="3"/>
      <c r="D199" s="3"/>
      <c r="E199" s="3"/>
      <c r="F199" s="584"/>
      <c r="G199" s="584"/>
      <c r="H199" s="585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>
      <c r="A200" s="3"/>
      <c r="B200" s="3"/>
      <c r="C200" s="3"/>
      <c r="D200" s="3"/>
      <c r="E200" s="3"/>
      <c r="F200" s="584"/>
      <c r="G200" s="584"/>
      <c r="H200" s="585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>
      <c r="A201" s="3"/>
      <c r="B201" s="3"/>
      <c r="C201" s="3"/>
      <c r="D201" s="3"/>
      <c r="E201" s="3"/>
      <c r="F201" s="584"/>
      <c r="G201" s="584"/>
      <c r="H201" s="585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>
      <c r="A202" s="3"/>
      <c r="B202" s="3"/>
      <c r="C202" s="3"/>
      <c r="D202" s="3"/>
      <c r="E202" s="3"/>
      <c r="F202" s="584"/>
      <c r="G202" s="584"/>
      <c r="H202" s="585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>
      <c r="A203" s="3"/>
      <c r="B203" s="3"/>
      <c r="C203" s="3"/>
      <c r="D203" s="3"/>
      <c r="E203" s="3"/>
      <c r="F203" s="584"/>
      <c r="G203" s="584"/>
      <c r="H203" s="585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>
      <c r="A204" s="3"/>
      <c r="B204" s="3"/>
      <c r="C204" s="3"/>
      <c r="D204" s="3"/>
      <c r="E204" s="3"/>
      <c r="F204" s="584"/>
      <c r="G204" s="584"/>
      <c r="H204" s="585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>
      <c r="A205" s="3"/>
      <c r="B205" s="3"/>
      <c r="C205" s="3"/>
      <c r="D205" s="3"/>
      <c r="E205" s="3"/>
      <c r="F205" s="584"/>
      <c r="G205" s="584"/>
      <c r="H205" s="585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>
      <c r="A206" s="3"/>
      <c r="B206" s="3"/>
      <c r="C206" s="3"/>
      <c r="D206" s="3"/>
      <c r="E206" s="3"/>
      <c r="F206" s="584"/>
      <c r="G206" s="584"/>
      <c r="H206" s="585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>
      <c r="A207" s="3"/>
      <c r="B207" s="3"/>
      <c r="C207" s="3"/>
      <c r="D207" s="3"/>
      <c r="E207" s="3"/>
      <c r="F207" s="584"/>
      <c r="G207" s="584"/>
      <c r="H207" s="585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>
      <c r="A208" s="3"/>
      <c r="B208" s="3"/>
      <c r="C208" s="3"/>
      <c r="D208" s="3"/>
      <c r="E208" s="3"/>
      <c r="F208" s="584"/>
      <c r="G208" s="584"/>
      <c r="H208" s="585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>
      <c r="A209" s="3"/>
      <c r="B209" s="3"/>
      <c r="C209" s="3"/>
      <c r="D209" s="3"/>
      <c r="E209" s="3"/>
      <c r="F209" s="584"/>
      <c r="G209" s="584"/>
      <c r="H209" s="585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>
      <c r="A210" s="3"/>
      <c r="B210" s="3"/>
      <c r="C210" s="3"/>
      <c r="D210" s="3"/>
      <c r="E210" s="3"/>
      <c r="F210" s="584"/>
      <c r="G210" s="584"/>
      <c r="H210" s="585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>
      <c r="A211" s="3"/>
      <c r="B211" s="3"/>
      <c r="C211" s="3"/>
      <c r="D211" s="3"/>
      <c r="E211" s="3"/>
      <c r="F211" s="584"/>
      <c r="G211" s="584"/>
      <c r="H211" s="585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>
      <c r="A212" s="3"/>
      <c r="B212" s="3"/>
      <c r="C212" s="3"/>
      <c r="D212" s="3"/>
      <c r="E212" s="3"/>
      <c r="F212" s="584"/>
      <c r="G212" s="584"/>
      <c r="H212" s="585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>
      <c r="A213" s="3"/>
      <c r="B213" s="3"/>
      <c r="C213" s="3"/>
      <c r="D213" s="3"/>
      <c r="E213" s="3"/>
      <c r="F213" s="584"/>
      <c r="G213" s="584"/>
      <c r="H213" s="585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>
      <c r="A214" s="3"/>
      <c r="B214" s="3"/>
      <c r="C214" s="3"/>
      <c r="D214" s="3"/>
      <c r="E214" s="3"/>
      <c r="F214" s="584"/>
      <c r="G214" s="584"/>
      <c r="H214" s="585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>
      <c r="A215" s="3"/>
      <c r="B215" s="3"/>
      <c r="C215" s="3"/>
      <c r="D215" s="3"/>
      <c r="E215" s="3"/>
      <c r="F215" s="584"/>
      <c r="G215" s="584"/>
      <c r="H215" s="585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>
      <c r="A216" s="3"/>
      <c r="B216" s="3"/>
      <c r="C216" s="3"/>
      <c r="D216" s="3"/>
      <c r="E216" s="3"/>
      <c r="F216" s="584"/>
      <c r="G216" s="584"/>
      <c r="H216" s="585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>
      <c r="A217" s="3"/>
      <c r="B217" s="3"/>
      <c r="C217" s="3"/>
      <c r="D217" s="3"/>
      <c r="E217" s="3"/>
      <c r="F217" s="584"/>
      <c r="G217" s="584"/>
      <c r="H217" s="585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>
      <c r="A218" s="3"/>
      <c r="B218" s="3"/>
      <c r="C218" s="3"/>
      <c r="D218" s="3"/>
      <c r="E218" s="3"/>
      <c r="F218" s="584"/>
      <c r="G218" s="584"/>
      <c r="H218" s="585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>
      <c r="A219" s="3"/>
      <c r="B219" s="3"/>
      <c r="C219" s="3"/>
      <c r="D219" s="3"/>
      <c r="E219" s="3"/>
      <c r="F219" s="584"/>
      <c r="G219" s="584"/>
      <c r="H219" s="585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>
      <c r="A220" s="3"/>
      <c r="B220" s="3"/>
      <c r="C220" s="3"/>
      <c r="D220" s="3"/>
      <c r="E220" s="3"/>
      <c r="F220" s="584"/>
      <c r="G220" s="584"/>
      <c r="H220" s="585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>
      <c r="A221" s="3"/>
      <c r="B221" s="3"/>
      <c r="C221" s="3"/>
      <c r="D221" s="3"/>
      <c r="E221" s="3"/>
      <c r="F221" s="584"/>
      <c r="G221" s="584"/>
      <c r="H221" s="585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>
      <c r="A222" s="3"/>
      <c r="B222" s="3"/>
      <c r="C222" s="3"/>
      <c r="D222" s="3"/>
      <c r="E222" s="3"/>
      <c r="F222" s="584"/>
      <c r="G222" s="584"/>
      <c r="H222" s="585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>
      <c r="A223" s="3"/>
      <c r="B223" s="3"/>
      <c r="C223" s="3"/>
      <c r="D223" s="3"/>
      <c r="E223" s="3"/>
      <c r="F223" s="584"/>
      <c r="G223" s="584"/>
      <c r="H223" s="585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>
      <c r="A224" s="3"/>
      <c r="B224" s="3"/>
      <c r="C224" s="3"/>
      <c r="D224" s="3"/>
      <c r="E224" s="3"/>
      <c r="F224" s="584"/>
      <c r="G224" s="584"/>
      <c r="H224" s="585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>
      <c r="A225" s="3"/>
      <c r="B225" s="3"/>
      <c r="C225" s="3"/>
      <c r="D225" s="3"/>
      <c r="E225" s="3"/>
      <c r="F225" s="584"/>
      <c r="G225" s="584"/>
      <c r="H225" s="585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>
      <c r="A226" s="3"/>
      <c r="B226" s="3"/>
      <c r="C226" s="3"/>
      <c r="D226" s="3"/>
      <c r="E226" s="3"/>
      <c r="F226" s="584"/>
      <c r="G226" s="584"/>
      <c r="H226" s="585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>
      <c r="A227" s="3"/>
      <c r="B227" s="3"/>
      <c r="C227" s="3"/>
      <c r="D227" s="3"/>
      <c r="E227" s="3"/>
      <c r="F227" s="584"/>
      <c r="G227" s="584"/>
      <c r="H227" s="585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>
      <c r="A228" s="3"/>
      <c r="B228" s="3"/>
      <c r="C228" s="3"/>
      <c r="D228" s="3"/>
      <c r="E228" s="3"/>
      <c r="F228" s="584"/>
      <c r="G228" s="584"/>
      <c r="H228" s="585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>
      <c r="A229" s="3"/>
      <c r="B229" s="3"/>
      <c r="C229" s="3"/>
      <c r="D229" s="3"/>
      <c r="E229" s="3"/>
      <c r="F229" s="584"/>
      <c r="G229" s="584"/>
      <c r="H229" s="585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>
      <c r="A230" s="3"/>
      <c r="B230" s="3"/>
      <c r="C230" s="3"/>
      <c r="D230" s="3"/>
      <c r="E230" s="3"/>
      <c r="F230" s="584"/>
      <c r="G230" s="584"/>
      <c r="H230" s="585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>
      <c r="A231" s="3"/>
      <c r="B231" s="3"/>
      <c r="C231" s="3"/>
      <c r="D231" s="3"/>
      <c r="E231" s="3"/>
      <c r="F231" s="584"/>
      <c r="G231" s="584"/>
      <c r="H231" s="585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>
      <c r="A232" s="3"/>
      <c r="B232" s="3"/>
      <c r="C232" s="3"/>
      <c r="D232" s="3"/>
      <c r="E232" s="3"/>
      <c r="F232" s="584"/>
      <c r="G232" s="584"/>
      <c r="H232" s="585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>
      <c r="A233" s="3"/>
      <c r="B233" s="3"/>
      <c r="C233" s="3"/>
      <c r="D233" s="3"/>
      <c r="E233" s="3"/>
      <c r="F233" s="584"/>
      <c r="G233" s="584"/>
      <c r="H233" s="585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>
      <c r="A234" s="3"/>
      <c r="B234" s="3"/>
      <c r="C234" s="3"/>
      <c r="D234" s="3"/>
      <c r="E234" s="3"/>
      <c r="F234" s="584"/>
      <c r="G234" s="584"/>
      <c r="H234" s="585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>
      <c r="A235" s="3"/>
      <c r="B235" s="3"/>
      <c r="C235" s="3"/>
      <c r="D235" s="3"/>
      <c r="E235" s="3"/>
      <c r="F235" s="584"/>
      <c r="G235" s="584"/>
      <c r="H235" s="585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>
      <c r="A236" s="3"/>
      <c r="B236" s="3"/>
      <c r="C236" s="3"/>
      <c r="D236" s="3"/>
      <c r="E236" s="3"/>
      <c r="F236" s="584"/>
      <c r="G236" s="584"/>
      <c r="H236" s="585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>
      <c r="A237" s="3"/>
      <c r="B237" s="3"/>
      <c r="C237" s="3"/>
      <c r="D237" s="3"/>
      <c r="E237" s="3"/>
      <c r="F237" s="584"/>
      <c r="G237" s="584"/>
      <c r="H237" s="585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>
      <c r="A238" s="3"/>
      <c r="B238" s="3"/>
      <c r="C238" s="3"/>
      <c r="D238" s="3"/>
      <c r="E238" s="3"/>
      <c r="F238" s="584"/>
      <c r="G238" s="584"/>
      <c r="H238" s="585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>
      <c r="A239" s="3"/>
      <c r="B239" s="3"/>
      <c r="C239" s="3"/>
      <c r="D239" s="3"/>
      <c r="E239" s="3"/>
      <c r="F239" s="584"/>
      <c r="G239" s="584"/>
      <c r="H239" s="585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>
      <c r="A240" s="3"/>
      <c r="B240" s="3"/>
      <c r="C240" s="3"/>
      <c r="D240" s="3"/>
      <c r="E240" s="3"/>
      <c r="F240" s="584"/>
      <c r="G240" s="584"/>
      <c r="H240" s="585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>
      <c r="A241" s="3"/>
      <c r="B241" s="3"/>
      <c r="C241" s="3"/>
      <c r="D241" s="3"/>
      <c r="E241" s="3"/>
      <c r="F241" s="584"/>
      <c r="G241" s="584"/>
      <c r="H241" s="585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>
      <c r="A242" s="3"/>
      <c r="B242" s="3"/>
      <c r="C242" s="3"/>
      <c r="D242" s="3"/>
      <c r="E242" s="3"/>
      <c r="F242" s="584"/>
      <c r="G242" s="584"/>
      <c r="H242" s="585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>
      <c r="A243" s="3"/>
      <c r="B243" s="3"/>
      <c r="C243" s="3"/>
      <c r="D243" s="3"/>
      <c r="E243" s="3"/>
      <c r="F243" s="584"/>
      <c r="G243" s="584"/>
      <c r="H243" s="585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>
      <c r="A244" s="3"/>
      <c r="B244" s="3"/>
      <c r="C244" s="3"/>
      <c r="D244" s="3"/>
      <c r="E244" s="3"/>
      <c r="F244" s="584"/>
      <c r="G244" s="584"/>
      <c r="H244" s="585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>
      <c r="A245" s="3"/>
      <c r="B245" s="3"/>
      <c r="C245" s="3"/>
      <c r="D245" s="3"/>
      <c r="E245" s="3"/>
      <c r="F245" s="584"/>
      <c r="G245" s="584"/>
      <c r="H245" s="585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>
      <c r="A246" s="3"/>
      <c r="B246" s="3"/>
      <c r="C246" s="3"/>
      <c r="D246" s="3"/>
      <c r="E246" s="3"/>
      <c r="F246" s="584"/>
      <c r="G246" s="584"/>
      <c r="H246" s="585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>
      <c r="A247" s="3"/>
      <c r="B247" s="3"/>
      <c r="C247" s="3"/>
      <c r="D247" s="3"/>
      <c r="E247" s="3"/>
      <c r="F247" s="584"/>
      <c r="G247" s="584"/>
      <c r="H247" s="585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>
      <c r="A248" s="3"/>
      <c r="B248" s="3"/>
      <c r="C248" s="3"/>
      <c r="D248" s="3"/>
      <c r="E248" s="3"/>
      <c r="F248" s="584"/>
      <c r="G248" s="584"/>
      <c r="H248" s="585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>
      <c r="A249" s="3"/>
      <c r="B249" s="3"/>
      <c r="C249" s="3"/>
      <c r="D249" s="3"/>
      <c r="E249" s="3"/>
      <c r="F249" s="584"/>
      <c r="G249" s="584"/>
      <c r="H249" s="585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>
      <c r="A250" s="3"/>
      <c r="B250" s="3"/>
      <c r="C250" s="3"/>
      <c r="D250" s="3"/>
      <c r="E250" s="3"/>
      <c r="F250" s="584"/>
      <c r="G250" s="584"/>
      <c r="H250" s="585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>
      <c r="A251" s="3"/>
      <c r="B251" s="3"/>
      <c r="C251" s="3"/>
      <c r="D251" s="3"/>
      <c r="E251" s="3"/>
      <c r="F251" s="584"/>
      <c r="G251" s="584"/>
      <c r="H251" s="585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>
      <c r="A252" s="3"/>
      <c r="B252" s="3"/>
      <c r="C252" s="3"/>
      <c r="D252" s="3"/>
      <c r="E252" s="3"/>
      <c r="F252" s="584"/>
      <c r="G252" s="584"/>
      <c r="H252" s="585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>
      <c r="A253" s="3"/>
      <c r="B253" s="3"/>
      <c r="C253" s="3"/>
      <c r="D253" s="3"/>
      <c r="E253" s="3"/>
      <c r="F253" s="584"/>
      <c r="G253" s="584"/>
      <c r="H253" s="585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>
      <c r="A254" s="3"/>
      <c r="B254" s="3"/>
      <c r="C254" s="3"/>
      <c r="D254" s="3"/>
      <c r="E254" s="3"/>
      <c r="F254" s="584"/>
      <c r="G254" s="584"/>
      <c r="H254" s="585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>
      <c r="A255" s="3"/>
      <c r="B255" s="3"/>
      <c r="C255" s="3"/>
      <c r="D255" s="3"/>
      <c r="E255" s="3"/>
      <c r="F255" s="584"/>
      <c r="G255" s="584"/>
      <c r="H255" s="585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>
      <c r="A256" s="3"/>
      <c r="B256" s="3"/>
      <c r="C256" s="3"/>
      <c r="D256" s="3"/>
      <c r="E256" s="3"/>
      <c r="F256" s="584"/>
      <c r="G256" s="584"/>
      <c r="H256" s="585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>
      <c r="A257" s="3"/>
      <c r="B257" s="3"/>
      <c r="C257" s="3"/>
      <c r="D257" s="3"/>
      <c r="E257" s="3"/>
      <c r="F257" s="584"/>
      <c r="G257" s="584"/>
      <c r="H257" s="585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>
      <c r="A258" s="3"/>
      <c r="B258" s="3"/>
      <c r="C258" s="3"/>
      <c r="D258" s="3"/>
      <c r="E258" s="3"/>
      <c r="F258" s="584"/>
      <c r="G258" s="584"/>
      <c r="H258" s="585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>
      <c r="A259" s="3"/>
      <c r="B259" s="3"/>
      <c r="C259" s="3"/>
      <c r="D259" s="3"/>
      <c r="E259" s="3"/>
      <c r="F259" s="584"/>
      <c r="G259" s="584"/>
      <c r="H259" s="585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>
      <c r="A260" s="3"/>
      <c r="B260" s="3"/>
      <c r="C260" s="3"/>
      <c r="D260" s="3"/>
      <c r="E260" s="3"/>
      <c r="F260" s="584"/>
      <c r="G260" s="584"/>
      <c r="H260" s="585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>
      <c r="A261" s="3"/>
      <c r="B261" s="3"/>
      <c r="C261" s="3"/>
      <c r="D261" s="3"/>
      <c r="E261" s="3"/>
      <c r="F261" s="584"/>
      <c r="G261" s="584"/>
      <c r="H261" s="585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>
      <c r="A262" s="3"/>
      <c r="B262" s="3"/>
      <c r="C262" s="3"/>
      <c r="D262" s="3"/>
      <c r="E262" s="3"/>
      <c r="F262" s="584"/>
      <c r="G262" s="584"/>
      <c r="H262" s="585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>
      <c r="A263" s="3"/>
      <c r="B263" s="3"/>
      <c r="C263" s="3"/>
      <c r="D263" s="3"/>
      <c r="E263" s="3"/>
      <c r="F263" s="584"/>
      <c r="G263" s="584"/>
      <c r="H263" s="585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>
      <c r="A264" s="3"/>
      <c r="B264" s="3"/>
      <c r="C264" s="3"/>
      <c r="D264" s="3"/>
      <c r="E264" s="3"/>
      <c r="F264" s="584"/>
      <c r="G264" s="584"/>
      <c r="H264" s="585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>
      <c r="A265" s="3"/>
      <c r="B265" s="3"/>
      <c r="C265" s="3"/>
      <c r="D265" s="3"/>
      <c r="E265" s="3"/>
      <c r="F265" s="584"/>
      <c r="G265" s="584"/>
      <c r="H265" s="585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>
      <c r="A266" s="3"/>
      <c r="B266" s="3"/>
      <c r="C266" s="3"/>
      <c r="D266" s="3"/>
      <c r="E266" s="3"/>
      <c r="F266" s="584"/>
      <c r="G266" s="584"/>
      <c r="H266" s="585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>
      <c r="A267" s="3"/>
      <c r="B267" s="3"/>
      <c r="C267" s="3"/>
      <c r="D267" s="3"/>
      <c r="E267" s="3"/>
      <c r="F267" s="584"/>
      <c r="G267" s="584"/>
      <c r="H267" s="585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>
      <c r="A268" s="3"/>
      <c r="B268" s="3"/>
      <c r="C268" s="3"/>
      <c r="D268" s="3"/>
      <c r="E268" s="3"/>
      <c r="F268" s="584"/>
      <c r="G268" s="584"/>
      <c r="H268" s="585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>
      <c r="A269" s="3"/>
      <c r="B269" s="3"/>
      <c r="C269" s="3"/>
      <c r="D269" s="3"/>
      <c r="E269" s="3"/>
      <c r="F269" s="584"/>
      <c r="G269" s="584"/>
      <c r="H269" s="585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>
      <c r="A270" s="3"/>
      <c r="B270" s="3"/>
      <c r="C270" s="3"/>
      <c r="D270" s="3"/>
      <c r="E270" s="3"/>
      <c r="F270" s="584"/>
      <c r="G270" s="584"/>
      <c r="H270" s="585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>
      <c r="A271" s="3"/>
      <c r="B271" s="3"/>
      <c r="C271" s="3"/>
      <c r="D271" s="3"/>
      <c r="E271" s="3"/>
      <c r="F271" s="584"/>
      <c r="G271" s="584"/>
      <c r="H271" s="585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>
      <c r="A272" s="3"/>
      <c r="B272" s="3"/>
      <c r="C272" s="3"/>
      <c r="D272" s="3"/>
      <c r="E272" s="3"/>
      <c r="F272" s="584"/>
      <c r="G272" s="584"/>
      <c r="H272" s="585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>
      <c r="A273" s="3"/>
      <c r="B273" s="3"/>
      <c r="C273" s="3"/>
      <c r="D273" s="3"/>
      <c r="E273" s="3"/>
      <c r="F273" s="584"/>
      <c r="G273" s="584"/>
      <c r="H273" s="585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>
      <c r="A274" s="3"/>
      <c r="B274" s="3"/>
      <c r="C274" s="3"/>
      <c r="D274" s="3"/>
      <c r="E274" s="3"/>
      <c r="F274" s="584"/>
      <c r="G274" s="584"/>
      <c r="H274" s="585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>
      <c r="A275" s="3"/>
      <c r="B275" s="3"/>
      <c r="C275" s="3"/>
      <c r="D275" s="3"/>
      <c r="E275" s="3"/>
      <c r="F275" s="584"/>
      <c r="G275" s="584"/>
      <c r="H275" s="585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>
      <c r="A276" s="3"/>
      <c r="B276" s="3"/>
      <c r="C276" s="3"/>
      <c r="D276" s="3"/>
      <c r="E276" s="3"/>
      <c r="F276" s="584"/>
      <c r="G276" s="584"/>
      <c r="H276" s="585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>
      <c r="A277" s="3"/>
      <c r="B277" s="3"/>
      <c r="C277" s="3"/>
      <c r="D277" s="3"/>
      <c r="E277" s="3"/>
      <c r="F277" s="584"/>
      <c r="G277" s="584"/>
      <c r="H277" s="585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>
      <c r="A278" s="3"/>
      <c r="B278" s="3"/>
      <c r="C278" s="3"/>
      <c r="D278" s="3"/>
      <c r="E278" s="3"/>
      <c r="F278" s="584"/>
      <c r="G278" s="584"/>
      <c r="H278" s="585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>
      <c r="A279" s="3"/>
      <c r="B279" s="3"/>
      <c r="C279" s="3"/>
      <c r="D279" s="3"/>
      <c r="E279" s="3"/>
      <c r="F279" s="584"/>
      <c r="G279" s="584"/>
      <c r="H279" s="585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>
      <c r="A280" s="3"/>
      <c r="B280" s="3"/>
      <c r="C280" s="3"/>
      <c r="D280" s="3"/>
      <c r="E280" s="3"/>
      <c r="F280" s="584"/>
      <c r="G280" s="584"/>
      <c r="H280" s="585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>
      <c r="A281" s="3"/>
      <c r="B281" s="3"/>
      <c r="C281" s="3"/>
      <c r="D281" s="3"/>
      <c r="E281" s="3"/>
      <c r="F281" s="584"/>
      <c r="G281" s="584"/>
      <c r="H281" s="585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>
      <c r="A282" s="3"/>
      <c r="B282" s="3"/>
      <c r="C282" s="3"/>
      <c r="D282" s="3"/>
      <c r="E282" s="3"/>
      <c r="F282" s="584"/>
      <c r="G282" s="584"/>
      <c r="H282" s="585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>
      <c r="A283" s="3"/>
      <c r="B283" s="3"/>
      <c r="C283" s="3"/>
      <c r="D283" s="3"/>
      <c r="E283" s="3"/>
      <c r="F283" s="584"/>
      <c r="G283" s="584"/>
      <c r="H283" s="585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>
      <c r="A284" s="3"/>
      <c r="B284" s="3"/>
      <c r="C284" s="3"/>
      <c r="D284" s="3"/>
      <c r="E284" s="3"/>
      <c r="F284" s="584"/>
      <c r="G284" s="584"/>
      <c r="H284" s="585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>
      <c r="A285" s="3"/>
      <c r="B285" s="3"/>
      <c r="C285" s="3"/>
      <c r="D285" s="3"/>
      <c r="E285" s="3"/>
      <c r="F285" s="584"/>
      <c r="G285" s="584"/>
      <c r="H285" s="585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>
      <c r="A286" s="3"/>
      <c r="B286" s="3"/>
      <c r="C286" s="3"/>
      <c r="D286" s="3"/>
      <c r="E286" s="3"/>
      <c r="F286" s="584"/>
      <c r="G286" s="584"/>
      <c r="H286" s="585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>
      <c r="A287" s="3"/>
      <c r="B287" s="3"/>
      <c r="C287" s="3"/>
      <c r="D287" s="3"/>
      <c r="E287" s="3"/>
      <c r="F287" s="584"/>
      <c r="G287" s="584"/>
      <c r="H287" s="585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>
      <c r="A288" s="3"/>
      <c r="B288" s="3"/>
      <c r="C288" s="3"/>
      <c r="D288" s="3"/>
      <c r="E288" s="3"/>
      <c r="F288" s="584"/>
      <c r="G288" s="584"/>
      <c r="H288" s="585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>
      <c r="A289" s="3"/>
      <c r="B289" s="3"/>
      <c r="C289" s="3"/>
      <c r="D289" s="3"/>
      <c r="E289" s="3"/>
      <c r="F289" s="584"/>
      <c r="G289" s="584"/>
      <c r="H289" s="585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>
      <c r="A290" s="3"/>
      <c r="B290" s="3"/>
      <c r="C290" s="3"/>
      <c r="D290" s="3"/>
      <c r="E290" s="3"/>
      <c r="F290" s="584"/>
      <c r="G290" s="584"/>
      <c r="H290" s="585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>
      <c r="A291" s="3"/>
      <c r="B291" s="3"/>
      <c r="C291" s="3"/>
      <c r="D291" s="3"/>
      <c r="E291" s="3"/>
      <c r="F291" s="584"/>
      <c r="G291" s="584"/>
      <c r="H291" s="585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>
      <c r="A292" s="3"/>
      <c r="B292" s="3"/>
      <c r="C292" s="3"/>
      <c r="D292" s="3"/>
      <c r="E292" s="3"/>
      <c r="F292" s="584"/>
      <c r="G292" s="584"/>
      <c r="H292" s="585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>
      <c r="A293" s="3"/>
      <c r="B293" s="3"/>
      <c r="C293" s="3"/>
      <c r="D293" s="3"/>
      <c r="E293" s="3"/>
      <c r="F293" s="584"/>
      <c r="G293" s="584"/>
      <c r="H293" s="585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>
      <c r="A294" s="3"/>
      <c r="B294" s="3"/>
      <c r="C294" s="3"/>
      <c r="D294" s="3"/>
      <c r="E294" s="3"/>
      <c r="F294" s="584"/>
      <c r="G294" s="584"/>
      <c r="H294" s="585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>
      <c r="A295" s="3"/>
      <c r="B295" s="3"/>
      <c r="C295" s="3"/>
      <c r="D295" s="3"/>
      <c r="E295" s="3"/>
      <c r="F295" s="584"/>
      <c r="G295" s="584"/>
      <c r="H295" s="585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>
      <c r="A296" s="3"/>
      <c r="B296" s="3"/>
      <c r="C296" s="3"/>
      <c r="D296" s="3"/>
      <c r="E296" s="3"/>
      <c r="F296" s="584"/>
      <c r="G296" s="584"/>
      <c r="H296" s="585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>
      <c r="A297" s="3"/>
      <c r="B297" s="3"/>
      <c r="C297" s="3"/>
      <c r="D297" s="3"/>
      <c r="E297" s="3"/>
      <c r="F297" s="584"/>
      <c r="G297" s="584"/>
      <c r="H297" s="585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>
      <c r="A298" s="3"/>
      <c r="B298" s="3"/>
      <c r="C298" s="3"/>
      <c r="D298" s="3"/>
      <c r="E298" s="3"/>
      <c r="F298" s="584"/>
      <c r="G298" s="584"/>
      <c r="H298" s="585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>
      <c r="A299" s="3"/>
      <c r="B299" s="3"/>
      <c r="C299" s="3"/>
      <c r="D299" s="3"/>
      <c r="E299" s="3"/>
      <c r="F299" s="584"/>
      <c r="G299" s="584"/>
      <c r="H299" s="585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>
      <c r="A300" s="3"/>
      <c r="B300" s="3"/>
      <c r="C300" s="3"/>
      <c r="D300" s="3"/>
      <c r="E300" s="3"/>
      <c r="F300" s="584"/>
      <c r="G300" s="584"/>
      <c r="H300" s="585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>
      <c r="A301" s="3"/>
      <c r="B301" s="3"/>
      <c r="C301" s="3"/>
      <c r="D301" s="3"/>
      <c r="E301" s="3"/>
      <c r="F301" s="584"/>
      <c r="G301" s="584"/>
      <c r="H301" s="585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>
      <c r="A302" s="3"/>
      <c r="B302" s="3"/>
      <c r="C302" s="3"/>
      <c r="D302" s="3"/>
      <c r="E302" s="3"/>
      <c r="F302" s="584"/>
      <c r="G302" s="584"/>
      <c r="H302" s="585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>
      <c r="A303" s="3"/>
      <c r="B303" s="3"/>
      <c r="C303" s="3"/>
      <c r="D303" s="3"/>
      <c r="E303" s="3"/>
      <c r="F303" s="584"/>
      <c r="G303" s="584"/>
      <c r="H303" s="585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>
      <c r="A304" s="3"/>
      <c r="B304" s="3"/>
      <c r="C304" s="3"/>
      <c r="D304" s="3"/>
      <c r="E304" s="3"/>
      <c r="F304" s="584"/>
      <c r="G304" s="584"/>
      <c r="H304" s="585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>
      <c r="A305" s="3"/>
      <c r="B305" s="3"/>
      <c r="C305" s="3"/>
      <c r="D305" s="3"/>
      <c r="E305" s="3"/>
      <c r="F305" s="584"/>
      <c r="G305" s="584"/>
      <c r="H305" s="585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>
      <c r="A306" s="3"/>
      <c r="B306" s="3"/>
      <c r="C306" s="3"/>
      <c r="D306" s="3"/>
      <c r="E306" s="3"/>
      <c r="F306" s="584"/>
      <c r="G306" s="584"/>
      <c r="H306" s="585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>
      <c r="A307" s="3"/>
      <c r="B307" s="3"/>
      <c r="C307" s="3"/>
      <c r="D307" s="3"/>
      <c r="E307" s="3"/>
      <c r="F307" s="584"/>
      <c r="G307" s="584"/>
      <c r="H307" s="585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>
      <c r="A308" s="3"/>
      <c r="B308" s="3"/>
      <c r="C308" s="3"/>
      <c r="D308" s="3"/>
      <c r="E308" s="3"/>
      <c r="F308" s="584"/>
      <c r="G308" s="584"/>
      <c r="H308" s="585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>
      <c r="A309" s="3"/>
      <c r="B309" s="3"/>
      <c r="C309" s="3"/>
      <c r="D309" s="3"/>
      <c r="E309" s="3"/>
      <c r="F309" s="584"/>
      <c r="G309" s="584"/>
      <c r="H309" s="585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>
      <c r="A310" s="3"/>
      <c r="B310" s="3"/>
      <c r="C310" s="3"/>
      <c r="D310" s="3"/>
      <c r="E310" s="3"/>
      <c r="F310" s="584"/>
      <c r="G310" s="584"/>
      <c r="H310" s="585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>
      <c r="A311" s="3"/>
      <c r="B311" s="3"/>
      <c r="C311" s="3"/>
      <c r="D311" s="3"/>
      <c r="E311" s="3"/>
      <c r="F311" s="584"/>
      <c r="G311" s="584"/>
      <c r="H311" s="585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>
      <c r="A312" s="3"/>
      <c r="B312" s="3"/>
      <c r="C312" s="3"/>
      <c r="D312" s="3"/>
      <c r="E312" s="3"/>
      <c r="F312" s="584"/>
      <c r="G312" s="584"/>
      <c r="H312" s="585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>
      <c r="A313" s="3"/>
      <c r="B313" s="3"/>
      <c r="C313" s="3"/>
      <c r="D313" s="3"/>
      <c r="E313" s="3"/>
      <c r="F313" s="584"/>
      <c r="G313" s="584"/>
      <c r="H313" s="585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>
      <c r="A314" s="3"/>
      <c r="B314" s="3"/>
      <c r="C314" s="3"/>
      <c r="D314" s="3"/>
      <c r="E314" s="3"/>
      <c r="F314" s="584"/>
      <c r="G314" s="584"/>
      <c r="H314" s="585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>
      <c r="A315" s="3"/>
      <c r="B315" s="3"/>
      <c r="C315" s="3"/>
      <c r="D315" s="3"/>
      <c r="E315" s="3"/>
      <c r="F315" s="584"/>
      <c r="G315" s="584"/>
      <c r="H315" s="585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>
      <c r="A316" s="3"/>
      <c r="B316" s="3"/>
      <c r="C316" s="3"/>
      <c r="D316" s="3"/>
      <c r="E316" s="3"/>
      <c r="F316" s="584"/>
      <c r="G316" s="584"/>
      <c r="H316" s="585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>
      <c r="A317" s="3"/>
      <c r="B317" s="3"/>
      <c r="C317" s="3"/>
      <c r="D317" s="3"/>
      <c r="E317" s="3"/>
      <c r="F317" s="584"/>
      <c r="G317" s="584"/>
      <c r="H317" s="585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>
      <c r="A318" s="3"/>
      <c r="B318" s="3"/>
      <c r="C318" s="3"/>
      <c r="D318" s="3"/>
      <c r="E318" s="3"/>
      <c r="F318" s="584"/>
      <c r="G318" s="584"/>
      <c r="H318" s="585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>
      <c r="A319" s="3"/>
      <c r="B319" s="3"/>
      <c r="C319" s="3"/>
      <c r="D319" s="3"/>
      <c r="E319" s="3"/>
      <c r="F319" s="584"/>
      <c r="G319" s="584"/>
      <c r="H319" s="585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>
      <c r="A320" s="3"/>
      <c r="B320" s="3"/>
      <c r="C320" s="3"/>
      <c r="D320" s="3"/>
      <c r="E320" s="3"/>
      <c r="F320" s="584"/>
      <c r="G320" s="584"/>
      <c r="H320" s="585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>
      <c r="A321" s="3"/>
      <c r="B321" s="3"/>
      <c r="C321" s="3"/>
      <c r="D321" s="3"/>
      <c r="E321" s="3"/>
      <c r="F321" s="584"/>
      <c r="G321" s="584"/>
      <c r="H321" s="585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>
      <c r="A322" s="3"/>
      <c r="B322" s="3"/>
      <c r="C322" s="3"/>
      <c r="D322" s="3"/>
      <c r="E322" s="3"/>
      <c r="F322" s="584"/>
      <c r="G322" s="584"/>
      <c r="H322" s="585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>
      <c r="A323" s="3"/>
      <c r="B323" s="3"/>
      <c r="C323" s="3"/>
      <c r="D323" s="3"/>
      <c r="E323" s="3"/>
      <c r="F323" s="584"/>
      <c r="G323" s="584"/>
      <c r="H323" s="585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>
      <c r="A324" s="3"/>
      <c r="B324" s="3"/>
      <c r="C324" s="3"/>
      <c r="D324" s="3"/>
      <c r="E324" s="3"/>
      <c r="F324" s="584"/>
      <c r="G324" s="584"/>
      <c r="H324" s="585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>
      <c r="A325" s="3"/>
      <c r="B325" s="3"/>
      <c r="C325" s="3"/>
      <c r="D325" s="3"/>
      <c r="E325" s="3"/>
      <c r="F325" s="584"/>
      <c r="G325" s="584"/>
      <c r="H325" s="585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>
      <c r="A326" s="3"/>
      <c r="B326" s="3"/>
      <c r="C326" s="3"/>
      <c r="D326" s="3"/>
      <c r="E326" s="3"/>
      <c r="F326" s="584"/>
      <c r="G326" s="584"/>
      <c r="H326" s="585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>
      <c r="A327" s="3"/>
      <c r="B327" s="3"/>
      <c r="C327" s="3"/>
      <c r="D327" s="3"/>
      <c r="E327" s="3"/>
      <c r="F327" s="584"/>
      <c r="G327" s="584"/>
      <c r="H327" s="585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>
      <c r="A328" s="3"/>
      <c r="B328" s="3"/>
      <c r="C328" s="3"/>
      <c r="D328" s="3"/>
      <c r="E328" s="3"/>
      <c r="F328" s="584"/>
      <c r="G328" s="584"/>
      <c r="H328" s="585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>
      <c r="A329" s="3"/>
      <c r="B329" s="3"/>
      <c r="C329" s="3"/>
      <c r="D329" s="3"/>
      <c r="E329" s="3"/>
      <c r="F329" s="584"/>
      <c r="G329" s="584"/>
      <c r="H329" s="585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>
      <c r="A330" s="3"/>
      <c r="B330" s="3"/>
      <c r="C330" s="3"/>
      <c r="D330" s="3"/>
      <c r="E330" s="3"/>
      <c r="F330" s="584"/>
      <c r="G330" s="584"/>
      <c r="H330" s="585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>
      <c r="A331" s="3"/>
      <c r="B331" s="3"/>
      <c r="C331" s="3"/>
      <c r="D331" s="3"/>
      <c r="E331" s="3"/>
      <c r="F331" s="584"/>
      <c r="G331" s="584"/>
      <c r="H331" s="585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>
      <c r="A332" s="3"/>
      <c r="B332" s="3"/>
      <c r="C332" s="3"/>
      <c r="D332" s="3"/>
      <c r="E332" s="3"/>
      <c r="F332" s="584"/>
      <c r="G332" s="584"/>
      <c r="H332" s="585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>
      <c r="A333" s="3"/>
      <c r="B333" s="3"/>
      <c r="C333" s="3"/>
      <c r="D333" s="3"/>
      <c r="E333" s="3"/>
      <c r="F333" s="584"/>
      <c r="G333" s="584"/>
      <c r="H333" s="585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>
      <c r="A334" s="3"/>
      <c r="B334" s="3"/>
      <c r="C334" s="3"/>
      <c r="D334" s="3"/>
      <c r="E334" s="3"/>
      <c r="F334" s="584"/>
      <c r="G334" s="584"/>
      <c r="H334" s="585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>
      <c r="A335" s="3"/>
      <c r="B335" s="3"/>
      <c r="C335" s="3"/>
      <c r="D335" s="3"/>
      <c r="E335" s="3"/>
      <c r="F335" s="584"/>
      <c r="G335" s="584"/>
      <c r="H335" s="585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>
      <c r="A336" s="3"/>
      <c r="B336" s="3"/>
      <c r="C336" s="3"/>
      <c r="D336" s="3"/>
      <c r="E336" s="3"/>
      <c r="F336" s="584"/>
      <c r="G336" s="584"/>
      <c r="H336" s="585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>
      <c r="A337" s="3"/>
      <c r="B337" s="3"/>
      <c r="C337" s="3"/>
      <c r="D337" s="3"/>
      <c r="E337" s="3"/>
      <c r="F337" s="584"/>
      <c r="G337" s="584"/>
      <c r="H337" s="585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>
      <c r="A338" s="3"/>
      <c r="B338" s="3"/>
      <c r="C338" s="3"/>
      <c r="D338" s="3"/>
      <c r="E338" s="3"/>
      <c r="F338" s="584"/>
      <c r="G338" s="584"/>
      <c r="H338" s="585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>
      <c r="A339" s="3"/>
      <c r="B339" s="3"/>
      <c r="C339" s="3"/>
      <c r="D339" s="3"/>
      <c r="E339" s="3"/>
      <c r="F339" s="584"/>
      <c r="G339" s="584"/>
      <c r="H339" s="585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>
      <c r="A340" s="3"/>
      <c r="B340" s="3"/>
      <c r="C340" s="3"/>
      <c r="D340" s="3"/>
      <c r="E340" s="3"/>
      <c r="F340" s="584"/>
      <c r="G340" s="584"/>
      <c r="H340" s="585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>
      <c r="A341" s="3"/>
      <c r="B341" s="3"/>
      <c r="C341" s="3"/>
      <c r="D341" s="3"/>
      <c r="E341" s="3"/>
      <c r="F341" s="584"/>
      <c r="G341" s="584"/>
      <c r="H341" s="585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>
      <c r="A342" s="3"/>
      <c r="B342" s="3"/>
      <c r="C342" s="3"/>
      <c r="D342" s="3"/>
      <c r="E342" s="3"/>
      <c r="F342" s="584"/>
      <c r="G342" s="584"/>
      <c r="H342" s="585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>
      <c r="A343" s="3"/>
      <c r="B343" s="3"/>
      <c r="C343" s="3"/>
      <c r="D343" s="3"/>
      <c r="E343" s="3"/>
      <c r="F343" s="584"/>
      <c r="G343" s="584"/>
      <c r="H343" s="585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>
      <c r="A344" s="3"/>
      <c r="B344" s="3"/>
      <c r="C344" s="3"/>
      <c r="D344" s="3"/>
      <c r="E344" s="3"/>
      <c r="F344" s="584"/>
      <c r="G344" s="584"/>
      <c r="H344" s="585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>
      <c r="A345" s="3"/>
      <c r="B345" s="3"/>
      <c r="C345" s="3"/>
      <c r="D345" s="3"/>
      <c r="E345" s="3"/>
      <c r="F345" s="584"/>
      <c r="G345" s="584"/>
      <c r="H345" s="58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>
      <c r="A346" s="3"/>
      <c r="B346" s="3"/>
      <c r="C346" s="3"/>
      <c r="D346" s="3"/>
      <c r="E346" s="3"/>
      <c r="F346" s="584"/>
      <c r="G346" s="584"/>
      <c r="H346" s="58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>
      <c r="A347" s="3"/>
      <c r="B347" s="3"/>
      <c r="C347" s="3"/>
      <c r="D347" s="3"/>
      <c r="E347" s="3"/>
      <c r="F347" s="584"/>
      <c r="G347" s="584"/>
      <c r="H347" s="58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>
      <c r="A348" s="3"/>
      <c r="B348" s="3"/>
      <c r="C348" s="3"/>
      <c r="D348" s="3"/>
      <c r="E348" s="3"/>
      <c r="F348" s="584"/>
      <c r="G348" s="584"/>
      <c r="H348" s="58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>
      <c r="A349" s="3"/>
      <c r="B349" s="3"/>
      <c r="C349" s="3"/>
      <c r="D349" s="3"/>
      <c r="E349" s="3"/>
      <c r="F349" s="584"/>
      <c r="G349" s="584"/>
      <c r="H349" s="58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>
      <c r="A350" s="3"/>
      <c r="B350" s="3"/>
      <c r="C350" s="3"/>
      <c r="D350" s="3"/>
      <c r="E350" s="3"/>
      <c r="F350" s="584"/>
      <c r="G350" s="584"/>
      <c r="H350" s="585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>
      <c r="A351" s="3"/>
      <c r="B351" s="3"/>
      <c r="C351" s="3"/>
      <c r="D351" s="3"/>
      <c r="E351" s="3"/>
      <c r="F351" s="584"/>
      <c r="G351" s="584"/>
      <c r="H351" s="585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>
      <c r="A352" s="3"/>
      <c r="B352" s="3"/>
      <c r="C352" s="3"/>
      <c r="D352" s="3"/>
      <c r="E352" s="3"/>
      <c r="F352" s="584"/>
      <c r="G352" s="584"/>
      <c r="H352" s="585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>
      <c r="A353" s="3"/>
      <c r="B353" s="3"/>
      <c r="C353" s="3"/>
      <c r="D353" s="3"/>
      <c r="E353" s="3"/>
      <c r="F353" s="584"/>
      <c r="G353" s="584"/>
      <c r="H353" s="585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>
      <c r="A354" s="3"/>
      <c r="B354" s="3"/>
      <c r="C354" s="3"/>
      <c r="D354" s="3"/>
      <c r="E354" s="3"/>
      <c r="F354" s="584"/>
      <c r="G354" s="584"/>
      <c r="H354" s="585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>
      <c r="A355" s="3"/>
      <c r="B355" s="3"/>
      <c r="C355" s="3"/>
      <c r="D355" s="3"/>
      <c r="E355" s="3"/>
      <c r="F355" s="584"/>
      <c r="G355" s="584"/>
      <c r="H355" s="585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>
      <c r="A356" s="3"/>
      <c r="B356" s="3"/>
      <c r="C356" s="3"/>
      <c r="D356" s="3"/>
      <c r="E356" s="3"/>
      <c r="F356" s="584"/>
      <c r="G356" s="584"/>
      <c r="H356" s="585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>
      <c r="A357" s="3"/>
      <c r="B357" s="3"/>
      <c r="C357" s="3"/>
      <c r="D357" s="3"/>
      <c r="E357" s="3"/>
      <c r="F357" s="584"/>
      <c r="G357" s="584"/>
      <c r="H357" s="585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>
      <c r="A358" s="3"/>
      <c r="B358" s="3"/>
      <c r="C358" s="3"/>
      <c r="D358" s="3"/>
      <c r="E358" s="3"/>
      <c r="F358" s="584"/>
      <c r="G358" s="584"/>
      <c r="H358" s="58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>
      <c r="A359" s="3"/>
      <c r="B359" s="3"/>
      <c r="C359" s="3"/>
      <c r="D359" s="3"/>
      <c r="E359" s="3"/>
      <c r="F359" s="584"/>
      <c r="G359" s="584"/>
      <c r="H359" s="58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>
      <c r="A360" s="3"/>
      <c r="B360" s="3"/>
      <c r="C360" s="3"/>
      <c r="D360" s="3"/>
      <c r="E360" s="3"/>
      <c r="F360" s="584"/>
      <c r="G360" s="584"/>
      <c r="H360" s="585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>
      <c r="A361" s="3"/>
      <c r="B361" s="3"/>
      <c r="C361" s="3"/>
      <c r="D361" s="3"/>
      <c r="E361" s="3"/>
      <c r="F361" s="584"/>
      <c r="G361" s="584"/>
      <c r="H361" s="585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>
      <c r="A362" s="3"/>
      <c r="B362" s="3"/>
      <c r="C362" s="3"/>
      <c r="D362" s="3"/>
      <c r="E362" s="3"/>
      <c r="F362" s="584"/>
      <c r="G362" s="584"/>
      <c r="H362" s="585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>
      <c r="A363" s="3"/>
      <c r="B363" s="3"/>
      <c r="C363" s="3"/>
      <c r="D363" s="3"/>
      <c r="E363" s="3"/>
      <c r="F363" s="584"/>
      <c r="G363" s="584"/>
      <c r="H363" s="585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>
      <c r="A364" s="3"/>
      <c r="B364" s="3"/>
      <c r="C364" s="3"/>
      <c r="D364" s="3"/>
      <c r="E364" s="3"/>
      <c r="F364" s="584"/>
      <c r="G364" s="584"/>
      <c r="H364" s="585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>
      <c r="A365" s="3"/>
      <c r="B365" s="3"/>
      <c r="C365" s="3"/>
      <c r="D365" s="3"/>
      <c r="E365" s="3"/>
      <c r="F365" s="584"/>
      <c r="G365" s="584"/>
      <c r="H365" s="585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>
      <c r="A366" s="3"/>
      <c r="B366" s="3"/>
      <c r="C366" s="3"/>
      <c r="D366" s="3"/>
      <c r="E366" s="3"/>
      <c r="F366" s="584"/>
      <c r="G366" s="584"/>
      <c r="H366" s="585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>
      <c r="A367" s="3"/>
      <c r="B367" s="3"/>
      <c r="C367" s="3"/>
      <c r="D367" s="3"/>
      <c r="E367" s="3"/>
      <c r="F367" s="584"/>
      <c r="G367" s="584"/>
      <c r="H367" s="585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>
      <c r="A368" s="3"/>
      <c r="B368" s="3"/>
      <c r="C368" s="3"/>
      <c r="D368" s="3"/>
      <c r="E368" s="3"/>
      <c r="F368" s="584"/>
      <c r="G368" s="584"/>
      <c r="H368" s="585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>
      <c r="A369" s="3"/>
      <c r="B369" s="3"/>
      <c r="C369" s="3"/>
      <c r="D369" s="3"/>
      <c r="E369" s="3"/>
      <c r="F369" s="584"/>
      <c r="G369" s="584"/>
      <c r="H369" s="585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>
      <c r="A370" s="3"/>
      <c r="B370" s="3"/>
      <c r="C370" s="3"/>
      <c r="D370" s="3"/>
      <c r="E370" s="3"/>
      <c r="F370" s="584"/>
      <c r="G370" s="584"/>
      <c r="H370" s="585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>
      <c r="A371" s="3"/>
      <c r="B371" s="3"/>
      <c r="C371" s="3"/>
      <c r="D371" s="3"/>
      <c r="E371" s="3"/>
      <c r="F371" s="584"/>
      <c r="G371" s="584"/>
      <c r="H371" s="585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>
      <c r="A372" s="3"/>
      <c r="B372" s="3"/>
      <c r="C372" s="3"/>
      <c r="D372" s="3"/>
      <c r="E372" s="3"/>
      <c r="F372" s="584"/>
      <c r="G372" s="584"/>
      <c r="H372" s="585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>
      <c r="A373" s="3"/>
      <c r="B373" s="3"/>
      <c r="C373" s="3"/>
      <c r="D373" s="3"/>
      <c r="E373" s="3"/>
      <c r="F373" s="584"/>
      <c r="G373" s="584"/>
      <c r="H373" s="585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>
      <c r="A374" s="3"/>
      <c r="B374" s="3"/>
      <c r="C374" s="3"/>
      <c r="D374" s="3"/>
      <c r="E374" s="3"/>
      <c r="F374" s="584"/>
      <c r="G374" s="584"/>
      <c r="H374" s="585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>
      <c r="A375" s="3"/>
      <c r="B375" s="3"/>
      <c r="C375" s="3"/>
      <c r="D375" s="3"/>
      <c r="E375" s="3"/>
      <c r="F375" s="584"/>
      <c r="G375" s="584"/>
      <c r="H375" s="585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>
      <c r="A376" s="3"/>
      <c r="B376" s="3"/>
      <c r="C376" s="3"/>
      <c r="D376" s="3"/>
      <c r="E376" s="3"/>
      <c r="F376" s="584"/>
      <c r="G376" s="584"/>
      <c r="H376" s="585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>
      <c r="A377" s="3"/>
      <c r="B377" s="3"/>
      <c r="C377" s="3"/>
      <c r="D377" s="3"/>
      <c r="E377" s="3"/>
      <c r="F377" s="584"/>
      <c r="G377" s="584"/>
      <c r="H377" s="585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>
      <c r="A378" s="3"/>
      <c r="B378" s="3"/>
      <c r="C378" s="3"/>
      <c r="D378" s="3"/>
      <c r="E378" s="3"/>
      <c r="F378" s="584"/>
      <c r="G378" s="584"/>
      <c r="H378" s="585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>
      <c r="A379" s="3"/>
      <c r="B379" s="3"/>
      <c r="C379" s="3"/>
      <c r="D379" s="3"/>
      <c r="E379" s="3"/>
      <c r="F379" s="584"/>
      <c r="G379" s="584"/>
      <c r="H379" s="585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>
      <c r="A380" s="3"/>
      <c r="B380" s="3"/>
      <c r="C380" s="3"/>
      <c r="D380" s="3"/>
      <c r="E380" s="3"/>
      <c r="F380" s="584"/>
      <c r="G380" s="584"/>
      <c r="H380" s="585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>
      <c r="A381" s="3"/>
      <c r="B381" s="3"/>
      <c r="C381" s="3"/>
      <c r="D381" s="3"/>
      <c r="E381" s="3"/>
      <c r="F381" s="584"/>
      <c r="G381" s="584"/>
      <c r="H381" s="585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>
      <c r="A382" s="3"/>
      <c r="B382" s="3"/>
      <c r="C382" s="3"/>
      <c r="D382" s="3"/>
      <c r="E382" s="3"/>
      <c r="F382" s="584"/>
      <c r="G382" s="584"/>
      <c r="H382" s="585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>
      <c r="A383" s="3"/>
      <c r="B383" s="3"/>
      <c r="C383" s="3"/>
      <c r="D383" s="3"/>
      <c r="E383" s="3"/>
      <c r="F383" s="584"/>
      <c r="G383" s="584"/>
      <c r="H383" s="585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>
      <c r="A384" s="3"/>
      <c r="B384" s="3"/>
      <c r="C384" s="3"/>
      <c r="D384" s="3"/>
      <c r="E384" s="3"/>
      <c r="F384" s="584"/>
      <c r="G384" s="584"/>
      <c r="H384" s="585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>
      <c r="A385" s="3"/>
      <c r="B385" s="3"/>
      <c r="C385" s="3"/>
      <c r="D385" s="3"/>
      <c r="E385" s="3"/>
      <c r="F385" s="584"/>
      <c r="G385" s="584"/>
      <c r="H385" s="585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>
      <c r="A386" s="3"/>
      <c r="B386" s="3"/>
      <c r="C386" s="3"/>
      <c r="D386" s="3"/>
      <c r="E386" s="3"/>
      <c r="F386" s="584"/>
      <c r="G386" s="584"/>
      <c r="H386" s="585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>
      <c r="A387" s="3"/>
      <c r="B387" s="3"/>
      <c r="C387" s="3"/>
      <c r="D387" s="3"/>
      <c r="E387" s="3"/>
      <c r="F387" s="584"/>
      <c r="G387" s="584"/>
      <c r="H387" s="585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>
      <c r="A388" s="3"/>
      <c r="B388" s="3"/>
      <c r="C388" s="3"/>
      <c r="D388" s="3"/>
      <c r="E388" s="3"/>
      <c r="F388" s="584"/>
      <c r="G388" s="584"/>
      <c r="H388" s="585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>
      <c r="A389" s="3"/>
      <c r="B389" s="3"/>
      <c r="C389" s="3"/>
      <c r="D389" s="3"/>
      <c r="E389" s="3"/>
      <c r="F389" s="584"/>
      <c r="G389" s="584"/>
      <c r="H389" s="585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>
      <c r="A390" s="3"/>
      <c r="B390" s="3"/>
      <c r="C390" s="3"/>
      <c r="D390" s="3"/>
      <c r="E390" s="3"/>
      <c r="F390" s="584"/>
      <c r="G390" s="584"/>
      <c r="H390" s="585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>
      <c r="A391" s="3"/>
      <c r="B391" s="3"/>
      <c r="C391" s="3"/>
      <c r="D391" s="3"/>
      <c r="E391" s="3"/>
      <c r="F391" s="584"/>
      <c r="G391" s="584"/>
      <c r="H391" s="585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>
      <c r="A392" s="3"/>
      <c r="B392" s="3"/>
      <c r="C392" s="3"/>
      <c r="D392" s="3"/>
      <c r="E392" s="3"/>
      <c r="F392" s="584"/>
      <c r="G392" s="584"/>
      <c r="H392" s="585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>
      <c r="A393" s="3"/>
      <c r="B393" s="3"/>
      <c r="C393" s="3"/>
      <c r="D393" s="3"/>
      <c r="E393" s="3"/>
      <c r="F393" s="584"/>
      <c r="G393" s="584"/>
      <c r="H393" s="585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>
      <c r="A394" s="3"/>
      <c r="B394" s="3"/>
      <c r="C394" s="3"/>
      <c r="D394" s="3"/>
      <c r="E394" s="3"/>
      <c r="F394" s="584"/>
      <c r="G394" s="584"/>
      <c r="H394" s="585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>
      <c r="A395" s="3"/>
      <c r="B395" s="3"/>
      <c r="C395" s="3"/>
      <c r="D395" s="3"/>
      <c r="E395" s="3"/>
      <c r="F395" s="584"/>
      <c r="G395" s="584"/>
      <c r="H395" s="585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>
      <c r="A396" s="3"/>
      <c r="B396" s="3"/>
      <c r="C396" s="3"/>
      <c r="D396" s="3"/>
      <c r="E396" s="3"/>
      <c r="F396" s="584"/>
      <c r="G396" s="584"/>
      <c r="H396" s="585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>
      <c r="A397" s="3"/>
      <c r="B397" s="3"/>
      <c r="C397" s="3"/>
      <c r="D397" s="3"/>
      <c r="E397" s="3"/>
      <c r="F397" s="584"/>
      <c r="G397" s="584"/>
      <c r="H397" s="585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>
      <c r="A398" s="3"/>
      <c r="B398" s="3"/>
      <c r="C398" s="3"/>
      <c r="D398" s="3"/>
      <c r="E398" s="3"/>
      <c r="F398" s="584"/>
      <c r="G398" s="584"/>
      <c r="H398" s="58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>
      <c r="A399" s="3"/>
      <c r="B399" s="3"/>
      <c r="C399" s="3"/>
      <c r="D399" s="3"/>
      <c r="E399" s="3"/>
      <c r="F399" s="584"/>
      <c r="G399" s="584"/>
      <c r="H399" s="58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>
      <c r="A400" s="3"/>
      <c r="B400" s="3"/>
      <c r="C400" s="3"/>
      <c r="D400" s="3"/>
      <c r="E400" s="3"/>
      <c r="F400" s="584"/>
      <c r="G400" s="584"/>
      <c r="H400" s="58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>
      <c r="A401" s="3"/>
      <c r="B401" s="3"/>
      <c r="C401" s="3"/>
      <c r="D401" s="3"/>
      <c r="E401" s="3"/>
      <c r="F401" s="584"/>
      <c r="G401" s="584"/>
      <c r="H401" s="58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>
      <c r="A402" s="3"/>
      <c r="B402" s="3"/>
      <c r="C402" s="3"/>
      <c r="D402" s="3"/>
      <c r="E402" s="3"/>
      <c r="F402" s="584"/>
      <c r="G402" s="584"/>
      <c r="H402" s="585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>
      <c r="A403" s="3"/>
      <c r="B403" s="3"/>
      <c r="C403" s="3"/>
      <c r="D403" s="3"/>
      <c r="E403" s="3"/>
      <c r="F403" s="584"/>
      <c r="G403" s="584"/>
      <c r="H403" s="585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>
      <c r="A404" s="3"/>
      <c r="B404" s="3"/>
      <c r="C404" s="3"/>
      <c r="D404" s="3"/>
      <c r="E404" s="3"/>
      <c r="F404" s="584"/>
      <c r="G404" s="584"/>
      <c r="H404" s="585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>
      <c r="A405" s="3"/>
      <c r="B405" s="3"/>
      <c r="C405" s="3"/>
      <c r="D405" s="3"/>
      <c r="E405" s="3"/>
      <c r="F405" s="584"/>
      <c r="G405" s="584"/>
      <c r="H405" s="585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>
      <c r="A406" s="3"/>
      <c r="B406" s="3"/>
      <c r="C406" s="3"/>
      <c r="D406" s="3"/>
      <c r="E406" s="3"/>
      <c r="F406" s="584"/>
      <c r="G406" s="584"/>
      <c r="H406" s="585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>
      <c r="A407" s="3"/>
      <c r="B407" s="3"/>
      <c r="C407" s="3"/>
      <c r="D407" s="3"/>
      <c r="E407" s="3"/>
      <c r="F407" s="584"/>
      <c r="G407" s="584"/>
      <c r="H407" s="585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>
      <c r="A408" s="3"/>
      <c r="B408" s="3"/>
      <c r="C408" s="3"/>
      <c r="D408" s="3"/>
      <c r="E408" s="3"/>
      <c r="F408" s="584"/>
      <c r="G408" s="584"/>
      <c r="H408" s="585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>
      <c r="A409" s="3"/>
      <c r="B409" s="3"/>
      <c r="C409" s="3"/>
      <c r="D409" s="3"/>
      <c r="E409" s="3"/>
      <c r="F409" s="584"/>
      <c r="G409" s="584"/>
      <c r="H409" s="585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>
      <c r="A410" s="3"/>
      <c r="B410" s="3"/>
      <c r="C410" s="3"/>
      <c r="D410" s="3"/>
      <c r="E410" s="3"/>
      <c r="F410" s="584"/>
      <c r="G410" s="584"/>
      <c r="H410" s="585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>
      <c r="A411" s="3"/>
      <c r="B411" s="3"/>
      <c r="C411" s="3"/>
      <c r="D411" s="3"/>
      <c r="E411" s="3"/>
      <c r="F411" s="584"/>
      <c r="G411" s="584"/>
      <c r="H411" s="58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>
      <c r="A412" s="3"/>
      <c r="B412" s="3"/>
      <c r="C412" s="3"/>
      <c r="D412" s="3"/>
      <c r="E412" s="3"/>
      <c r="F412" s="584"/>
      <c r="G412" s="584"/>
      <c r="H412" s="58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>
      <c r="A413" s="3"/>
      <c r="B413" s="3"/>
      <c r="C413" s="3"/>
      <c r="D413" s="3"/>
      <c r="E413" s="3"/>
      <c r="F413" s="584"/>
      <c r="G413" s="584"/>
      <c r="H413" s="58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>
      <c r="A414" s="3"/>
      <c r="B414" s="3"/>
      <c r="C414" s="3"/>
      <c r="D414" s="3"/>
      <c r="E414" s="3"/>
      <c r="F414" s="584"/>
      <c r="G414" s="584"/>
      <c r="H414" s="585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>
      <c r="A415" s="3"/>
      <c r="B415" s="3"/>
      <c r="C415" s="3"/>
      <c r="D415" s="3"/>
      <c r="E415" s="3"/>
      <c r="F415" s="584"/>
      <c r="G415" s="584"/>
      <c r="H415" s="585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>
      <c r="A416" s="3"/>
      <c r="B416" s="3"/>
      <c r="C416" s="3"/>
      <c r="D416" s="3"/>
      <c r="E416" s="3"/>
      <c r="F416" s="584"/>
      <c r="G416" s="584"/>
      <c r="H416" s="585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>
      <c r="A417" s="3"/>
      <c r="B417" s="3"/>
      <c r="C417" s="3"/>
      <c r="D417" s="3"/>
      <c r="E417" s="3"/>
      <c r="F417" s="584"/>
      <c r="G417" s="584"/>
      <c r="H417" s="58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>
      <c r="A418" s="3"/>
      <c r="B418" s="3"/>
      <c r="C418" s="3"/>
      <c r="D418" s="3"/>
      <c r="E418" s="3"/>
      <c r="F418" s="584"/>
      <c r="G418" s="584"/>
      <c r="H418" s="58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>
      <c r="A419" s="3"/>
      <c r="B419" s="3"/>
      <c r="C419" s="3"/>
      <c r="D419" s="3"/>
      <c r="E419" s="3"/>
      <c r="F419" s="584"/>
      <c r="G419" s="584"/>
      <c r="H419" s="58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>
      <c r="A420" s="3"/>
      <c r="B420" s="3"/>
      <c r="C420" s="3"/>
      <c r="D420" s="3"/>
      <c r="E420" s="3"/>
      <c r="F420" s="584"/>
      <c r="G420" s="584"/>
      <c r="H420" s="58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>
      <c r="A421" s="3"/>
      <c r="B421" s="3"/>
      <c r="C421" s="3"/>
      <c r="D421" s="3"/>
      <c r="E421" s="3"/>
      <c r="F421" s="584"/>
      <c r="G421" s="584"/>
      <c r="H421" s="58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>
      <c r="A422" s="3"/>
      <c r="B422" s="3"/>
      <c r="C422" s="3"/>
      <c r="D422" s="3"/>
      <c r="E422" s="3"/>
      <c r="F422" s="584"/>
      <c r="G422" s="584"/>
      <c r="H422" s="58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>
      <c r="A423" s="3"/>
      <c r="B423" s="3"/>
      <c r="C423" s="3"/>
      <c r="D423" s="3"/>
      <c r="E423" s="3"/>
      <c r="F423" s="584"/>
      <c r="G423" s="584"/>
      <c r="H423" s="58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>
      <c r="A424" s="3"/>
      <c r="B424" s="3"/>
      <c r="C424" s="3"/>
      <c r="D424" s="3"/>
      <c r="E424" s="3"/>
      <c r="F424" s="584"/>
      <c r="G424" s="584"/>
      <c r="H424" s="58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>
      <c r="A425" s="3"/>
      <c r="B425" s="3"/>
      <c r="C425" s="3"/>
      <c r="D425" s="3"/>
      <c r="E425" s="3"/>
      <c r="F425" s="584"/>
      <c r="G425" s="584"/>
      <c r="H425" s="58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>
      <c r="A426" s="3"/>
      <c r="B426" s="3"/>
      <c r="C426" s="3"/>
      <c r="D426" s="3"/>
      <c r="E426" s="3"/>
      <c r="F426" s="584"/>
      <c r="G426" s="584"/>
      <c r="H426" s="58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>
      <c r="A427" s="3"/>
      <c r="B427" s="3"/>
      <c r="C427" s="3"/>
      <c r="D427" s="3"/>
      <c r="E427" s="3"/>
      <c r="F427" s="584"/>
      <c r="G427" s="584"/>
      <c r="H427" s="58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>
      <c r="A428" s="3"/>
      <c r="B428" s="3"/>
      <c r="C428" s="3"/>
      <c r="D428" s="3"/>
      <c r="E428" s="3"/>
      <c r="F428" s="584"/>
      <c r="G428" s="584"/>
      <c r="H428" s="58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>
      <c r="A429" s="3"/>
      <c r="B429" s="3"/>
      <c r="C429" s="3"/>
      <c r="D429" s="3"/>
      <c r="E429" s="3"/>
      <c r="F429" s="584"/>
      <c r="G429" s="584"/>
      <c r="H429" s="58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>
      <c r="A430" s="3"/>
      <c r="B430" s="3"/>
      <c r="C430" s="3"/>
      <c r="D430" s="3"/>
      <c r="E430" s="3"/>
      <c r="F430" s="584"/>
      <c r="G430" s="584"/>
      <c r="H430" s="58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>
      <c r="A431" s="3"/>
      <c r="B431" s="3"/>
      <c r="C431" s="3"/>
      <c r="D431" s="3"/>
      <c r="E431" s="3"/>
      <c r="F431" s="584"/>
      <c r="G431" s="584"/>
      <c r="H431" s="58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>
      <c r="A432" s="3"/>
      <c r="B432" s="3"/>
      <c r="C432" s="3"/>
      <c r="D432" s="3"/>
      <c r="E432" s="3"/>
      <c r="F432" s="584"/>
      <c r="G432" s="584"/>
      <c r="H432" s="585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>
      <c r="A433" s="3"/>
      <c r="B433" s="3"/>
      <c r="C433" s="3"/>
      <c r="D433" s="3"/>
      <c r="E433" s="3"/>
      <c r="F433" s="584"/>
      <c r="G433" s="584"/>
      <c r="H433" s="585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>
      <c r="A434" s="3"/>
      <c r="B434" s="3"/>
      <c r="C434" s="3"/>
      <c r="D434" s="3"/>
      <c r="E434" s="3"/>
      <c r="F434" s="584"/>
      <c r="G434" s="584"/>
      <c r="H434" s="585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>
      <c r="A435" s="3"/>
      <c r="B435" s="3"/>
      <c r="C435" s="3"/>
      <c r="D435" s="3"/>
      <c r="E435" s="3"/>
      <c r="F435" s="584"/>
      <c r="G435" s="584"/>
      <c r="H435" s="585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>
      <c r="A436" s="3"/>
      <c r="B436" s="3"/>
      <c r="C436" s="3"/>
      <c r="D436" s="3"/>
      <c r="E436" s="3"/>
      <c r="F436" s="584"/>
      <c r="G436" s="584"/>
      <c r="H436" s="585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>
      <c r="A437" s="3"/>
      <c r="B437" s="3"/>
      <c r="C437" s="3"/>
      <c r="D437" s="3"/>
      <c r="E437" s="3"/>
      <c r="F437" s="584"/>
      <c r="G437" s="584"/>
      <c r="H437" s="585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>
      <c r="A438" s="3"/>
      <c r="B438" s="3"/>
      <c r="C438" s="3"/>
      <c r="D438" s="3"/>
      <c r="E438" s="3"/>
      <c r="F438" s="584"/>
      <c r="G438" s="584"/>
      <c r="H438" s="585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>
      <c r="A439" s="3"/>
      <c r="B439" s="3"/>
      <c r="C439" s="3"/>
      <c r="D439" s="3"/>
      <c r="E439" s="3"/>
      <c r="F439" s="584"/>
      <c r="G439" s="584"/>
      <c r="H439" s="585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>
      <c r="A440" s="3"/>
      <c r="B440" s="3"/>
      <c r="C440" s="3"/>
      <c r="D440" s="3"/>
      <c r="E440" s="3"/>
      <c r="F440" s="584"/>
      <c r="G440" s="584"/>
      <c r="H440" s="585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>
      <c r="A441" s="3"/>
      <c r="B441" s="3"/>
      <c r="C441" s="3"/>
      <c r="D441" s="3"/>
      <c r="E441" s="3"/>
      <c r="F441" s="584"/>
      <c r="G441" s="584"/>
      <c r="H441" s="585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>
      <c r="A442" s="3"/>
      <c r="B442" s="3"/>
      <c r="C442" s="3"/>
      <c r="D442" s="3"/>
      <c r="E442" s="3"/>
      <c r="F442" s="584"/>
      <c r="G442" s="584"/>
      <c r="H442" s="585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>
      <c r="A443" s="3"/>
      <c r="B443" s="3"/>
      <c r="C443" s="3"/>
      <c r="D443" s="3"/>
      <c r="E443" s="3"/>
      <c r="F443" s="584"/>
      <c r="G443" s="584"/>
      <c r="H443" s="585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>
      <c r="A444" s="3"/>
      <c r="B444" s="3"/>
      <c r="C444" s="3"/>
      <c r="D444" s="3"/>
      <c r="E444" s="3"/>
      <c r="F444" s="584"/>
      <c r="G444" s="584"/>
      <c r="H444" s="585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>
      <c r="A445" s="3"/>
      <c r="B445" s="3"/>
      <c r="C445" s="3"/>
      <c r="D445" s="3"/>
      <c r="E445" s="3"/>
      <c r="F445" s="584"/>
      <c r="G445" s="584"/>
      <c r="H445" s="585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>
      <c r="A446" s="3"/>
      <c r="B446" s="3"/>
      <c r="C446" s="3"/>
      <c r="D446" s="3"/>
      <c r="E446" s="3"/>
      <c r="F446" s="584"/>
      <c r="G446" s="584"/>
      <c r="H446" s="585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>
      <c r="A447" s="3"/>
      <c r="B447" s="3"/>
      <c r="C447" s="3"/>
      <c r="D447" s="3"/>
      <c r="E447" s="3"/>
      <c r="F447" s="584"/>
      <c r="G447" s="584"/>
      <c r="H447" s="585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>
      <c r="A448" s="3"/>
      <c r="B448" s="3"/>
      <c r="C448" s="3"/>
      <c r="D448" s="3"/>
      <c r="E448" s="3"/>
      <c r="F448" s="584"/>
      <c r="G448" s="584"/>
      <c r="H448" s="585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>
      <c r="A449" s="3"/>
      <c r="B449" s="3"/>
      <c r="C449" s="3"/>
      <c r="D449" s="3"/>
      <c r="E449" s="3"/>
      <c r="F449" s="584"/>
      <c r="G449" s="584"/>
      <c r="H449" s="585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>
      <c r="A450" s="3"/>
      <c r="B450" s="3"/>
      <c r="C450" s="3"/>
      <c r="D450" s="3"/>
      <c r="E450" s="3"/>
      <c r="F450" s="584"/>
      <c r="G450" s="584"/>
      <c r="H450" s="585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>
      <c r="A451" s="3"/>
      <c r="B451" s="3"/>
      <c r="C451" s="3"/>
      <c r="D451" s="3"/>
      <c r="E451" s="3"/>
      <c r="F451" s="584"/>
      <c r="G451" s="584"/>
      <c r="H451" s="585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>
      <c r="A452" s="3"/>
      <c r="B452" s="3"/>
      <c r="C452" s="3"/>
      <c r="D452" s="3"/>
      <c r="E452" s="3"/>
      <c r="F452" s="584"/>
      <c r="G452" s="584"/>
      <c r="H452" s="585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>
      <c r="A453" s="3"/>
      <c r="B453" s="3"/>
      <c r="C453" s="3"/>
      <c r="D453" s="3"/>
      <c r="E453" s="3"/>
      <c r="F453" s="584"/>
      <c r="G453" s="584"/>
      <c r="H453" s="585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>
      <c r="A454" s="3"/>
      <c r="B454" s="3"/>
      <c r="C454" s="3"/>
      <c r="D454" s="3"/>
      <c r="E454" s="3"/>
      <c r="F454" s="584"/>
      <c r="G454" s="584"/>
      <c r="H454" s="585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>
      <c r="A455" s="3"/>
      <c r="B455" s="3"/>
      <c r="C455" s="3"/>
      <c r="D455" s="3"/>
      <c r="E455" s="3"/>
      <c r="F455" s="584"/>
      <c r="G455" s="584"/>
      <c r="H455" s="585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>
      <c r="A456" s="3"/>
      <c r="B456" s="3"/>
      <c r="C456" s="3"/>
      <c r="D456" s="3"/>
      <c r="E456" s="3"/>
      <c r="F456" s="584"/>
      <c r="G456" s="584"/>
      <c r="H456" s="585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>
      <c r="A457" s="3"/>
      <c r="B457" s="3"/>
      <c r="C457" s="3"/>
      <c r="D457" s="3"/>
      <c r="E457" s="3"/>
      <c r="F457" s="584"/>
      <c r="G457" s="584"/>
      <c r="H457" s="585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>
      <c r="A458" s="3"/>
      <c r="B458" s="3"/>
      <c r="C458" s="3"/>
      <c r="D458" s="3"/>
      <c r="E458" s="3"/>
      <c r="F458" s="584"/>
      <c r="G458" s="584"/>
      <c r="H458" s="585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>
      <c r="A459" s="3"/>
      <c r="B459" s="3"/>
      <c r="C459" s="3"/>
      <c r="D459" s="3"/>
      <c r="E459" s="3"/>
      <c r="F459" s="584"/>
      <c r="G459" s="584"/>
      <c r="H459" s="585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>
      <c r="A460" s="3"/>
      <c r="B460" s="3"/>
      <c r="C460" s="3"/>
      <c r="D460" s="3"/>
      <c r="E460" s="3"/>
      <c r="F460" s="584"/>
      <c r="G460" s="584"/>
      <c r="H460" s="585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>
      <c r="A461" s="3"/>
      <c r="B461" s="3"/>
      <c r="C461" s="3"/>
      <c r="D461" s="3"/>
      <c r="E461" s="3"/>
      <c r="F461" s="584"/>
      <c r="G461" s="584"/>
      <c r="H461" s="585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>
      <c r="A462" s="3"/>
      <c r="B462" s="3"/>
      <c r="C462" s="3"/>
      <c r="D462" s="3"/>
      <c r="E462" s="3"/>
      <c r="F462" s="584"/>
      <c r="G462" s="584"/>
      <c r="H462" s="585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>
      <c r="A463" s="3"/>
      <c r="B463" s="3"/>
      <c r="C463" s="3"/>
      <c r="D463" s="3"/>
      <c r="E463" s="3"/>
      <c r="F463" s="584"/>
      <c r="G463" s="584"/>
      <c r="H463" s="585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>
      <c r="A464" s="3"/>
      <c r="B464" s="3"/>
      <c r="C464" s="3"/>
      <c r="D464" s="3"/>
      <c r="E464" s="3"/>
      <c r="F464" s="584"/>
      <c r="G464" s="584"/>
      <c r="H464" s="585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>
      <c r="A465" s="3"/>
      <c r="B465" s="3"/>
      <c r="C465" s="3"/>
      <c r="D465" s="3"/>
      <c r="E465" s="3"/>
      <c r="F465" s="584"/>
      <c r="G465" s="584"/>
      <c r="H465" s="585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>
      <c r="A466" s="3"/>
      <c r="B466" s="3"/>
      <c r="C466" s="3"/>
      <c r="D466" s="3"/>
      <c r="E466" s="3"/>
      <c r="F466" s="584"/>
      <c r="G466" s="584"/>
      <c r="H466" s="585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>
      <c r="A467" s="3"/>
      <c r="B467" s="3"/>
      <c r="C467" s="3"/>
      <c r="D467" s="3"/>
      <c r="E467" s="3"/>
      <c r="F467" s="584"/>
      <c r="G467" s="584"/>
      <c r="H467" s="585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>
      <c r="A468" s="3"/>
      <c r="B468" s="3"/>
      <c r="C468" s="3"/>
      <c r="D468" s="3"/>
      <c r="E468" s="3"/>
      <c r="F468" s="584"/>
      <c r="G468" s="584"/>
      <c r="H468" s="585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>
      <c r="A469" s="3"/>
      <c r="B469" s="3"/>
      <c r="C469" s="3"/>
      <c r="D469" s="3"/>
      <c r="E469" s="3"/>
      <c r="F469" s="584"/>
      <c r="G469" s="584"/>
      <c r="H469" s="585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>
      <c r="A470" s="3"/>
      <c r="B470" s="3"/>
      <c r="C470" s="3"/>
      <c r="D470" s="3"/>
      <c r="E470" s="3"/>
      <c r="F470" s="584"/>
      <c r="G470" s="584"/>
      <c r="H470" s="585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>
      <c r="A471" s="3"/>
      <c r="B471" s="3"/>
      <c r="C471" s="3"/>
      <c r="D471" s="3"/>
      <c r="E471" s="3"/>
      <c r="F471" s="584"/>
      <c r="G471" s="584"/>
      <c r="H471" s="585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>
      <c r="A472" s="3"/>
      <c r="B472" s="3"/>
      <c r="C472" s="3"/>
      <c r="D472" s="3"/>
      <c r="E472" s="3"/>
      <c r="F472" s="584"/>
      <c r="G472" s="584"/>
      <c r="H472" s="585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>
      <c r="A473" s="3"/>
      <c r="B473" s="3"/>
      <c r="C473" s="3"/>
      <c r="D473" s="3"/>
      <c r="E473" s="3"/>
      <c r="F473" s="584"/>
      <c r="G473" s="584"/>
      <c r="H473" s="585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>
      <c r="A474" s="3"/>
      <c r="B474" s="3"/>
      <c r="C474" s="3"/>
      <c r="D474" s="3"/>
      <c r="E474" s="3"/>
      <c r="F474" s="584"/>
      <c r="G474" s="584"/>
      <c r="H474" s="585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>
      <c r="A475" s="3"/>
      <c r="B475" s="3"/>
      <c r="C475" s="3"/>
      <c r="D475" s="3"/>
      <c r="E475" s="3"/>
      <c r="F475" s="584"/>
      <c r="G475" s="584"/>
      <c r="H475" s="585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>
      <c r="A476" s="3"/>
      <c r="B476" s="3"/>
      <c r="C476" s="3"/>
      <c r="D476" s="3"/>
      <c r="E476" s="3"/>
      <c r="F476" s="584"/>
      <c r="G476" s="584"/>
      <c r="H476" s="585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>
      <c r="A477" s="3"/>
      <c r="B477" s="3"/>
      <c r="C477" s="3"/>
      <c r="D477" s="3"/>
      <c r="E477" s="3"/>
      <c r="F477" s="584"/>
      <c r="G477" s="584"/>
      <c r="H477" s="585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>
      <c r="A478" s="3"/>
      <c r="B478" s="3"/>
      <c r="C478" s="3"/>
      <c r="D478" s="3"/>
      <c r="E478" s="3"/>
      <c r="F478" s="584"/>
      <c r="G478" s="584"/>
      <c r="H478" s="585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>
      <c r="A479" s="3"/>
      <c r="B479" s="3"/>
      <c r="C479" s="3"/>
      <c r="D479" s="3"/>
      <c r="E479" s="3"/>
      <c r="F479" s="584"/>
      <c r="G479" s="584"/>
      <c r="H479" s="585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>
      <c r="A480" s="3"/>
      <c r="B480" s="3"/>
      <c r="C480" s="3"/>
      <c r="D480" s="3"/>
      <c r="E480" s="3"/>
      <c r="F480" s="584"/>
      <c r="G480" s="584"/>
      <c r="H480" s="585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>
      <c r="A481" s="3"/>
      <c r="B481" s="3"/>
      <c r="C481" s="3"/>
      <c r="D481" s="3"/>
      <c r="E481" s="3"/>
      <c r="F481" s="584"/>
      <c r="G481" s="584"/>
      <c r="H481" s="585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>
      <c r="A482" s="3"/>
      <c r="B482" s="3"/>
      <c r="C482" s="3"/>
      <c r="D482" s="3"/>
      <c r="E482" s="3"/>
      <c r="F482" s="584"/>
      <c r="G482" s="584"/>
      <c r="H482" s="585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>
      <c r="A483" s="3"/>
      <c r="B483" s="3"/>
      <c r="C483" s="3"/>
      <c r="D483" s="3"/>
      <c r="E483" s="3"/>
      <c r="F483" s="584"/>
      <c r="G483" s="584"/>
      <c r="H483" s="585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>
      <c r="A484" s="3"/>
      <c r="B484" s="3"/>
      <c r="C484" s="3"/>
      <c r="D484" s="3"/>
      <c r="E484" s="3"/>
      <c r="F484" s="584"/>
      <c r="G484" s="584"/>
      <c r="H484" s="585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>
      <c r="A485" s="3"/>
      <c r="B485" s="3"/>
      <c r="C485" s="3"/>
      <c r="D485" s="3"/>
      <c r="E485" s="3"/>
      <c r="F485" s="584"/>
      <c r="G485" s="584"/>
      <c r="H485" s="585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>
      <c r="A486" s="3"/>
      <c r="B486" s="3"/>
      <c r="C486" s="3"/>
      <c r="D486" s="3"/>
      <c r="E486" s="3"/>
      <c r="F486" s="584"/>
      <c r="G486" s="584"/>
      <c r="H486" s="585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>
      <c r="A487" s="3"/>
      <c r="B487" s="3"/>
      <c r="C487" s="3"/>
      <c r="D487" s="3"/>
      <c r="E487" s="3"/>
      <c r="F487" s="584"/>
      <c r="G487" s="584"/>
      <c r="H487" s="585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>
      <c r="A488" s="3"/>
      <c r="B488" s="3"/>
      <c r="C488" s="3"/>
      <c r="D488" s="3"/>
      <c r="E488" s="3"/>
      <c r="F488" s="584"/>
      <c r="G488" s="584"/>
      <c r="H488" s="58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>
      <c r="A489" s="3"/>
      <c r="B489" s="3"/>
      <c r="C489" s="3"/>
      <c r="D489" s="3"/>
      <c r="E489" s="3"/>
      <c r="F489" s="584"/>
      <c r="G489" s="584"/>
      <c r="H489" s="58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>
      <c r="A490" s="3"/>
      <c r="B490" s="3"/>
      <c r="C490" s="3"/>
      <c r="D490" s="3"/>
      <c r="E490" s="3"/>
      <c r="F490" s="584"/>
      <c r="G490" s="584"/>
      <c r="H490" s="58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>
      <c r="A491" s="3"/>
      <c r="B491" s="3"/>
      <c r="C491" s="3"/>
      <c r="D491" s="3"/>
      <c r="E491" s="3"/>
      <c r="F491" s="584"/>
      <c r="G491" s="584"/>
      <c r="H491" s="58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>
      <c r="A492" s="3"/>
      <c r="B492" s="3"/>
      <c r="C492" s="3"/>
      <c r="D492" s="3"/>
      <c r="E492" s="3"/>
      <c r="F492" s="584"/>
      <c r="G492" s="584"/>
      <c r="H492" s="585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>
      <c r="A493" s="3"/>
      <c r="B493" s="3"/>
      <c r="C493" s="3"/>
      <c r="D493" s="3"/>
      <c r="E493" s="3"/>
      <c r="F493" s="584"/>
      <c r="G493" s="584"/>
      <c r="H493" s="585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>
      <c r="A494" s="3"/>
      <c r="B494" s="3"/>
      <c r="C494" s="3"/>
      <c r="D494" s="3"/>
      <c r="E494" s="3"/>
      <c r="F494" s="584"/>
      <c r="G494" s="584"/>
      <c r="H494" s="585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>
      <c r="A495" s="3"/>
      <c r="B495" s="3"/>
      <c r="C495" s="3"/>
      <c r="D495" s="3"/>
      <c r="E495" s="3"/>
      <c r="F495" s="584"/>
      <c r="G495" s="584"/>
      <c r="H495" s="585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>
      <c r="A496" s="3"/>
      <c r="B496" s="3"/>
      <c r="C496" s="3"/>
      <c r="D496" s="3"/>
      <c r="E496" s="3"/>
      <c r="F496" s="584"/>
      <c r="G496" s="584"/>
      <c r="H496" s="585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>
      <c r="A497" s="3"/>
      <c r="B497" s="3"/>
      <c r="C497" s="3"/>
      <c r="D497" s="3"/>
      <c r="E497" s="3"/>
      <c r="F497" s="584"/>
      <c r="G497" s="584"/>
      <c r="H497" s="585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>
      <c r="A498" s="3"/>
      <c r="B498" s="3"/>
      <c r="C498" s="3"/>
      <c r="D498" s="3"/>
      <c r="E498" s="3"/>
      <c r="F498" s="584"/>
      <c r="G498" s="584"/>
      <c r="H498" s="585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>
      <c r="A499" s="3"/>
      <c r="B499" s="3"/>
      <c r="C499" s="3"/>
      <c r="D499" s="3"/>
      <c r="E499" s="3"/>
      <c r="F499" s="584"/>
      <c r="G499" s="584"/>
      <c r="H499" s="585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>
      <c r="A500" s="3"/>
      <c r="B500" s="3"/>
      <c r="C500" s="3"/>
      <c r="D500" s="3"/>
      <c r="E500" s="3"/>
      <c r="F500" s="584"/>
      <c r="G500" s="584"/>
      <c r="H500" s="585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>
      <c r="A501" s="3"/>
      <c r="B501" s="3"/>
      <c r="C501" s="3"/>
      <c r="D501" s="3"/>
      <c r="E501" s="3"/>
      <c r="F501" s="584"/>
      <c r="G501" s="584"/>
      <c r="H501" s="585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>
      <c r="A502" s="3"/>
      <c r="B502" s="3"/>
      <c r="C502" s="3"/>
      <c r="D502" s="3"/>
      <c r="E502" s="3"/>
      <c r="F502" s="584"/>
      <c r="G502" s="584"/>
      <c r="H502" s="585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>
      <c r="A503" s="3"/>
      <c r="B503" s="3"/>
      <c r="C503" s="3"/>
      <c r="D503" s="3"/>
      <c r="E503" s="3"/>
      <c r="F503" s="584"/>
      <c r="G503" s="584"/>
      <c r="H503" s="585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>
      <c r="A504" s="3"/>
      <c r="B504" s="3"/>
      <c r="C504" s="3"/>
      <c r="D504" s="3"/>
      <c r="E504" s="3"/>
      <c r="F504" s="584"/>
      <c r="G504" s="584"/>
      <c r="H504" s="585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>
      <c r="A505" s="3"/>
      <c r="B505" s="3"/>
      <c r="C505" s="3"/>
      <c r="D505" s="3"/>
      <c r="E505" s="3"/>
      <c r="F505" s="584"/>
      <c r="G505" s="584"/>
      <c r="H505" s="585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>
      <c r="A506" s="3"/>
      <c r="B506" s="3"/>
      <c r="C506" s="3"/>
      <c r="D506" s="3"/>
      <c r="E506" s="3"/>
      <c r="F506" s="584"/>
      <c r="G506" s="584"/>
      <c r="H506" s="585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>
      <c r="A507" s="3"/>
      <c r="B507" s="3"/>
      <c r="C507" s="3"/>
      <c r="D507" s="3"/>
      <c r="E507" s="3"/>
      <c r="F507" s="584"/>
      <c r="G507" s="584"/>
      <c r="H507" s="58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>
      <c r="A508" s="3"/>
      <c r="B508" s="3"/>
      <c r="C508" s="3"/>
      <c r="D508" s="3"/>
      <c r="E508" s="3"/>
      <c r="F508" s="584"/>
      <c r="G508" s="584"/>
      <c r="H508" s="58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>
      <c r="A509" s="3"/>
      <c r="B509" s="3"/>
      <c r="C509" s="3"/>
      <c r="D509" s="3"/>
      <c r="E509" s="3"/>
      <c r="F509" s="584"/>
      <c r="G509" s="584"/>
      <c r="H509" s="58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>
      <c r="A510" s="3"/>
      <c r="B510" s="3"/>
      <c r="C510" s="3"/>
      <c r="D510" s="3"/>
      <c r="E510" s="3"/>
      <c r="F510" s="584"/>
      <c r="G510" s="584"/>
      <c r="H510" s="585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>
      <c r="A511" s="3"/>
      <c r="B511" s="3"/>
      <c r="C511" s="3"/>
      <c r="D511" s="3"/>
      <c r="E511" s="3"/>
      <c r="F511" s="584"/>
      <c r="G511" s="584"/>
      <c r="H511" s="585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>
      <c r="A512" s="3"/>
      <c r="B512" s="3"/>
      <c r="C512" s="3"/>
      <c r="D512" s="3"/>
      <c r="E512" s="3"/>
      <c r="F512" s="584"/>
      <c r="G512" s="584"/>
      <c r="H512" s="585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>
      <c r="A513" s="3"/>
      <c r="B513" s="3"/>
      <c r="C513" s="3"/>
      <c r="D513" s="3"/>
      <c r="E513" s="3"/>
      <c r="F513" s="584"/>
      <c r="G513" s="584"/>
      <c r="H513" s="585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>
      <c r="A514" s="3"/>
      <c r="B514" s="3"/>
      <c r="C514" s="3"/>
      <c r="D514" s="3"/>
      <c r="E514" s="3"/>
      <c r="F514" s="584"/>
      <c r="G514" s="584"/>
      <c r="H514" s="585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>
      <c r="A515" s="3"/>
      <c r="B515" s="3"/>
      <c r="C515" s="3"/>
      <c r="D515" s="3"/>
      <c r="E515" s="3"/>
      <c r="F515" s="584"/>
      <c r="G515" s="584"/>
      <c r="H515" s="585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>
      <c r="A516" s="3"/>
      <c r="B516" s="3"/>
      <c r="C516" s="3"/>
      <c r="D516" s="3"/>
      <c r="E516" s="3"/>
      <c r="F516" s="584"/>
      <c r="G516" s="584"/>
      <c r="H516" s="585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>
      <c r="A517" s="3"/>
      <c r="B517" s="3"/>
      <c r="C517" s="3"/>
      <c r="D517" s="3"/>
      <c r="E517" s="3"/>
      <c r="F517" s="584"/>
      <c r="G517" s="584"/>
      <c r="H517" s="585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>
      <c r="A518" s="3"/>
      <c r="B518" s="3"/>
      <c r="C518" s="3"/>
      <c r="D518" s="3"/>
      <c r="E518" s="3"/>
      <c r="F518" s="584"/>
      <c r="G518" s="584"/>
      <c r="H518" s="585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>
      <c r="A519" s="3"/>
      <c r="B519" s="3"/>
      <c r="C519" s="3"/>
      <c r="D519" s="3"/>
      <c r="E519" s="3"/>
      <c r="F519" s="584"/>
      <c r="G519" s="584"/>
      <c r="H519" s="58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>
      <c r="A520" s="3"/>
      <c r="B520" s="3"/>
      <c r="C520" s="3"/>
      <c r="D520" s="3"/>
      <c r="E520" s="3"/>
      <c r="F520" s="584"/>
      <c r="G520" s="584"/>
      <c r="H520" s="58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>
      <c r="A521" s="3"/>
      <c r="B521" s="3"/>
      <c r="C521" s="3"/>
      <c r="D521" s="3"/>
      <c r="E521" s="3"/>
      <c r="F521" s="584"/>
      <c r="G521" s="584"/>
      <c r="H521" s="58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>
      <c r="A522" s="3"/>
      <c r="B522" s="3"/>
      <c r="C522" s="3"/>
      <c r="D522" s="3"/>
      <c r="E522" s="3"/>
      <c r="F522" s="584"/>
      <c r="G522" s="584"/>
      <c r="H522" s="585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>
      <c r="A523" s="3"/>
      <c r="B523" s="3"/>
      <c r="C523" s="3"/>
      <c r="D523" s="3"/>
      <c r="E523" s="3"/>
      <c r="F523" s="584"/>
      <c r="G523" s="584"/>
      <c r="H523" s="585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>
      <c r="A524" s="3"/>
      <c r="B524" s="3"/>
      <c r="C524" s="3"/>
      <c r="D524" s="3"/>
      <c r="E524" s="3"/>
      <c r="F524" s="584"/>
      <c r="G524" s="584"/>
      <c r="H524" s="585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>
      <c r="A525" s="3"/>
      <c r="B525" s="3"/>
      <c r="C525" s="3"/>
      <c r="D525" s="3"/>
      <c r="E525" s="3"/>
      <c r="F525" s="584"/>
      <c r="G525" s="584"/>
      <c r="H525" s="585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>
      <c r="A526" s="3"/>
      <c r="B526" s="3"/>
      <c r="C526" s="3"/>
      <c r="D526" s="3"/>
      <c r="E526" s="3"/>
      <c r="F526" s="584"/>
      <c r="G526" s="584"/>
      <c r="H526" s="585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>
      <c r="A527" s="3"/>
      <c r="B527" s="3"/>
      <c r="C527" s="3"/>
      <c r="D527" s="3"/>
      <c r="E527" s="3"/>
      <c r="F527" s="584"/>
      <c r="G527" s="584"/>
      <c r="H527" s="585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>
      <c r="A528" s="3"/>
      <c r="B528" s="3"/>
      <c r="C528" s="3"/>
      <c r="D528" s="3"/>
      <c r="E528" s="3"/>
      <c r="F528" s="584"/>
      <c r="G528" s="584"/>
      <c r="H528" s="585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>
      <c r="A529" s="3"/>
      <c r="B529" s="3"/>
      <c r="C529" s="3"/>
      <c r="D529" s="3"/>
      <c r="E529" s="3"/>
      <c r="F529" s="584"/>
      <c r="G529" s="584"/>
      <c r="H529" s="585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>
      <c r="A530" s="3"/>
      <c r="B530" s="3"/>
      <c r="C530" s="3"/>
      <c r="D530" s="3"/>
      <c r="E530" s="3"/>
      <c r="F530" s="584"/>
      <c r="G530" s="584"/>
      <c r="H530" s="585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>
      <c r="A531" s="3"/>
      <c r="B531" s="3"/>
      <c r="C531" s="3"/>
      <c r="D531" s="3"/>
      <c r="E531" s="3"/>
      <c r="F531" s="584"/>
      <c r="G531" s="584"/>
      <c r="H531" s="585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>
      <c r="A532" s="3"/>
      <c r="B532" s="3"/>
      <c r="C532" s="3"/>
      <c r="D532" s="3"/>
      <c r="E532" s="3"/>
      <c r="F532" s="584"/>
      <c r="G532" s="584"/>
      <c r="H532" s="585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>
      <c r="A533" s="3"/>
      <c r="B533" s="3"/>
      <c r="C533" s="3"/>
      <c r="D533" s="3"/>
      <c r="E533" s="3"/>
      <c r="F533" s="584"/>
      <c r="G533" s="584"/>
      <c r="H533" s="585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>
      <c r="A534" s="3"/>
      <c r="B534" s="3"/>
      <c r="C534" s="3"/>
      <c r="D534" s="3"/>
      <c r="E534" s="3"/>
      <c r="F534" s="584"/>
      <c r="G534" s="584"/>
      <c r="H534" s="585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>
      <c r="A535" s="3"/>
      <c r="B535" s="3"/>
      <c r="C535" s="3"/>
      <c r="D535" s="3"/>
      <c r="E535" s="3"/>
      <c r="F535" s="584"/>
      <c r="G535" s="584"/>
      <c r="H535" s="585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>
      <c r="A536" s="3"/>
      <c r="B536" s="3"/>
      <c r="C536" s="3"/>
      <c r="D536" s="3"/>
      <c r="E536" s="3"/>
      <c r="F536" s="584"/>
      <c r="G536" s="584"/>
      <c r="H536" s="585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>
      <c r="A537" s="3"/>
      <c r="B537" s="3"/>
      <c r="C537" s="3"/>
      <c r="D537" s="3"/>
      <c r="E537" s="3"/>
      <c r="F537" s="584"/>
      <c r="G537" s="584"/>
      <c r="H537" s="585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>
      <c r="A538" s="3"/>
      <c r="B538" s="3"/>
      <c r="C538" s="3"/>
      <c r="D538" s="3"/>
      <c r="E538" s="3"/>
      <c r="F538" s="584"/>
      <c r="G538" s="584"/>
      <c r="H538" s="585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>
      <c r="A539" s="3"/>
      <c r="B539" s="3"/>
      <c r="C539" s="3"/>
      <c r="D539" s="3"/>
      <c r="E539" s="3"/>
      <c r="F539" s="584"/>
      <c r="G539" s="584"/>
      <c r="H539" s="585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>
      <c r="A540" s="3"/>
      <c r="B540" s="3"/>
      <c r="C540" s="3"/>
      <c r="D540" s="3"/>
      <c r="E540" s="3"/>
      <c r="F540" s="584"/>
      <c r="G540" s="584"/>
      <c r="H540" s="585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>
      <c r="A541" s="3"/>
      <c r="B541" s="3"/>
      <c r="C541" s="3"/>
      <c r="D541" s="3"/>
      <c r="E541" s="3"/>
      <c r="F541" s="584"/>
      <c r="G541" s="584"/>
      <c r="H541" s="585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>
      <c r="A542" s="3"/>
      <c r="B542" s="3"/>
      <c r="C542" s="3"/>
      <c r="D542" s="3"/>
      <c r="E542" s="3"/>
      <c r="F542" s="584"/>
      <c r="G542" s="584"/>
      <c r="H542" s="585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>
      <c r="A543" s="3"/>
      <c r="B543" s="3"/>
      <c r="C543" s="3"/>
      <c r="D543" s="3"/>
      <c r="E543" s="3"/>
      <c r="F543" s="584"/>
      <c r="G543" s="584"/>
      <c r="H543" s="585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>
      <c r="A544" s="3"/>
      <c r="B544" s="3"/>
      <c r="C544" s="3"/>
      <c r="D544" s="3"/>
      <c r="E544" s="3"/>
      <c r="F544" s="584"/>
      <c r="G544" s="584"/>
      <c r="H544" s="585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>
      <c r="A545" s="3"/>
      <c r="B545" s="3"/>
      <c r="C545" s="3"/>
      <c r="D545" s="3"/>
      <c r="E545" s="3"/>
      <c r="F545" s="584"/>
      <c r="G545" s="584"/>
      <c r="H545" s="585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>
      <c r="A546" s="3"/>
      <c r="B546" s="3"/>
      <c r="C546" s="3"/>
      <c r="D546" s="3"/>
      <c r="E546" s="3"/>
      <c r="F546" s="584"/>
      <c r="G546" s="584"/>
      <c r="H546" s="585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>
      <c r="A547" s="3"/>
      <c r="B547" s="3"/>
      <c r="C547" s="3"/>
      <c r="D547" s="3"/>
      <c r="E547" s="3"/>
      <c r="F547" s="584"/>
      <c r="G547" s="584"/>
      <c r="H547" s="585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>
      <c r="A548" s="3"/>
      <c r="B548" s="3"/>
      <c r="C548" s="3"/>
      <c r="D548" s="3"/>
      <c r="E548" s="3"/>
      <c r="F548" s="584"/>
      <c r="G548" s="584"/>
      <c r="H548" s="585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>
      <c r="A549" s="3"/>
      <c r="B549" s="3"/>
      <c r="C549" s="3"/>
      <c r="D549" s="3"/>
      <c r="E549" s="3"/>
      <c r="F549" s="584"/>
      <c r="G549" s="584"/>
      <c r="H549" s="585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>
      <c r="A550" s="3"/>
      <c r="B550" s="3"/>
      <c r="C550" s="3"/>
      <c r="D550" s="3"/>
      <c r="E550" s="3"/>
      <c r="F550" s="584"/>
      <c r="G550" s="584"/>
      <c r="H550" s="585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>
      <c r="A551" s="3"/>
      <c r="B551" s="3"/>
      <c r="C551" s="3"/>
      <c r="D551" s="3"/>
      <c r="E551" s="3"/>
      <c r="F551" s="584"/>
      <c r="G551" s="584"/>
      <c r="H551" s="585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>
      <c r="A552" s="3"/>
      <c r="B552" s="3"/>
      <c r="C552" s="3"/>
      <c r="D552" s="3"/>
      <c r="E552" s="3"/>
      <c r="F552" s="584"/>
      <c r="G552" s="584"/>
      <c r="H552" s="585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>
      <c r="A553" s="3"/>
      <c r="B553" s="3"/>
      <c r="C553" s="3"/>
      <c r="D553" s="3"/>
      <c r="E553" s="3"/>
      <c r="F553" s="584"/>
      <c r="G553" s="584"/>
      <c r="H553" s="585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>
      <c r="A554" s="3"/>
      <c r="B554" s="3"/>
      <c r="C554" s="3"/>
      <c r="D554" s="3"/>
      <c r="E554" s="3"/>
      <c r="F554" s="584"/>
      <c r="G554" s="584"/>
      <c r="H554" s="585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>
      <c r="A555" s="3"/>
      <c r="B555" s="3"/>
      <c r="C555" s="3"/>
      <c r="D555" s="3"/>
      <c r="E555" s="3"/>
      <c r="F555" s="584"/>
      <c r="G555" s="584"/>
      <c r="H555" s="585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>
      <c r="A556" s="3"/>
      <c r="B556" s="3"/>
      <c r="C556" s="3"/>
      <c r="D556" s="3"/>
      <c r="E556" s="3"/>
      <c r="F556" s="584"/>
      <c r="G556" s="584"/>
      <c r="H556" s="585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>
      <c r="A557" s="3"/>
      <c r="B557" s="3"/>
      <c r="C557" s="3"/>
      <c r="D557" s="3"/>
      <c r="E557" s="3"/>
      <c r="F557" s="584"/>
      <c r="G557" s="584"/>
      <c r="H557" s="585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>
      <c r="A558" s="3"/>
      <c r="B558" s="3"/>
      <c r="C558" s="3"/>
      <c r="D558" s="3"/>
      <c r="E558" s="3"/>
      <c r="F558" s="584"/>
      <c r="G558" s="584"/>
      <c r="H558" s="585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>
      <c r="A559" s="3"/>
      <c r="B559" s="3"/>
      <c r="C559" s="3"/>
      <c r="D559" s="3"/>
      <c r="E559" s="3"/>
      <c r="F559" s="584"/>
      <c r="G559" s="584"/>
      <c r="H559" s="585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>
      <c r="A560" s="3"/>
      <c r="B560" s="3"/>
      <c r="C560" s="3"/>
      <c r="D560" s="3"/>
      <c r="E560" s="3"/>
      <c r="F560" s="584"/>
      <c r="G560" s="584"/>
      <c r="H560" s="585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>
      <c r="A561" s="3"/>
      <c r="B561" s="3"/>
      <c r="C561" s="3"/>
      <c r="D561" s="3"/>
      <c r="E561" s="3"/>
      <c r="F561" s="584"/>
      <c r="G561" s="584"/>
      <c r="H561" s="585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>
      <c r="A562" s="3"/>
      <c r="B562" s="3"/>
      <c r="C562" s="3"/>
      <c r="D562" s="3"/>
      <c r="E562" s="3"/>
      <c r="F562" s="584"/>
      <c r="G562" s="584"/>
      <c r="H562" s="585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>
      <c r="A563" s="3"/>
      <c r="B563" s="3"/>
      <c r="C563" s="3"/>
      <c r="D563" s="3"/>
      <c r="E563" s="3"/>
      <c r="F563" s="584"/>
      <c r="G563" s="584"/>
      <c r="H563" s="585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>
      <c r="A564" s="3"/>
      <c r="B564" s="3"/>
      <c r="C564" s="3"/>
      <c r="D564" s="3"/>
      <c r="E564" s="3"/>
      <c r="F564" s="584"/>
      <c r="G564" s="584"/>
      <c r="H564" s="585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>
      <c r="A565" s="3"/>
      <c r="B565" s="3"/>
      <c r="C565" s="3"/>
      <c r="D565" s="3"/>
      <c r="E565" s="3"/>
      <c r="F565" s="584"/>
      <c r="G565" s="584"/>
      <c r="H565" s="585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>
      <c r="A566" s="3"/>
      <c r="B566" s="3"/>
      <c r="C566" s="3"/>
      <c r="D566" s="3"/>
      <c r="E566" s="3"/>
      <c r="F566" s="584"/>
      <c r="G566" s="584"/>
      <c r="H566" s="585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>
      <c r="A567" s="3"/>
      <c r="B567" s="3"/>
      <c r="C567" s="3"/>
      <c r="D567" s="3"/>
      <c r="E567" s="3"/>
      <c r="F567" s="584"/>
      <c r="G567" s="584"/>
      <c r="H567" s="585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>
      <c r="A568" s="3"/>
      <c r="B568" s="3"/>
      <c r="C568" s="3"/>
      <c r="D568" s="3"/>
      <c r="E568" s="3"/>
      <c r="F568" s="584"/>
      <c r="G568" s="584"/>
      <c r="H568" s="585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>
      <c r="A569" s="3"/>
      <c r="B569" s="3"/>
      <c r="C569" s="3"/>
      <c r="D569" s="3"/>
      <c r="E569" s="3"/>
      <c r="F569" s="584"/>
      <c r="G569" s="584"/>
      <c r="H569" s="585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>
      <c r="A570" s="3"/>
      <c r="B570" s="3"/>
      <c r="C570" s="3"/>
      <c r="D570" s="3"/>
      <c r="E570" s="3"/>
      <c r="F570" s="584"/>
      <c r="G570" s="584"/>
      <c r="H570" s="585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>
      <c r="A571" s="3"/>
      <c r="B571" s="3"/>
      <c r="C571" s="3"/>
      <c r="D571" s="3"/>
      <c r="E571" s="3"/>
      <c r="F571" s="584"/>
      <c r="G571" s="584"/>
      <c r="H571" s="585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>
      <c r="A572" s="3"/>
      <c r="B572" s="3"/>
      <c r="C572" s="3"/>
      <c r="D572" s="3"/>
      <c r="E572" s="3"/>
      <c r="F572" s="584"/>
      <c r="G572" s="584"/>
      <c r="H572" s="585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>
      <c r="A573" s="3"/>
      <c r="B573" s="3"/>
      <c r="C573" s="3"/>
      <c r="D573" s="3"/>
      <c r="E573" s="3"/>
      <c r="F573" s="584"/>
      <c r="G573" s="584"/>
      <c r="H573" s="585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>
      <c r="A574" s="3"/>
      <c r="B574" s="3"/>
      <c r="C574" s="3"/>
      <c r="D574" s="3"/>
      <c r="E574" s="3"/>
      <c r="F574" s="584"/>
      <c r="G574" s="584"/>
      <c r="H574" s="585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>
      <c r="A575" s="3"/>
      <c r="B575" s="3"/>
      <c r="C575" s="3"/>
      <c r="D575" s="3"/>
      <c r="E575" s="3"/>
      <c r="F575" s="584"/>
      <c r="G575" s="584"/>
      <c r="H575" s="585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>
      <c r="A576" s="3"/>
      <c r="B576" s="3"/>
      <c r="C576" s="3"/>
      <c r="D576" s="3"/>
      <c r="E576" s="3"/>
      <c r="F576" s="584"/>
      <c r="G576" s="584"/>
      <c r="H576" s="585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>
      <c r="A577" s="3"/>
      <c r="B577" s="3"/>
      <c r="C577" s="3"/>
      <c r="D577" s="3"/>
      <c r="E577" s="3"/>
      <c r="F577" s="584"/>
      <c r="G577" s="584"/>
      <c r="H577" s="585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>
      <c r="A578" s="3"/>
      <c r="B578" s="3"/>
      <c r="C578" s="3"/>
      <c r="D578" s="3"/>
      <c r="E578" s="3"/>
      <c r="F578" s="584"/>
      <c r="G578" s="584"/>
      <c r="H578" s="58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>
      <c r="A579" s="3"/>
      <c r="B579" s="3"/>
      <c r="C579" s="3"/>
      <c r="D579" s="3"/>
      <c r="E579" s="3"/>
      <c r="F579" s="584"/>
      <c r="G579" s="584"/>
      <c r="H579" s="58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>
      <c r="A580" s="3"/>
      <c r="B580" s="3"/>
      <c r="C580" s="3"/>
      <c r="D580" s="3"/>
      <c r="E580" s="3"/>
      <c r="F580" s="584"/>
      <c r="G580" s="584"/>
      <c r="H580" s="58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>
      <c r="A581" s="3"/>
      <c r="B581" s="3"/>
      <c r="C581" s="3"/>
      <c r="D581" s="3"/>
      <c r="E581" s="3"/>
      <c r="F581" s="584"/>
      <c r="G581" s="584"/>
      <c r="H581" s="58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>
      <c r="A582" s="3"/>
      <c r="B582" s="3"/>
      <c r="C582" s="3"/>
      <c r="D582" s="3"/>
      <c r="E582" s="3"/>
      <c r="F582" s="584"/>
      <c r="G582" s="584"/>
      <c r="H582" s="585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>
      <c r="A583" s="3"/>
      <c r="B583" s="3"/>
      <c r="C583" s="3"/>
      <c r="D583" s="3"/>
      <c r="E583" s="3"/>
      <c r="F583" s="584"/>
      <c r="G583" s="584"/>
      <c r="H583" s="585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>
      <c r="A584" s="3"/>
      <c r="B584" s="3"/>
      <c r="C584" s="3"/>
      <c r="D584" s="3"/>
      <c r="E584" s="3"/>
      <c r="F584" s="584"/>
      <c r="G584" s="584"/>
      <c r="H584" s="585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>
      <c r="A585" s="3"/>
      <c r="B585" s="3"/>
      <c r="C585" s="3"/>
      <c r="D585" s="3"/>
      <c r="E585" s="3"/>
      <c r="F585" s="584"/>
      <c r="G585" s="584"/>
      <c r="H585" s="585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>
      <c r="A586" s="3"/>
      <c r="B586" s="3"/>
      <c r="C586" s="3"/>
      <c r="D586" s="3"/>
      <c r="E586" s="3"/>
      <c r="F586" s="584"/>
      <c r="G586" s="584"/>
      <c r="H586" s="585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>
      <c r="A587" s="3"/>
      <c r="B587" s="3"/>
      <c r="C587" s="3"/>
      <c r="D587" s="3"/>
      <c r="E587" s="3"/>
      <c r="F587" s="584"/>
      <c r="G587" s="584"/>
      <c r="H587" s="585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>
      <c r="A588" s="3"/>
      <c r="B588" s="3"/>
      <c r="C588" s="3"/>
      <c r="D588" s="3"/>
      <c r="E588" s="3"/>
      <c r="F588" s="584"/>
      <c r="G588" s="584"/>
      <c r="H588" s="585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>
      <c r="A589" s="3"/>
      <c r="B589" s="3"/>
      <c r="C589" s="3"/>
      <c r="D589" s="3"/>
      <c r="E589" s="3"/>
      <c r="F589" s="584"/>
      <c r="G589" s="584"/>
      <c r="H589" s="585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>
      <c r="A590" s="3"/>
      <c r="B590" s="3"/>
      <c r="C590" s="3"/>
      <c r="D590" s="3"/>
      <c r="E590" s="3"/>
      <c r="F590" s="584"/>
      <c r="G590" s="584"/>
      <c r="H590" s="585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>
      <c r="A591" s="3"/>
      <c r="B591" s="3"/>
      <c r="C591" s="3"/>
      <c r="D591" s="3"/>
      <c r="E591" s="3"/>
      <c r="F591" s="584"/>
      <c r="G591" s="584"/>
      <c r="H591" s="58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>
      <c r="A592" s="3"/>
      <c r="B592" s="3"/>
      <c r="C592" s="3"/>
      <c r="D592" s="3"/>
      <c r="E592" s="3"/>
      <c r="F592" s="584"/>
      <c r="G592" s="584"/>
      <c r="H592" s="58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>
      <c r="A593" s="3"/>
      <c r="B593" s="3"/>
      <c r="C593" s="3"/>
      <c r="D593" s="3"/>
      <c r="E593" s="3"/>
      <c r="F593" s="584"/>
      <c r="G593" s="584"/>
      <c r="H593" s="58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>
      <c r="A594" s="3"/>
      <c r="B594" s="3"/>
      <c r="C594" s="3"/>
      <c r="D594" s="3"/>
      <c r="E594" s="3"/>
      <c r="F594" s="584"/>
      <c r="G594" s="584"/>
      <c r="H594" s="585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>
      <c r="A595" s="3"/>
      <c r="B595" s="3"/>
      <c r="C595" s="3"/>
      <c r="D595" s="3"/>
      <c r="E595" s="3"/>
      <c r="F595" s="584"/>
      <c r="G595" s="584"/>
      <c r="H595" s="585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>
      <c r="A596" s="3"/>
      <c r="B596" s="3"/>
      <c r="C596" s="3"/>
      <c r="D596" s="3"/>
      <c r="E596" s="3"/>
      <c r="F596" s="584"/>
      <c r="G596" s="584"/>
      <c r="H596" s="585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>
      <c r="A597" s="3"/>
      <c r="B597" s="3"/>
      <c r="C597" s="3"/>
      <c r="D597" s="3"/>
      <c r="E597" s="3"/>
      <c r="F597" s="584"/>
      <c r="G597" s="584"/>
      <c r="H597" s="585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>
      <c r="A598" s="3"/>
      <c r="B598" s="3"/>
      <c r="C598" s="3"/>
      <c r="D598" s="3"/>
      <c r="E598" s="3"/>
      <c r="F598" s="584"/>
      <c r="G598" s="584"/>
      <c r="H598" s="585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>
      <c r="A599" s="3"/>
      <c r="B599" s="3"/>
      <c r="C599" s="3"/>
      <c r="D599" s="3"/>
      <c r="E599" s="3"/>
      <c r="F599" s="584"/>
      <c r="G599" s="584"/>
      <c r="H599" s="585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>
      <c r="A600" s="3"/>
      <c r="B600" s="3"/>
      <c r="C600" s="3"/>
      <c r="D600" s="3"/>
      <c r="E600" s="3"/>
      <c r="F600" s="584"/>
      <c r="G600" s="584"/>
      <c r="H600" s="585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>
      <c r="A601" s="3"/>
      <c r="B601" s="3"/>
      <c r="C601" s="3"/>
      <c r="D601" s="3"/>
      <c r="E601" s="3"/>
      <c r="F601" s="584"/>
      <c r="G601" s="584"/>
      <c r="H601" s="585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>
      <c r="A602" s="3"/>
      <c r="B602" s="3"/>
      <c r="C602" s="3"/>
      <c r="D602" s="3"/>
      <c r="E602" s="3"/>
      <c r="F602" s="584"/>
      <c r="G602" s="584"/>
      <c r="H602" s="585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>
      <c r="A603" s="3"/>
      <c r="B603" s="3"/>
      <c r="C603" s="3"/>
      <c r="D603" s="3"/>
      <c r="E603" s="3"/>
      <c r="F603" s="584"/>
      <c r="G603" s="584"/>
      <c r="H603" s="585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>
      <c r="A604" s="3"/>
      <c r="B604" s="3"/>
      <c r="C604" s="3"/>
      <c r="D604" s="3"/>
      <c r="E604" s="3"/>
      <c r="F604" s="584"/>
      <c r="G604" s="584"/>
      <c r="H604" s="585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>
      <c r="A605" s="3"/>
      <c r="B605" s="3"/>
      <c r="C605" s="3"/>
      <c r="D605" s="3"/>
      <c r="E605" s="3"/>
      <c r="F605" s="584"/>
      <c r="G605" s="584"/>
      <c r="H605" s="585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>
      <c r="A606" s="3"/>
      <c r="B606" s="3"/>
      <c r="C606" s="3"/>
      <c r="D606" s="3"/>
      <c r="E606" s="3"/>
      <c r="F606" s="584"/>
      <c r="G606" s="584"/>
      <c r="H606" s="585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>
      <c r="A607" s="3"/>
      <c r="B607" s="3"/>
      <c r="C607" s="3"/>
      <c r="D607" s="3"/>
      <c r="E607" s="3"/>
      <c r="F607" s="584"/>
      <c r="G607" s="584"/>
      <c r="H607" s="585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>
      <c r="A608" s="3"/>
      <c r="B608" s="3"/>
      <c r="C608" s="3"/>
      <c r="D608" s="3"/>
      <c r="E608" s="3"/>
      <c r="F608" s="584"/>
      <c r="G608" s="584"/>
      <c r="H608" s="585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>
      <c r="A609" s="3"/>
      <c r="B609" s="3"/>
      <c r="C609" s="3"/>
      <c r="D609" s="3"/>
      <c r="E609" s="3"/>
      <c r="F609" s="584"/>
      <c r="G609" s="584"/>
      <c r="H609" s="585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>
      <c r="A610" s="3"/>
      <c r="B610" s="3"/>
      <c r="C610" s="3"/>
      <c r="D610" s="3"/>
      <c r="E610" s="3"/>
      <c r="F610" s="584"/>
      <c r="G610" s="584"/>
      <c r="H610" s="585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>
      <c r="A611" s="3"/>
      <c r="B611" s="3"/>
      <c r="C611" s="3"/>
      <c r="D611" s="3"/>
      <c r="E611" s="3"/>
      <c r="F611" s="584"/>
      <c r="G611" s="584"/>
      <c r="H611" s="585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>
      <c r="A612" s="3"/>
      <c r="B612" s="3"/>
      <c r="C612" s="3"/>
      <c r="D612" s="3"/>
      <c r="E612" s="3"/>
      <c r="F612" s="584"/>
      <c r="G612" s="584"/>
      <c r="H612" s="585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>
      <c r="A613" s="3"/>
      <c r="B613" s="3"/>
      <c r="C613" s="3"/>
      <c r="D613" s="3"/>
      <c r="E613" s="3"/>
      <c r="F613" s="584"/>
      <c r="G613" s="584"/>
      <c r="H613" s="585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>
      <c r="A614" s="3"/>
      <c r="B614" s="3"/>
      <c r="C614" s="3"/>
      <c r="D614" s="3"/>
      <c r="E614" s="3"/>
      <c r="F614" s="584"/>
      <c r="G614" s="584"/>
      <c r="H614" s="585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>
      <c r="A615" s="3"/>
      <c r="B615" s="3"/>
      <c r="C615" s="3"/>
      <c r="D615" s="3"/>
      <c r="E615" s="3"/>
      <c r="F615" s="584"/>
      <c r="G615" s="584"/>
      <c r="H615" s="585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>
      <c r="A616" s="3"/>
      <c r="B616" s="3"/>
      <c r="C616" s="3"/>
      <c r="D616" s="3"/>
      <c r="E616" s="3"/>
      <c r="F616" s="584"/>
      <c r="G616" s="584"/>
      <c r="H616" s="585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>
      <c r="A617" s="3"/>
      <c r="B617" s="3"/>
      <c r="C617" s="3"/>
      <c r="D617" s="3"/>
      <c r="E617" s="3"/>
      <c r="F617" s="584"/>
      <c r="G617" s="584"/>
      <c r="H617" s="585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>
      <c r="A618" s="3"/>
      <c r="B618" s="3"/>
      <c r="C618" s="3"/>
      <c r="D618" s="3"/>
      <c r="E618" s="3"/>
      <c r="F618" s="584"/>
      <c r="G618" s="584"/>
      <c r="H618" s="585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>
      <c r="A619" s="3"/>
      <c r="B619" s="3"/>
      <c r="C619" s="3"/>
      <c r="D619" s="3"/>
      <c r="E619" s="3"/>
      <c r="F619" s="584"/>
      <c r="G619" s="584"/>
      <c r="H619" s="585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>
      <c r="A620" s="3"/>
      <c r="B620" s="3"/>
      <c r="C620" s="3"/>
      <c r="D620" s="3"/>
      <c r="E620" s="3"/>
      <c r="F620" s="584"/>
      <c r="G620" s="584"/>
      <c r="H620" s="585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>
      <c r="A621" s="3"/>
      <c r="B621" s="3"/>
      <c r="C621" s="3"/>
      <c r="D621" s="3"/>
      <c r="E621" s="3"/>
      <c r="F621" s="584"/>
      <c r="G621" s="584"/>
      <c r="H621" s="585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>
      <c r="A622" s="3"/>
      <c r="B622" s="3"/>
      <c r="C622" s="3"/>
      <c r="D622" s="3"/>
      <c r="E622" s="3"/>
      <c r="F622" s="584"/>
      <c r="G622" s="584"/>
      <c r="H622" s="585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>
      <c r="A623" s="3"/>
      <c r="B623" s="3"/>
      <c r="C623" s="3"/>
      <c r="D623" s="3"/>
      <c r="E623" s="3"/>
      <c r="F623" s="584"/>
      <c r="G623" s="584"/>
      <c r="H623" s="585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>
      <c r="A624" s="3"/>
      <c r="B624" s="3"/>
      <c r="C624" s="3"/>
      <c r="D624" s="3"/>
      <c r="E624" s="3"/>
      <c r="F624" s="584"/>
      <c r="G624" s="584"/>
      <c r="H624" s="585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>
      <c r="A625" s="3"/>
      <c r="B625" s="3"/>
      <c r="C625" s="3"/>
      <c r="D625" s="3"/>
      <c r="E625" s="3"/>
      <c r="F625" s="584"/>
      <c r="G625" s="584"/>
      <c r="H625" s="585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>
      <c r="A626" s="3"/>
      <c r="B626" s="3"/>
      <c r="C626" s="3"/>
      <c r="D626" s="3"/>
      <c r="E626" s="3"/>
      <c r="F626" s="584"/>
      <c r="G626" s="584"/>
      <c r="H626" s="585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>
      <c r="A627" s="3"/>
      <c r="B627" s="3"/>
      <c r="C627" s="3"/>
      <c r="D627" s="3"/>
      <c r="E627" s="3"/>
      <c r="F627" s="584"/>
      <c r="G627" s="584"/>
      <c r="H627" s="585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>
      <c r="A628" s="3"/>
      <c r="B628" s="3"/>
      <c r="C628" s="3"/>
      <c r="D628" s="3"/>
      <c r="E628" s="3"/>
      <c r="F628" s="584"/>
      <c r="G628" s="584"/>
      <c r="H628" s="585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>
      <c r="A629" s="3"/>
      <c r="B629" s="3"/>
      <c r="C629" s="3"/>
      <c r="D629" s="3"/>
      <c r="E629" s="3"/>
      <c r="F629" s="584"/>
      <c r="G629" s="584"/>
      <c r="H629" s="585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>
      <c r="A630" s="3"/>
      <c r="B630" s="3"/>
      <c r="C630" s="3"/>
      <c r="D630" s="3"/>
      <c r="E630" s="3"/>
      <c r="F630" s="584"/>
      <c r="G630" s="584"/>
      <c r="H630" s="585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>
      <c r="A631" s="3"/>
      <c r="B631" s="3"/>
      <c r="C631" s="3"/>
      <c r="D631" s="3"/>
      <c r="E631" s="3"/>
      <c r="F631" s="584"/>
      <c r="G631" s="584"/>
      <c r="H631" s="585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>
      <c r="A632" s="3"/>
      <c r="B632" s="3"/>
      <c r="C632" s="3"/>
      <c r="D632" s="3"/>
      <c r="E632" s="3"/>
      <c r="F632" s="584"/>
      <c r="G632" s="584"/>
      <c r="H632" s="585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>
      <c r="A633" s="3"/>
      <c r="B633" s="3"/>
      <c r="C633" s="3"/>
      <c r="D633" s="3"/>
      <c r="E633" s="3"/>
      <c r="F633" s="584"/>
      <c r="G633" s="584"/>
      <c r="H633" s="585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>
      <c r="A634" s="3"/>
      <c r="B634" s="3"/>
      <c r="C634" s="3"/>
      <c r="D634" s="3"/>
      <c r="E634" s="3"/>
      <c r="F634" s="584"/>
      <c r="G634" s="584"/>
      <c r="H634" s="585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>
      <c r="A635" s="3"/>
      <c r="B635" s="3"/>
      <c r="C635" s="3"/>
      <c r="D635" s="3"/>
      <c r="E635" s="3"/>
      <c r="F635" s="584"/>
      <c r="G635" s="584"/>
      <c r="H635" s="585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>
      <c r="A636" s="3"/>
      <c r="B636" s="3"/>
      <c r="C636" s="3"/>
      <c r="D636" s="3"/>
      <c r="E636" s="3"/>
      <c r="F636" s="584"/>
      <c r="G636" s="584"/>
      <c r="H636" s="585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>
      <c r="A637" s="3"/>
      <c r="B637" s="3"/>
      <c r="C637" s="3"/>
      <c r="D637" s="3"/>
      <c r="E637" s="3"/>
      <c r="F637" s="584"/>
      <c r="G637" s="584"/>
      <c r="H637" s="585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>
      <c r="A638" s="3"/>
      <c r="B638" s="3"/>
      <c r="C638" s="3"/>
      <c r="D638" s="3"/>
      <c r="E638" s="3"/>
      <c r="F638" s="584"/>
      <c r="G638" s="584"/>
      <c r="H638" s="585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>
      <c r="A639" s="3"/>
      <c r="B639" s="3"/>
      <c r="C639" s="3"/>
      <c r="D639" s="3"/>
      <c r="E639" s="3"/>
      <c r="F639" s="584"/>
      <c r="G639" s="584"/>
      <c r="H639" s="585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>
      <c r="A640" s="3"/>
      <c r="B640" s="3"/>
      <c r="C640" s="3"/>
      <c r="D640" s="3"/>
      <c r="E640" s="3"/>
      <c r="F640" s="584"/>
      <c r="G640" s="584"/>
      <c r="H640" s="585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>
      <c r="A641" s="3"/>
      <c r="B641" s="3"/>
      <c r="C641" s="3"/>
      <c r="D641" s="3"/>
      <c r="E641" s="3"/>
      <c r="F641" s="584"/>
      <c r="G641" s="584"/>
      <c r="H641" s="585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>
      <c r="A642" s="3"/>
      <c r="B642" s="3"/>
      <c r="C642" s="3"/>
      <c r="D642" s="3"/>
      <c r="E642" s="3"/>
      <c r="F642" s="584"/>
      <c r="G642" s="584"/>
      <c r="H642" s="585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>
      <c r="A643" s="3"/>
      <c r="B643" s="3"/>
      <c r="C643" s="3"/>
      <c r="D643" s="3"/>
      <c r="E643" s="3"/>
      <c r="F643" s="584"/>
      <c r="G643" s="584"/>
      <c r="H643" s="585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>
      <c r="A644" s="3"/>
      <c r="B644" s="3"/>
      <c r="C644" s="3"/>
      <c r="D644" s="3"/>
      <c r="E644" s="3"/>
      <c r="F644" s="584"/>
      <c r="G644" s="584"/>
      <c r="H644" s="585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>
      <c r="A645" s="3"/>
      <c r="B645" s="3"/>
      <c r="C645" s="3"/>
      <c r="D645" s="3"/>
      <c r="E645" s="3"/>
      <c r="F645" s="584"/>
      <c r="G645" s="584"/>
      <c r="H645" s="585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>
      <c r="A646" s="3"/>
      <c r="B646" s="3"/>
      <c r="C646" s="3"/>
      <c r="D646" s="3"/>
      <c r="E646" s="3"/>
      <c r="F646" s="584"/>
      <c r="G646" s="584"/>
      <c r="H646" s="585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>
      <c r="A647" s="3"/>
      <c r="B647" s="3"/>
      <c r="C647" s="3"/>
      <c r="D647" s="3"/>
      <c r="E647" s="3"/>
      <c r="F647" s="584"/>
      <c r="G647" s="584"/>
      <c r="H647" s="585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>
      <c r="A648" s="3"/>
      <c r="B648" s="3"/>
      <c r="C648" s="3"/>
      <c r="D648" s="3"/>
      <c r="E648" s="3"/>
      <c r="F648" s="584"/>
      <c r="G648" s="584"/>
      <c r="H648" s="585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>
      <c r="A649" s="3"/>
      <c r="B649" s="3"/>
      <c r="C649" s="3"/>
      <c r="D649" s="3"/>
      <c r="E649" s="3"/>
      <c r="F649" s="584"/>
      <c r="G649" s="584"/>
      <c r="H649" s="585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>
      <c r="A650" s="3"/>
      <c r="B650" s="3"/>
      <c r="C650" s="3"/>
      <c r="D650" s="3"/>
      <c r="E650" s="3"/>
      <c r="F650" s="584"/>
      <c r="G650" s="584"/>
      <c r="H650" s="585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>
      <c r="A651" s="3"/>
      <c r="B651" s="3"/>
      <c r="C651" s="3"/>
      <c r="D651" s="3"/>
      <c r="E651" s="3"/>
      <c r="F651" s="584"/>
      <c r="G651" s="584"/>
      <c r="H651" s="585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>
      <c r="A652" s="3"/>
      <c r="B652" s="3"/>
      <c r="C652" s="3"/>
      <c r="D652" s="3"/>
      <c r="E652" s="3"/>
      <c r="F652" s="584"/>
      <c r="G652" s="584"/>
      <c r="H652" s="585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>
      <c r="A653" s="3"/>
      <c r="B653" s="3"/>
      <c r="C653" s="3"/>
      <c r="D653" s="3"/>
      <c r="E653" s="3"/>
      <c r="F653" s="584"/>
      <c r="G653" s="584"/>
      <c r="H653" s="585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>
      <c r="A654" s="3"/>
      <c r="B654" s="3"/>
      <c r="C654" s="3"/>
      <c r="D654" s="3"/>
      <c r="E654" s="3"/>
      <c r="F654" s="584"/>
      <c r="G654" s="584"/>
      <c r="H654" s="585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>
      <c r="A655" s="3"/>
      <c r="B655" s="3"/>
      <c r="C655" s="3"/>
      <c r="D655" s="3"/>
      <c r="E655" s="3"/>
      <c r="F655" s="584"/>
      <c r="G655" s="584"/>
      <c r="H655" s="585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>
      <c r="A656" s="3"/>
      <c r="B656" s="3"/>
      <c r="C656" s="3"/>
      <c r="D656" s="3"/>
      <c r="E656" s="3"/>
      <c r="F656" s="584"/>
      <c r="G656" s="584"/>
      <c r="H656" s="585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>
      <c r="A657" s="3"/>
      <c r="B657" s="3"/>
      <c r="C657" s="3"/>
      <c r="D657" s="3"/>
      <c r="E657" s="3"/>
      <c r="F657" s="584"/>
      <c r="G657" s="584"/>
      <c r="H657" s="585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>
      <c r="A658" s="3"/>
      <c r="B658" s="3"/>
      <c r="C658" s="3"/>
      <c r="D658" s="3"/>
      <c r="E658" s="3"/>
      <c r="F658" s="584"/>
      <c r="G658" s="584"/>
      <c r="H658" s="585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>
      <c r="A659" s="3"/>
      <c r="B659" s="3"/>
      <c r="C659" s="3"/>
      <c r="D659" s="3"/>
      <c r="E659" s="3"/>
      <c r="F659" s="584"/>
      <c r="G659" s="584"/>
      <c r="H659" s="585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>
      <c r="A660" s="3"/>
      <c r="B660" s="3"/>
      <c r="C660" s="3"/>
      <c r="D660" s="3"/>
      <c r="E660" s="3"/>
      <c r="F660" s="584"/>
      <c r="G660" s="584"/>
      <c r="H660" s="585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>
      <c r="A661" s="3"/>
      <c r="B661" s="3"/>
      <c r="C661" s="3"/>
      <c r="D661" s="3"/>
      <c r="E661" s="3"/>
      <c r="F661" s="584"/>
      <c r="G661" s="584"/>
      <c r="H661" s="585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>
      <c r="A662" s="3"/>
      <c r="B662" s="3"/>
      <c r="C662" s="3"/>
      <c r="D662" s="3"/>
      <c r="E662" s="3"/>
      <c r="F662" s="584"/>
      <c r="G662" s="584"/>
      <c r="H662" s="585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>
      <c r="A663" s="3"/>
      <c r="B663" s="3"/>
      <c r="C663" s="3"/>
      <c r="D663" s="3"/>
      <c r="E663" s="3"/>
      <c r="F663" s="584"/>
      <c r="G663" s="584"/>
      <c r="H663" s="585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>
      <c r="A664" s="3"/>
      <c r="B664" s="3"/>
      <c r="C664" s="3"/>
      <c r="D664" s="3"/>
      <c r="E664" s="3"/>
      <c r="F664" s="584"/>
      <c r="G664" s="584"/>
      <c r="H664" s="585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>
      <c r="A665" s="3"/>
      <c r="B665" s="3"/>
      <c r="C665" s="3"/>
      <c r="D665" s="3"/>
      <c r="E665" s="3"/>
      <c r="F665" s="584"/>
      <c r="G665" s="584"/>
      <c r="H665" s="585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>
      <c r="A666" s="3"/>
      <c r="B666" s="3"/>
      <c r="C666" s="3"/>
      <c r="D666" s="3"/>
      <c r="E666" s="3"/>
      <c r="F666" s="584"/>
      <c r="G666" s="584"/>
      <c r="H666" s="585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>
      <c r="A667" s="3"/>
      <c r="B667" s="3"/>
      <c r="C667" s="3"/>
      <c r="D667" s="3"/>
      <c r="E667" s="3"/>
      <c r="F667" s="584"/>
      <c r="G667" s="584"/>
      <c r="H667" s="585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>
      <c r="A668" s="3"/>
      <c r="B668" s="3"/>
      <c r="C668" s="3"/>
      <c r="D668" s="3"/>
      <c r="E668" s="3"/>
      <c r="F668" s="584"/>
      <c r="G668" s="584"/>
      <c r="H668" s="585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>
      <c r="A669" s="3"/>
      <c r="B669" s="3"/>
      <c r="C669" s="3"/>
      <c r="D669" s="3"/>
      <c r="E669" s="3"/>
      <c r="F669" s="584"/>
      <c r="G669" s="584"/>
      <c r="H669" s="585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>
      <c r="A670" s="3"/>
      <c r="B670" s="3"/>
      <c r="C670" s="3"/>
      <c r="D670" s="3"/>
      <c r="E670" s="3"/>
      <c r="F670" s="584"/>
      <c r="G670" s="584"/>
      <c r="H670" s="585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>
      <c r="A671" s="3"/>
      <c r="B671" s="3"/>
      <c r="C671" s="3"/>
      <c r="D671" s="3"/>
      <c r="E671" s="3"/>
      <c r="F671" s="584"/>
      <c r="G671" s="584"/>
      <c r="H671" s="585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>
      <c r="A672" s="3"/>
      <c r="B672" s="3"/>
      <c r="C672" s="3"/>
      <c r="D672" s="3"/>
      <c r="E672" s="3"/>
      <c r="F672" s="584"/>
      <c r="G672" s="584"/>
      <c r="H672" s="585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>
      <c r="A673" s="3"/>
      <c r="B673" s="3"/>
      <c r="C673" s="3"/>
      <c r="D673" s="3"/>
      <c r="E673" s="3"/>
      <c r="F673" s="584"/>
      <c r="G673" s="584"/>
      <c r="H673" s="585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>
      <c r="A674" s="3"/>
      <c r="B674" s="3"/>
      <c r="C674" s="3"/>
      <c r="D674" s="3"/>
      <c r="E674" s="3"/>
      <c r="F674" s="584"/>
      <c r="G674" s="584"/>
      <c r="H674" s="585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>
      <c r="A675" s="3"/>
      <c r="B675" s="3"/>
      <c r="C675" s="3"/>
      <c r="D675" s="3"/>
      <c r="E675" s="3"/>
      <c r="F675" s="584"/>
      <c r="G675" s="584"/>
      <c r="H675" s="585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>
      <c r="A676" s="3"/>
      <c r="B676" s="3"/>
      <c r="C676" s="3"/>
      <c r="D676" s="3"/>
      <c r="E676" s="3"/>
      <c r="F676" s="584"/>
      <c r="G676" s="584"/>
      <c r="H676" s="585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>
      <c r="A677" s="3"/>
      <c r="B677" s="3"/>
      <c r="C677" s="3"/>
      <c r="D677" s="3"/>
      <c r="E677" s="3"/>
      <c r="F677" s="584"/>
      <c r="G677" s="584"/>
      <c r="H677" s="585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>
      <c r="A678" s="3"/>
      <c r="B678" s="3"/>
      <c r="C678" s="3"/>
      <c r="D678" s="3"/>
      <c r="E678" s="3"/>
      <c r="F678" s="584"/>
      <c r="G678" s="584"/>
      <c r="H678" s="585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>
      <c r="A679" s="3"/>
      <c r="B679" s="3"/>
      <c r="C679" s="3"/>
      <c r="D679" s="3"/>
      <c r="E679" s="3"/>
      <c r="F679" s="584"/>
      <c r="G679" s="584"/>
      <c r="H679" s="585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>
      <c r="A680" s="3"/>
      <c r="B680" s="3"/>
      <c r="C680" s="3"/>
      <c r="D680" s="3"/>
      <c r="E680" s="3"/>
      <c r="F680" s="584"/>
      <c r="G680" s="584"/>
      <c r="H680" s="585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>
      <c r="A681" s="3"/>
      <c r="B681" s="3"/>
      <c r="C681" s="3"/>
      <c r="D681" s="3"/>
      <c r="E681" s="3"/>
      <c r="F681" s="584"/>
      <c r="G681" s="584"/>
      <c r="H681" s="585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>
      <c r="A682" s="3"/>
      <c r="B682" s="3"/>
      <c r="C682" s="3"/>
      <c r="D682" s="3"/>
      <c r="E682" s="3"/>
      <c r="F682" s="584"/>
      <c r="G682" s="584"/>
      <c r="H682" s="585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>
      <c r="A683" s="3"/>
      <c r="B683" s="3"/>
      <c r="C683" s="3"/>
      <c r="D683" s="3"/>
      <c r="E683" s="3"/>
      <c r="F683" s="584"/>
      <c r="G683" s="584"/>
      <c r="H683" s="585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>
      <c r="A684" s="3"/>
      <c r="B684" s="3"/>
      <c r="C684" s="3"/>
      <c r="D684" s="3"/>
      <c r="E684" s="3"/>
      <c r="F684" s="584"/>
      <c r="G684" s="584"/>
      <c r="H684" s="585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>
      <c r="A685" s="3"/>
      <c r="B685" s="3"/>
      <c r="C685" s="3"/>
      <c r="D685" s="3"/>
      <c r="E685" s="3"/>
      <c r="F685" s="584"/>
      <c r="G685" s="584"/>
      <c r="H685" s="585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>
      <c r="A686" s="3"/>
      <c r="B686" s="3"/>
      <c r="C686" s="3"/>
      <c r="D686" s="3"/>
      <c r="E686" s="3"/>
      <c r="F686" s="584"/>
      <c r="G686" s="584"/>
      <c r="H686" s="585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>
      <c r="A687" s="3"/>
      <c r="B687" s="3"/>
      <c r="C687" s="3"/>
      <c r="D687" s="3"/>
      <c r="E687" s="3"/>
      <c r="F687" s="584"/>
      <c r="G687" s="584"/>
      <c r="H687" s="585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>
      <c r="A688" s="3"/>
      <c r="B688" s="3"/>
      <c r="C688" s="3"/>
      <c r="D688" s="3"/>
      <c r="E688" s="3"/>
      <c r="F688" s="584"/>
      <c r="G688" s="584"/>
      <c r="H688" s="585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>
      <c r="A689" s="3"/>
      <c r="B689" s="3"/>
      <c r="C689" s="3"/>
      <c r="D689" s="3"/>
      <c r="E689" s="3"/>
      <c r="F689" s="584"/>
      <c r="G689" s="584"/>
      <c r="H689" s="585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>
      <c r="A690" s="3"/>
      <c r="B690" s="3"/>
      <c r="C690" s="3"/>
      <c r="D690" s="3"/>
      <c r="E690" s="3"/>
      <c r="F690" s="584"/>
      <c r="G690" s="584"/>
      <c r="H690" s="585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>
      <c r="A691" s="3"/>
      <c r="B691" s="3"/>
      <c r="C691" s="3"/>
      <c r="D691" s="3"/>
      <c r="E691" s="3"/>
      <c r="F691" s="584"/>
      <c r="G691" s="584"/>
      <c r="H691" s="585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>
      <c r="A692" s="3"/>
      <c r="B692" s="3"/>
      <c r="C692" s="3"/>
      <c r="D692" s="3"/>
      <c r="E692" s="3"/>
      <c r="F692" s="584"/>
      <c r="G692" s="584"/>
      <c r="H692" s="585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>
      <c r="A693" s="3"/>
      <c r="B693" s="3"/>
      <c r="C693" s="3"/>
      <c r="D693" s="3"/>
      <c r="E693" s="3"/>
      <c r="F693" s="584"/>
      <c r="G693" s="584"/>
      <c r="H693" s="585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>
      <c r="A694" s="3"/>
      <c r="B694" s="3"/>
      <c r="C694" s="3"/>
      <c r="D694" s="3"/>
      <c r="E694" s="3"/>
      <c r="F694" s="584"/>
      <c r="G694" s="584"/>
      <c r="H694" s="585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>
      <c r="A695" s="3"/>
      <c r="B695" s="3"/>
      <c r="C695" s="3"/>
      <c r="D695" s="3"/>
      <c r="E695" s="3"/>
      <c r="F695" s="584"/>
      <c r="G695" s="584"/>
      <c r="H695" s="585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>
      <c r="A696" s="3"/>
      <c r="B696" s="3"/>
      <c r="C696" s="3"/>
      <c r="D696" s="3"/>
      <c r="E696" s="3"/>
      <c r="F696" s="584"/>
      <c r="G696" s="584"/>
      <c r="H696" s="585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>
      <c r="A697" s="3"/>
      <c r="B697" s="3"/>
      <c r="C697" s="3"/>
      <c r="D697" s="3"/>
      <c r="E697" s="3"/>
      <c r="F697" s="584"/>
      <c r="G697" s="584"/>
      <c r="H697" s="585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>
      <c r="A698" s="3"/>
      <c r="B698" s="3"/>
      <c r="C698" s="3"/>
      <c r="D698" s="3"/>
      <c r="E698" s="3"/>
      <c r="F698" s="584"/>
      <c r="G698" s="584"/>
      <c r="H698" s="585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>
      <c r="A699" s="3"/>
      <c r="B699" s="3"/>
      <c r="C699" s="3"/>
      <c r="D699" s="3"/>
      <c r="E699" s="3"/>
      <c r="F699" s="584"/>
      <c r="G699" s="584"/>
      <c r="H699" s="585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>
      <c r="A700" s="3"/>
      <c r="B700" s="3"/>
      <c r="C700" s="3"/>
      <c r="D700" s="3"/>
      <c r="E700" s="3"/>
      <c r="F700" s="584"/>
      <c r="G700" s="584"/>
      <c r="H700" s="585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>
      <c r="A701" s="3"/>
      <c r="B701" s="3"/>
      <c r="C701" s="3"/>
      <c r="D701" s="3"/>
      <c r="E701" s="3"/>
      <c r="F701" s="584"/>
      <c r="G701" s="584"/>
      <c r="H701" s="585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>
      <c r="A702" s="3"/>
      <c r="B702" s="3"/>
      <c r="C702" s="3"/>
      <c r="D702" s="3"/>
      <c r="E702" s="3"/>
      <c r="F702" s="584"/>
      <c r="G702" s="584"/>
      <c r="H702" s="585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>
      <c r="A703" s="3"/>
      <c r="B703" s="3"/>
      <c r="C703" s="3"/>
      <c r="D703" s="3"/>
      <c r="E703" s="3"/>
      <c r="F703" s="584"/>
      <c r="G703" s="584"/>
      <c r="H703" s="585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>
      <c r="A704" s="3"/>
      <c r="B704" s="3"/>
      <c r="C704" s="3"/>
      <c r="D704" s="3"/>
      <c r="E704" s="3"/>
      <c r="F704" s="584"/>
      <c r="G704" s="584"/>
      <c r="H704" s="585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>
      <c r="A705" s="3"/>
      <c r="B705" s="3"/>
      <c r="C705" s="3"/>
      <c r="D705" s="3"/>
      <c r="E705" s="3"/>
      <c r="F705" s="584"/>
      <c r="G705" s="584"/>
      <c r="H705" s="585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>
      <c r="A706" s="3"/>
      <c r="B706" s="3"/>
      <c r="C706" s="3"/>
      <c r="D706" s="3"/>
      <c r="E706" s="3"/>
      <c r="F706" s="584"/>
      <c r="G706" s="584"/>
      <c r="H706" s="585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>
      <c r="A707" s="3"/>
      <c r="B707" s="3"/>
      <c r="C707" s="3"/>
      <c r="D707" s="3"/>
      <c r="E707" s="3"/>
      <c r="F707" s="584"/>
      <c r="G707" s="584"/>
      <c r="H707" s="585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>
      <c r="A708" s="3"/>
      <c r="B708" s="3"/>
      <c r="C708" s="3"/>
      <c r="D708" s="3"/>
      <c r="E708" s="3"/>
      <c r="F708" s="584"/>
      <c r="G708" s="584"/>
      <c r="H708" s="585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>
      <c r="A709" s="3"/>
      <c r="B709" s="3"/>
      <c r="C709" s="3"/>
      <c r="D709" s="3"/>
      <c r="E709" s="3"/>
      <c r="F709" s="584"/>
      <c r="G709" s="584"/>
      <c r="H709" s="585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>
      <c r="A710" s="3"/>
      <c r="B710" s="3"/>
      <c r="C710" s="3"/>
      <c r="D710" s="3"/>
      <c r="E710" s="3"/>
      <c r="F710" s="584"/>
      <c r="G710" s="584"/>
      <c r="H710" s="585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>
      <c r="A711" s="3"/>
      <c r="B711" s="3"/>
      <c r="C711" s="3"/>
      <c r="D711" s="3"/>
      <c r="E711" s="3"/>
      <c r="F711" s="584"/>
      <c r="G711" s="584"/>
      <c r="H711" s="585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>
      <c r="A712" s="3"/>
      <c r="B712" s="3"/>
      <c r="C712" s="3"/>
      <c r="D712" s="3"/>
      <c r="E712" s="3"/>
      <c r="F712" s="584"/>
      <c r="G712" s="584"/>
      <c r="H712" s="585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>
      <c r="A713" s="3"/>
      <c r="B713" s="3"/>
      <c r="C713" s="3"/>
      <c r="D713" s="3"/>
      <c r="E713" s="3"/>
      <c r="F713" s="584"/>
      <c r="G713" s="584"/>
      <c r="H713" s="585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>
      <c r="A714" s="3"/>
      <c r="B714" s="3"/>
      <c r="C714" s="3"/>
      <c r="D714" s="3"/>
      <c r="E714" s="3"/>
      <c r="F714" s="584"/>
      <c r="G714" s="584"/>
      <c r="H714" s="585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>
      <c r="A715" s="3"/>
      <c r="B715" s="3"/>
      <c r="C715" s="3"/>
      <c r="D715" s="3"/>
      <c r="E715" s="3"/>
      <c r="F715" s="584"/>
      <c r="G715" s="584"/>
      <c r="H715" s="585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>
      <c r="A716" s="3"/>
      <c r="B716" s="3"/>
      <c r="C716" s="3"/>
      <c r="D716" s="3"/>
      <c r="E716" s="3"/>
      <c r="F716" s="584"/>
      <c r="G716" s="584"/>
      <c r="H716" s="585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>
      <c r="A717" s="3"/>
      <c r="B717" s="3"/>
      <c r="C717" s="3"/>
      <c r="D717" s="3"/>
      <c r="E717" s="3"/>
      <c r="F717" s="584"/>
      <c r="G717" s="584"/>
      <c r="H717" s="585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>
      <c r="A718" s="3"/>
      <c r="B718" s="3"/>
      <c r="C718" s="3"/>
      <c r="D718" s="3"/>
      <c r="E718" s="3"/>
      <c r="F718" s="584"/>
      <c r="G718" s="584"/>
      <c r="H718" s="585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>
      <c r="A719" s="3"/>
      <c r="B719" s="3"/>
      <c r="C719" s="3"/>
      <c r="D719" s="3"/>
      <c r="E719" s="3"/>
      <c r="F719" s="584"/>
      <c r="G719" s="584"/>
      <c r="H719" s="585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>
      <c r="A720" s="3"/>
      <c r="B720" s="3"/>
      <c r="C720" s="3"/>
      <c r="D720" s="3"/>
      <c r="E720" s="3"/>
      <c r="F720" s="584"/>
      <c r="G720" s="584"/>
      <c r="H720" s="585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>
      <c r="A721" s="3"/>
      <c r="B721" s="3"/>
      <c r="C721" s="3"/>
      <c r="D721" s="3"/>
      <c r="E721" s="3"/>
      <c r="F721" s="584"/>
      <c r="G721" s="584"/>
      <c r="H721" s="585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>
      <c r="A722" s="3"/>
      <c r="B722" s="3"/>
      <c r="C722" s="3"/>
      <c r="D722" s="3"/>
      <c r="E722" s="3"/>
      <c r="F722" s="584"/>
      <c r="G722" s="584"/>
      <c r="H722" s="585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>
      <c r="A723" s="3"/>
      <c r="B723" s="3"/>
      <c r="C723" s="3"/>
      <c r="D723" s="3"/>
      <c r="E723" s="3"/>
      <c r="F723" s="584"/>
      <c r="G723" s="584"/>
      <c r="H723" s="585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>
      <c r="A724" s="3"/>
      <c r="B724" s="3"/>
      <c r="C724" s="3"/>
      <c r="D724" s="3"/>
      <c r="E724" s="3"/>
      <c r="F724" s="584"/>
      <c r="G724" s="584"/>
      <c r="H724" s="585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>
      <c r="A725" s="3"/>
      <c r="B725" s="3"/>
      <c r="C725" s="3"/>
      <c r="D725" s="3"/>
      <c r="E725" s="3"/>
      <c r="F725" s="584"/>
      <c r="G725" s="584"/>
      <c r="H725" s="585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>
      <c r="A726" s="3"/>
      <c r="B726" s="3"/>
      <c r="C726" s="3"/>
      <c r="D726" s="3"/>
      <c r="E726" s="3"/>
      <c r="F726" s="584"/>
      <c r="G726" s="584"/>
      <c r="H726" s="585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>
      <c r="A727" s="3"/>
      <c r="B727" s="3"/>
      <c r="C727" s="3"/>
      <c r="D727" s="3"/>
      <c r="E727" s="3"/>
      <c r="F727" s="584"/>
      <c r="G727" s="584"/>
      <c r="H727" s="585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>
      <c r="A728" s="3"/>
      <c r="B728" s="3"/>
      <c r="C728" s="3"/>
      <c r="D728" s="3"/>
      <c r="E728" s="3"/>
      <c r="F728" s="584"/>
      <c r="G728" s="584"/>
      <c r="H728" s="585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>
      <c r="A729" s="3"/>
      <c r="B729" s="3"/>
      <c r="C729" s="3"/>
      <c r="D729" s="3"/>
      <c r="E729" s="3"/>
      <c r="F729" s="584"/>
      <c r="G729" s="584"/>
      <c r="H729" s="585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>
      <c r="A730" s="3"/>
      <c r="B730" s="3"/>
      <c r="C730" s="3"/>
      <c r="D730" s="3"/>
      <c r="E730" s="3"/>
      <c r="F730" s="584"/>
      <c r="G730" s="584"/>
      <c r="H730" s="585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>
      <c r="A731" s="3"/>
      <c r="B731" s="3"/>
      <c r="C731" s="3"/>
      <c r="D731" s="3"/>
      <c r="E731" s="3"/>
      <c r="F731" s="584"/>
      <c r="G731" s="584"/>
      <c r="H731" s="585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>
      <c r="A732" s="3"/>
      <c r="B732" s="3"/>
      <c r="C732" s="3"/>
      <c r="D732" s="3"/>
      <c r="E732" s="3"/>
      <c r="F732" s="584"/>
      <c r="G732" s="584"/>
      <c r="H732" s="585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>
      <c r="A733" s="3"/>
      <c r="B733" s="3"/>
      <c r="C733" s="3"/>
      <c r="D733" s="3"/>
      <c r="E733" s="3"/>
      <c r="F733" s="584"/>
      <c r="G733" s="584"/>
      <c r="H733" s="585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>
      <c r="A734" s="3"/>
      <c r="B734" s="3"/>
      <c r="C734" s="3"/>
      <c r="D734" s="3"/>
      <c r="E734" s="3"/>
      <c r="F734" s="584"/>
      <c r="G734" s="584"/>
      <c r="H734" s="585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>
      <c r="A735" s="3"/>
      <c r="B735" s="3"/>
      <c r="C735" s="3"/>
      <c r="D735" s="3"/>
      <c r="E735" s="3"/>
      <c r="F735" s="584"/>
      <c r="G735" s="584"/>
      <c r="H735" s="585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>
      <c r="A736" s="3"/>
      <c r="B736" s="3"/>
      <c r="C736" s="3"/>
      <c r="D736" s="3"/>
      <c r="E736" s="3"/>
      <c r="F736" s="584"/>
      <c r="G736" s="584"/>
      <c r="H736" s="585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>
      <c r="A737" s="3"/>
      <c r="B737" s="3"/>
      <c r="C737" s="3"/>
      <c r="D737" s="3"/>
      <c r="E737" s="3"/>
      <c r="F737" s="584"/>
      <c r="G737" s="584"/>
      <c r="H737" s="585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>
      <c r="A738" s="3"/>
      <c r="B738" s="3"/>
      <c r="C738" s="3"/>
      <c r="D738" s="3"/>
      <c r="E738" s="3"/>
      <c r="F738" s="584"/>
      <c r="G738" s="584"/>
      <c r="H738" s="585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>
      <c r="A739" s="3"/>
      <c r="B739" s="3"/>
      <c r="C739" s="3"/>
      <c r="D739" s="3"/>
      <c r="E739" s="3"/>
      <c r="F739" s="584"/>
      <c r="G739" s="584"/>
      <c r="H739" s="585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>
      <c r="A740" s="3"/>
      <c r="B740" s="3"/>
      <c r="C740" s="3"/>
      <c r="D740" s="3"/>
      <c r="E740" s="3"/>
      <c r="F740" s="584"/>
      <c r="G740" s="584"/>
      <c r="H740" s="585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>
      <c r="A741" s="3"/>
      <c r="B741" s="3"/>
      <c r="C741" s="3"/>
      <c r="D741" s="3"/>
      <c r="E741" s="3"/>
      <c r="F741" s="584"/>
      <c r="G741" s="584"/>
      <c r="H741" s="585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>
      <c r="A742" s="3"/>
      <c r="B742" s="3"/>
      <c r="C742" s="3"/>
      <c r="D742" s="3"/>
      <c r="E742" s="3"/>
      <c r="F742" s="584"/>
      <c r="G742" s="584"/>
      <c r="H742" s="585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>
      <c r="A743" s="3"/>
      <c r="B743" s="3"/>
      <c r="C743" s="3"/>
      <c r="D743" s="3"/>
      <c r="E743" s="3"/>
      <c r="F743" s="584"/>
      <c r="G743" s="584"/>
      <c r="H743" s="585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>
      <c r="A744" s="3"/>
      <c r="B744" s="3"/>
      <c r="C744" s="3"/>
      <c r="D744" s="3"/>
      <c r="E744" s="3"/>
      <c r="F744" s="584"/>
      <c r="G744" s="584"/>
      <c r="H744" s="585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>
      <c r="A745" s="3"/>
      <c r="B745" s="3"/>
      <c r="C745" s="3"/>
      <c r="D745" s="3"/>
      <c r="E745" s="3"/>
      <c r="F745" s="584"/>
      <c r="G745" s="584"/>
      <c r="H745" s="585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>
      <c r="A746" s="3"/>
      <c r="B746" s="3"/>
      <c r="C746" s="3"/>
      <c r="D746" s="3"/>
      <c r="E746" s="3"/>
      <c r="F746" s="584"/>
      <c r="G746" s="584"/>
      <c r="H746" s="585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>
      <c r="A747" s="3"/>
      <c r="B747" s="3"/>
      <c r="C747" s="3"/>
      <c r="D747" s="3"/>
      <c r="E747" s="3"/>
      <c r="F747" s="584"/>
      <c r="G747" s="584"/>
      <c r="H747" s="585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>
      <c r="A748" s="3"/>
      <c r="B748" s="3"/>
      <c r="C748" s="3"/>
      <c r="D748" s="3"/>
      <c r="E748" s="3"/>
      <c r="F748" s="584"/>
      <c r="G748" s="584"/>
      <c r="H748" s="585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>
      <c r="A749" s="3"/>
      <c r="B749" s="3"/>
      <c r="C749" s="3"/>
      <c r="D749" s="3"/>
      <c r="E749" s="3"/>
      <c r="F749" s="584"/>
      <c r="G749" s="584"/>
      <c r="H749" s="585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>
      <c r="A750" s="3"/>
      <c r="B750" s="3"/>
      <c r="C750" s="3"/>
      <c r="D750" s="3"/>
      <c r="E750" s="3"/>
      <c r="F750" s="584"/>
      <c r="G750" s="584"/>
      <c r="H750" s="585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>
      <c r="A751" s="3"/>
      <c r="B751" s="3"/>
      <c r="C751" s="3"/>
      <c r="D751" s="3"/>
      <c r="E751" s="3"/>
      <c r="F751" s="584"/>
      <c r="G751" s="584"/>
      <c r="H751" s="585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>
      <c r="A752" s="3"/>
      <c r="B752" s="3"/>
      <c r="C752" s="3"/>
      <c r="D752" s="3"/>
      <c r="E752" s="3"/>
      <c r="F752" s="584"/>
      <c r="G752" s="584"/>
      <c r="H752" s="585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>
      <c r="A753" s="3"/>
      <c r="B753" s="3"/>
      <c r="C753" s="3"/>
      <c r="D753" s="3"/>
      <c r="E753" s="3"/>
      <c r="F753" s="584"/>
      <c r="G753" s="584"/>
      <c r="H753" s="585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>
      <c r="A754" s="3"/>
      <c r="B754" s="3"/>
      <c r="C754" s="3"/>
      <c r="D754" s="3"/>
      <c r="E754" s="3"/>
      <c r="F754" s="584"/>
      <c r="G754" s="584"/>
      <c r="H754" s="585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>
      <c r="A755" s="3"/>
      <c r="B755" s="3"/>
      <c r="C755" s="3"/>
      <c r="D755" s="3"/>
      <c r="E755" s="3"/>
      <c r="F755" s="584"/>
      <c r="G755" s="584"/>
      <c r="H755" s="585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>
      <c r="A756" s="3"/>
      <c r="B756" s="3"/>
      <c r="C756" s="3"/>
      <c r="D756" s="3"/>
      <c r="E756" s="3"/>
      <c r="F756" s="584"/>
      <c r="G756" s="584"/>
      <c r="H756" s="585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>
      <c r="A757" s="3"/>
      <c r="B757" s="3"/>
      <c r="C757" s="3"/>
      <c r="D757" s="3"/>
      <c r="E757" s="3"/>
      <c r="F757" s="584"/>
      <c r="G757" s="584"/>
      <c r="H757" s="585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>
      <c r="A758" s="3"/>
      <c r="B758" s="3"/>
      <c r="C758" s="3"/>
      <c r="D758" s="3"/>
      <c r="E758" s="3"/>
      <c r="F758" s="584"/>
      <c r="G758" s="584"/>
      <c r="H758" s="585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>
      <c r="A759" s="3"/>
      <c r="B759" s="3"/>
      <c r="C759" s="3"/>
      <c r="D759" s="3"/>
      <c r="E759" s="3"/>
      <c r="F759" s="584"/>
      <c r="G759" s="584"/>
      <c r="H759" s="585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>
      <c r="A760" s="3"/>
      <c r="B760" s="3"/>
      <c r="C760" s="3"/>
      <c r="D760" s="3"/>
      <c r="E760" s="3"/>
      <c r="F760" s="584"/>
      <c r="G760" s="584"/>
      <c r="H760" s="585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>
      <c r="A761" s="3"/>
      <c r="B761" s="3"/>
      <c r="C761" s="3"/>
      <c r="D761" s="3"/>
      <c r="E761" s="3"/>
      <c r="F761" s="584"/>
      <c r="G761" s="584"/>
      <c r="H761" s="585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>
      <c r="A762" s="3"/>
      <c r="B762" s="3"/>
      <c r="C762" s="3"/>
      <c r="D762" s="3"/>
      <c r="E762" s="3"/>
      <c r="F762" s="584"/>
      <c r="G762" s="584"/>
      <c r="H762" s="585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>
      <c r="A763" s="3"/>
      <c r="B763" s="3"/>
      <c r="C763" s="3"/>
      <c r="D763" s="3"/>
      <c r="E763" s="3"/>
      <c r="F763" s="584"/>
      <c r="G763" s="584"/>
      <c r="H763" s="585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>
      <c r="A764" s="3"/>
      <c r="B764" s="3"/>
      <c r="C764" s="3"/>
      <c r="D764" s="3"/>
      <c r="E764" s="3"/>
      <c r="F764" s="584"/>
      <c r="G764" s="584"/>
      <c r="H764" s="585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>
      <c r="A765" s="3"/>
      <c r="B765" s="3"/>
      <c r="C765" s="3"/>
      <c r="D765" s="3"/>
      <c r="E765" s="3"/>
      <c r="F765" s="584"/>
      <c r="G765" s="584"/>
      <c r="H765" s="585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>
      <c r="A766" s="3"/>
      <c r="B766" s="3"/>
      <c r="C766" s="3"/>
      <c r="D766" s="3"/>
      <c r="E766" s="3"/>
      <c r="F766" s="584"/>
      <c r="G766" s="584"/>
      <c r="H766" s="585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>
      <c r="A767" s="3"/>
      <c r="B767" s="3"/>
      <c r="C767" s="3"/>
      <c r="D767" s="3"/>
      <c r="E767" s="3"/>
      <c r="F767" s="584"/>
      <c r="G767" s="584"/>
      <c r="H767" s="585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>
      <c r="A768" s="3"/>
      <c r="B768" s="3"/>
      <c r="C768" s="3"/>
      <c r="D768" s="3"/>
      <c r="E768" s="3"/>
      <c r="F768" s="584"/>
      <c r="G768" s="584"/>
      <c r="H768" s="585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>
      <c r="A769" s="3"/>
      <c r="B769" s="3"/>
      <c r="C769" s="3"/>
      <c r="D769" s="3"/>
      <c r="E769" s="3"/>
      <c r="F769" s="584"/>
      <c r="G769" s="584"/>
      <c r="H769" s="585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>
      <c r="A770" s="3"/>
      <c r="B770" s="3"/>
      <c r="C770" s="3"/>
      <c r="D770" s="3"/>
      <c r="E770" s="3"/>
      <c r="F770" s="584"/>
      <c r="G770" s="584"/>
      <c r="H770" s="585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>
      <c r="A771" s="3"/>
      <c r="B771" s="3"/>
      <c r="C771" s="3"/>
      <c r="D771" s="3"/>
      <c r="E771" s="3"/>
      <c r="F771" s="584"/>
      <c r="G771" s="584"/>
      <c r="H771" s="585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>
      <c r="A772" s="3"/>
      <c r="B772" s="3"/>
      <c r="C772" s="3"/>
      <c r="D772" s="3"/>
      <c r="E772" s="3"/>
      <c r="F772" s="584"/>
      <c r="G772" s="584"/>
      <c r="H772" s="585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>
      <c r="A773" s="3"/>
      <c r="B773" s="3"/>
      <c r="C773" s="3"/>
      <c r="D773" s="3"/>
      <c r="E773" s="3"/>
      <c r="F773" s="584"/>
      <c r="G773" s="584"/>
      <c r="H773" s="585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>
      <c r="A774" s="3"/>
      <c r="B774" s="3"/>
      <c r="C774" s="3"/>
      <c r="D774" s="3"/>
      <c r="E774" s="3"/>
      <c r="F774" s="584"/>
      <c r="G774" s="584"/>
      <c r="H774" s="585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>
      <c r="A775" s="3"/>
      <c r="B775" s="3"/>
      <c r="C775" s="3"/>
      <c r="D775" s="3"/>
      <c r="E775" s="3"/>
      <c r="F775" s="584"/>
      <c r="G775" s="584"/>
      <c r="H775" s="585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>
      <c r="A776" s="3"/>
      <c r="B776" s="3"/>
      <c r="C776" s="3"/>
      <c r="D776" s="3"/>
      <c r="E776" s="3"/>
      <c r="F776" s="584"/>
      <c r="G776" s="584"/>
      <c r="H776" s="585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>
      <c r="A777" s="3"/>
      <c r="B777" s="3"/>
      <c r="C777" s="3"/>
      <c r="D777" s="3"/>
      <c r="E777" s="3"/>
      <c r="F777" s="584"/>
      <c r="G777" s="584"/>
      <c r="H777" s="585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>
      <c r="A778" s="3"/>
      <c r="B778" s="3"/>
      <c r="C778" s="3"/>
      <c r="D778" s="3"/>
      <c r="E778" s="3"/>
      <c r="F778" s="584"/>
      <c r="G778" s="584"/>
      <c r="H778" s="585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>
      <c r="A779" s="3"/>
      <c r="B779" s="3"/>
      <c r="C779" s="3"/>
      <c r="D779" s="3"/>
      <c r="E779" s="3"/>
      <c r="F779" s="584"/>
      <c r="G779" s="584"/>
      <c r="H779" s="585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>
      <c r="A780" s="3"/>
      <c r="B780" s="3"/>
      <c r="C780" s="3"/>
      <c r="D780" s="3"/>
      <c r="E780" s="3"/>
      <c r="F780" s="584"/>
      <c r="G780" s="584"/>
      <c r="H780" s="585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>
      <c r="A781" s="3"/>
      <c r="B781" s="3"/>
      <c r="C781" s="3"/>
      <c r="D781" s="3"/>
      <c r="E781" s="3"/>
      <c r="F781" s="584"/>
      <c r="G781" s="584"/>
      <c r="H781" s="585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>
      <c r="A782" s="3"/>
      <c r="B782" s="3"/>
      <c r="C782" s="3"/>
      <c r="D782" s="3"/>
      <c r="E782" s="3"/>
      <c r="F782" s="584"/>
      <c r="G782" s="584"/>
      <c r="H782" s="585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>
      <c r="A783" s="3"/>
      <c r="B783" s="3"/>
      <c r="C783" s="3"/>
      <c r="D783" s="3"/>
      <c r="E783" s="3"/>
      <c r="F783" s="584"/>
      <c r="G783" s="584"/>
      <c r="H783" s="585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>
      <c r="A784" s="3"/>
      <c r="B784" s="3"/>
      <c r="C784" s="3"/>
      <c r="D784" s="3"/>
      <c r="E784" s="3"/>
      <c r="F784" s="584"/>
      <c r="G784" s="584"/>
      <c r="H784" s="585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>
      <c r="A785" s="3"/>
      <c r="B785" s="3"/>
      <c r="C785" s="3"/>
      <c r="D785" s="3"/>
      <c r="E785" s="3"/>
      <c r="F785" s="584"/>
      <c r="G785" s="584"/>
      <c r="H785" s="585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>
      <c r="A786" s="3"/>
      <c r="B786" s="3"/>
      <c r="C786" s="3"/>
      <c r="D786" s="3"/>
      <c r="E786" s="3"/>
      <c r="F786" s="584"/>
      <c r="G786" s="584"/>
      <c r="H786" s="585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>
      <c r="A787" s="3"/>
      <c r="B787" s="3"/>
      <c r="C787" s="3"/>
      <c r="D787" s="3"/>
      <c r="E787" s="3"/>
      <c r="F787" s="584"/>
      <c r="G787" s="584"/>
      <c r="H787" s="585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>
      <c r="A788" s="3"/>
      <c r="B788" s="3"/>
      <c r="C788" s="3"/>
      <c r="D788" s="3"/>
      <c r="E788" s="3"/>
      <c r="F788" s="584"/>
      <c r="G788" s="584"/>
      <c r="H788" s="585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>
      <c r="A789" s="3"/>
      <c r="B789" s="3"/>
      <c r="C789" s="3"/>
      <c r="D789" s="3"/>
      <c r="E789" s="3"/>
      <c r="F789" s="584"/>
      <c r="G789" s="584"/>
      <c r="H789" s="585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>
      <c r="A790" s="3"/>
      <c r="B790" s="3"/>
      <c r="C790" s="3"/>
      <c r="D790" s="3"/>
      <c r="E790" s="3"/>
      <c r="F790" s="584"/>
      <c r="G790" s="584"/>
      <c r="H790" s="585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>
      <c r="A791" s="3"/>
      <c r="B791" s="3"/>
      <c r="C791" s="3"/>
      <c r="D791" s="3"/>
      <c r="E791" s="3"/>
      <c r="F791" s="584"/>
      <c r="G791" s="584"/>
      <c r="H791" s="585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>
      <c r="A792" s="3"/>
      <c r="B792" s="3"/>
      <c r="C792" s="3"/>
      <c r="D792" s="3"/>
      <c r="E792" s="3"/>
      <c r="F792" s="584"/>
      <c r="G792" s="584"/>
      <c r="H792" s="585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>
      <c r="A793" s="3"/>
      <c r="B793" s="3"/>
      <c r="C793" s="3"/>
      <c r="D793" s="3"/>
      <c r="E793" s="3"/>
      <c r="F793" s="584"/>
      <c r="G793" s="584"/>
      <c r="H793" s="585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>
      <c r="A794" s="3"/>
      <c r="B794" s="3"/>
      <c r="C794" s="3"/>
      <c r="D794" s="3"/>
      <c r="E794" s="3"/>
      <c r="F794" s="584"/>
      <c r="G794" s="584"/>
      <c r="H794" s="585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>
      <c r="A795" s="3"/>
      <c r="B795" s="3"/>
      <c r="C795" s="3"/>
      <c r="D795" s="3"/>
      <c r="E795" s="3"/>
      <c r="F795" s="584"/>
      <c r="G795" s="584"/>
      <c r="H795" s="585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>
      <c r="A796" s="3"/>
      <c r="B796" s="3"/>
      <c r="C796" s="3"/>
      <c r="D796" s="3"/>
      <c r="E796" s="3"/>
      <c r="F796" s="584"/>
      <c r="G796" s="584"/>
      <c r="H796" s="585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>
      <c r="A797" s="3"/>
      <c r="B797" s="3"/>
      <c r="C797" s="3"/>
      <c r="D797" s="3"/>
      <c r="E797" s="3"/>
      <c r="F797" s="584"/>
      <c r="G797" s="584"/>
      <c r="H797" s="585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>
      <c r="A798" s="3"/>
      <c r="B798" s="3"/>
      <c r="C798" s="3"/>
      <c r="D798" s="3"/>
      <c r="E798" s="3"/>
      <c r="F798" s="584"/>
      <c r="G798" s="584"/>
      <c r="H798" s="585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>
      <c r="A799" s="3"/>
      <c r="B799" s="3"/>
      <c r="C799" s="3"/>
      <c r="D799" s="3"/>
      <c r="E799" s="3"/>
      <c r="F799" s="584"/>
      <c r="G799" s="584"/>
      <c r="H799" s="585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>
      <c r="A800" s="3"/>
      <c r="B800" s="3"/>
      <c r="C800" s="3"/>
      <c r="D800" s="3"/>
      <c r="E800" s="3"/>
      <c r="F800" s="584"/>
      <c r="G800" s="584"/>
      <c r="H800" s="585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>
      <c r="A801" s="3"/>
      <c r="B801" s="3"/>
      <c r="C801" s="3"/>
      <c r="D801" s="3"/>
      <c r="E801" s="3"/>
      <c r="F801" s="584"/>
      <c r="G801" s="584"/>
      <c r="H801" s="585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>
      <c r="A802" s="3"/>
      <c r="B802" s="3"/>
      <c r="C802" s="3"/>
      <c r="D802" s="3"/>
      <c r="E802" s="3"/>
      <c r="F802" s="584"/>
      <c r="G802" s="584"/>
      <c r="H802" s="585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>
      <c r="A803" s="3"/>
      <c r="B803" s="3"/>
      <c r="C803" s="3"/>
      <c r="D803" s="3"/>
      <c r="E803" s="3"/>
      <c r="F803" s="584"/>
      <c r="G803" s="584"/>
      <c r="H803" s="585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>
      <c r="A804" s="3"/>
      <c r="B804" s="3"/>
      <c r="C804" s="3"/>
      <c r="D804" s="3"/>
      <c r="E804" s="3"/>
      <c r="F804" s="584"/>
      <c r="G804" s="584"/>
      <c r="H804" s="585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>
      <c r="A805" s="3"/>
      <c r="B805" s="3"/>
      <c r="C805" s="3"/>
      <c r="D805" s="3"/>
      <c r="E805" s="3"/>
      <c r="F805" s="584"/>
      <c r="G805" s="584"/>
      <c r="H805" s="585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>
      <c r="A806" s="3"/>
      <c r="B806" s="3"/>
      <c r="C806" s="3"/>
      <c r="D806" s="3"/>
      <c r="E806" s="3"/>
      <c r="F806" s="584"/>
      <c r="G806" s="584"/>
      <c r="H806" s="585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>
      <c r="A807" s="3"/>
      <c r="B807" s="3"/>
      <c r="C807" s="3"/>
      <c r="D807" s="3"/>
      <c r="E807" s="3"/>
      <c r="F807" s="584"/>
      <c r="G807" s="584"/>
      <c r="H807" s="585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>
      <c r="A808" s="3"/>
      <c r="B808" s="3"/>
      <c r="C808" s="3"/>
      <c r="D808" s="3"/>
      <c r="E808" s="3"/>
      <c r="F808" s="584"/>
      <c r="G808" s="584"/>
      <c r="H808" s="585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>
      <c r="A809" s="3"/>
      <c r="B809" s="3"/>
      <c r="C809" s="3"/>
      <c r="D809" s="3"/>
      <c r="E809" s="3"/>
      <c r="F809" s="584"/>
      <c r="G809" s="584"/>
      <c r="H809" s="585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>
      <c r="A810" s="3"/>
      <c r="B810" s="3"/>
      <c r="C810" s="3"/>
      <c r="D810" s="3"/>
      <c r="E810" s="3"/>
      <c r="F810" s="584"/>
      <c r="G810" s="584"/>
      <c r="H810" s="585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>
      <c r="A811" s="3"/>
      <c r="B811" s="3"/>
      <c r="C811" s="3"/>
      <c r="D811" s="3"/>
      <c r="E811" s="3"/>
      <c r="F811" s="584"/>
      <c r="G811" s="584"/>
      <c r="H811" s="585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>
      <c r="A812" s="3"/>
      <c r="B812" s="3"/>
      <c r="C812" s="3"/>
      <c r="D812" s="3"/>
      <c r="E812" s="3"/>
      <c r="F812" s="584"/>
      <c r="G812" s="584"/>
      <c r="H812" s="585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>
      <c r="A813" s="3"/>
      <c r="B813" s="3"/>
      <c r="C813" s="3"/>
      <c r="D813" s="3"/>
      <c r="E813" s="3"/>
      <c r="F813" s="584"/>
      <c r="G813" s="584"/>
      <c r="H813" s="585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>
      <c r="A814" s="3"/>
      <c r="B814" s="3"/>
      <c r="C814" s="3"/>
      <c r="D814" s="3"/>
      <c r="E814" s="3"/>
      <c r="F814" s="584"/>
      <c r="G814" s="584"/>
      <c r="H814" s="585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>
      <c r="A815" s="3"/>
      <c r="B815" s="3"/>
      <c r="C815" s="3"/>
      <c r="D815" s="3"/>
      <c r="E815" s="3"/>
      <c r="F815" s="584"/>
      <c r="G815" s="584"/>
      <c r="H815" s="585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>
      <c r="A816" s="3"/>
      <c r="B816" s="3"/>
      <c r="C816" s="3"/>
      <c r="D816" s="3"/>
      <c r="E816" s="3"/>
      <c r="F816" s="584"/>
      <c r="G816" s="584"/>
      <c r="H816" s="585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>
      <c r="A817" s="3"/>
      <c r="B817" s="3"/>
      <c r="C817" s="3"/>
      <c r="D817" s="3"/>
      <c r="E817" s="3"/>
      <c r="F817" s="584"/>
      <c r="G817" s="584"/>
      <c r="H817" s="585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>
      <c r="A818" s="3"/>
      <c r="B818" s="3"/>
      <c r="C818" s="3"/>
      <c r="D818" s="3"/>
      <c r="E818" s="3"/>
      <c r="F818" s="584"/>
      <c r="G818" s="584"/>
      <c r="H818" s="585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>
      <c r="A819" s="3"/>
      <c r="B819" s="3"/>
      <c r="C819" s="3"/>
      <c r="D819" s="3"/>
      <c r="E819" s="3"/>
      <c r="F819" s="584"/>
      <c r="G819" s="584"/>
      <c r="H819" s="585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>
      <c r="A820" s="3"/>
      <c r="B820" s="3"/>
      <c r="C820" s="3"/>
      <c r="D820" s="3"/>
      <c r="E820" s="3"/>
      <c r="F820" s="584"/>
      <c r="G820" s="584"/>
      <c r="H820" s="585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>
      <c r="A821" s="3"/>
      <c r="B821" s="3"/>
      <c r="C821" s="3"/>
      <c r="D821" s="3"/>
      <c r="E821" s="3"/>
      <c r="F821" s="584"/>
      <c r="G821" s="584"/>
      <c r="H821" s="585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>
      <c r="A822" s="3"/>
      <c r="B822" s="3"/>
      <c r="C822" s="3"/>
      <c r="D822" s="3"/>
      <c r="E822" s="3"/>
      <c r="F822" s="584"/>
      <c r="G822" s="584"/>
      <c r="H822" s="585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>
      <c r="A823" s="3"/>
      <c r="B823" s="3"/>
      <c r="C823" s="3"/>
      <c r="D823" s="3"/>
      <c r="E823" s="3"/>
      <c r="F823" s="584"/>
      <c r="G823" s="584"/>
      <c r="H823" s="585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>
      <c r="A824" s="3"/>
      <c r="B824" s="3"/>
      <c r="C824" s="3"/>
      <c r="D824" s="3"/>
      <c r="E824" s="3"/>
      <c r="F824" s="584"/>
      <c r="G824" s="584"/>
      <c r="H824" s="585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>
      <c r="A825" s="3"/>
      <c r="B825" s="3"/>
      <c r="C825" s="3"/>
      <c r="D825" s="3"/>
      <c r="E825" s="3"/>
      <c r="F825" s="584"/>
      <c r="G825" s="584"/>
      <c r="H825" s="585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>
      <c r="A826" s="3"/>
      <c r="B826" s="3"/>
      <c r="C826" s="3"/>
      <c r="D826" s="3"/>
      <c r="E826" s="3"/>
      <c r="F826" s="584"/>
      <c r="G826" s="584"/>
      <c r="H826" s="585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>
      <c r="A827" s="3"/>
      <c r="B827" s="3"/>
      <c r="C827" s="3"/>
      <c r="D827" s="3"/>
      <c r="E827" s="3"/>
      <c r="F827" s="584"/>
      <c r="G827" s="584"/>
      <c r="H827" s="585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>
      <c r="A828" s="3"/>
      <c r="B828" s="3"/>
      <c r="C828" s="3"/>
      <c r="D828" s="3"/>
      <c r="E828" s="3"/>
      <c r="F828" s="584"/>
      <c r="G828" s="584"/>
      <c r="H828" s="585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>
      <c r="A829" s="3"/>
      <c r="B829" s="3"/>
      <c r="C829" s="3"/>
      <c r="D829" s="3"/>
      <c r="E829" s="3"/>
      <c r="F829" s="584"/>
      <c r="G829" s="584"/>
      <c r="H829" s="585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>
      <c r="A830" s="3"/>
      <c r="B830" s="3"/>
      <c r="C830" s="3"/>
      <c r="D830" s="3"/>
      <c r="E830" s="3"/>
      <c r="F830" s="584"/>
      <c r="G830" s="584"/>
      <c r="H830" s="585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>
      <c r="A831" s="3"/>
      <c r="B831" s="3"/>
      <c r="C831" s="3"/>
      <c r="D831" s="3"/>
      <c r="E831" s="3"/>
      <c r="F831" s="584"/>
      <c r="G831" s="584"/>
      <c r="H831" s="585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>
      <c r="A832" s="3"/>
      <c r="B832" s="3"/>
      <c r="C832" s="3"/>
      <c r="D832" s="3"/>
      <c r="E832" s="3"/>
      <c r="F832" s="584"/>
      <c r="G832" s="584"/>
      <c r="H832" s="585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>
      <c r="A833" s="3"/>
      <c r="B833" s="3"/>
      <c r="C833" s="3"/>
      <c r="D833" s="3"/>
      <c r="E833" s="3"/>
      <c r="F833" s="584"/>
      <c r="G833" s="584"/>
      <c r="H833" s="585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>
      <c r="A834" s="3"/>
      <c r="B834" s="3"/>
      <c r="C834" s="3"/>
      <c r="D834" s="3"/>
      <c r="E834" s="3"/>
      <c r="F834" s="584"/>
      <c r="G834" s="584"/>
      <c r="H834" s="585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>
      <c r="A835" s="3"/>
      <c r="B835" s="3"/>
      <c r="C835" s="3"/>
      <c r="D835" s="3"/>
      <c r="E835" s="3"/>
      <c r="F835" s="584"/>
      <c r="G835" s="584"/>
      <c r="H835" s="585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>
      <c r="A836" s="3"/>
      <c r="B836" s="3"/>
      <c r="C836" s="3"/>
      <c r="D836" s="3"/>
      <c r="E836" s="3"/>
      <c r="F836" s="584"/>
      <c r="G836" s="584"/>
      <c r="H836" s="585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>
      <c r="A837" s="3"/>
      <c r="B837" s="3"/>
      <c r="C837" s="3"/>
      <c r="D837" s="3"/>
      <c r="E837" s="3"/>
      <c r="F837" s="584"/>
      <c r="G837" s="584"/>
      <c r="H837" s="585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>
      <c r="A838" s="3"/>
      <c r="B838" s="3"/>
      <c r="C838" s="3"/>
      <c r="D838" s="3"/>
      <c r="E838" s="3"/>
      <c r="F838" s="584"/>
      <c r="G838" s="584"/>
      <c r="H838" s="585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>
      <c r="A839" s="3"/>
      <c r="B839" s="3"/>
      <c r="C839" s="3"/>
      <c r="D839" s="3"/>
      <c r="E839" s="3"/>
      <c r="F839" s="584"/>
      <c r="G839" s="584"/>
      <c r="H839" s="585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>
      <c r="A840" s="3"/>
      <c r="B840" s="3"/>
      <c r="C840" s="3"/>
      <c r="D840" s="3"/>
      <c r="E840" s="3"/>
      <c r="F840" s="584"/>
      <c r="G840" s="584"/>
      <c r="H840" s="585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>
      <c r="A841" s="3"/>
      <c r="B841" s="3"/>
      <c r="C841" s="3"/>
      <c r="D841" s="3"/>
      <c r="E841" s="3"/>
      <c r="F841" s="584"/>
      <c r="G841" s="584"/>
      <c r="H841" s="585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>
      <c r="A842" s="3"/>
      <c r="B842" s="3"/>
      <c r="C842" s="3"/>
      <c r="D842" s="3"/>
      <c r="E842" s="3"/>
      <c r="F842" s="584"/>
      <c r="G842" s="584"/>
      <c r="H842" s="585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>
      <c r="A843" s="3"/>
      <c r="B843" s="3"/>
      <c r="C843" s="3"/>
      <c r="D843" s="3"/>
      <c r="E843" s="3"/>
      <c r="F843" s="584"/>
      <c r="G843" s="584"/>
      <c r="H843" s="585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>
      <c r="A844" s="3"/>
      <c r="B844" s="3"/>
      <c r="C844" s="3"/>
      <c r="D844" s="3"/>
      <c r="E844" s="3"/>
      <c r="F844" s="584"/>
      <c r="G844" s="584"/>
      <c r="H844" s="585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>
      <c r="A845" s="3"/>
      <c r="B845" s="3"/>
      <c r="C845" s="3"/>
      <c r="D845" s="3"/>
      <c r="E845" s="3"/>
      <c r="F845" s="584"/>
      <c r="G845" s="584"/>
      <c r="H845" s="585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>
      <c r="A846" s="3"/>
      <c r="B846" s="3"/>
      <c r="C846" s="3"/>
      <c r="D846" s="3"/>
      <c r="E846" s="3"/>
      <c r="F846" s="584"/>
      <c r="G846" s="584"/>
      <c r="H846" s="585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>
      <c r="A847" s="3"/>
      <c r="B847" s="3"/>
      <c r="C847" s="3"/>
      <c r="D847" s="3"/>
      <c r="E847" s="3"/>
      <c r="F847" s="584"/>
      <c r="G847" s="584"/>
      <c r="H847" s="585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>
      <c r="A848" s="3"/>
      <c r="B848" s="3"/>
      <c r="C848" s="3"/>
      <c r="D848" s="3"/>
      <c r="E848" s="3"/>
      <c r="F848" s="584"/>
      <c r="G848" s="584"/>
      <c r="H848" s="585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>
      <c r="A849" s="3"/>
      <c r="B849" s="3"/>
      <c r="C849" s="3"/>
      <c r="D849" s="3"/>
      <c r="E849" s="3"/>
      <c r="F849" s="584"/>
      <c r="G849" s="584"/>
      <c r="H849" s="585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>
      <c r="A850" s="3"/>
      <c r="B850" s="3"/>
      <c r="C850" s="3"/>
      <c r="D850" s="3"/>
      <c r="E850" s="3"/>
      <c r="F850" s="584"/>
      <c r="G850" s="584"/>
      <c r="H850" s="585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>
      <c r="A851" s="3"/>
      <c r="B851" s="3"/>
      <c r="C851" s="3"/>
      <c r="D851" s="3"/>
      <c r="E851" s="3"/>
      <c r="F851" s="584"/>
      <c r="G851" s="584"/>
      <c r="H851" s="585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>
      <c r="A852" s="3"/>
      <c r="B852" s="3"/>
      <c r="C852" s="3"/>
      <c r="D852" s="3"/>
      <c r="E852" s="3"/>
      <c r="F852" s="584"/>
      <c r="G852" s="584"/>
      <c r="H852" s="585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>
      <c r="A853" s="3"/>
      <c r="B853" s="3"/>
      <c r="C853" s="3"/>
      <c r="D853" s="3"/>
      <c r="E853" s="3"/>
      <c r="F853" s="584"/>
      <c r="G853" s="584"/>
      <c r="H853" s="585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>
      <c r="A854" s="3"/>
      <c r="B854" s="3"/>
      <c r="C854" s="3"/>
      <c r="D854" s="3"/>
      <c r="E854" s="3"/>
      <c r="F854" s="584"/>
      <c r="G854" s="584"/>
      <c r="H854" s="585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>
      <c r="A855" s="3"/>
      <c r="B855" s="3"/>
      <c r="C855" s="3"/>
      <c r="D855" s="3"/>
      <c r="E855" s="3"/>
      <c r="F855" s="584"/>
      <c r="G855" s="584"/>
      <c r="H855" s="585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>
      <c r="A856" s="3"/>
      <c r="B856" s="3"/>
      <c r="C856" s="3"/>
      <c r="D856" s="3"/>
      <c r="E856" s="3"/>
      <c r="F856" s="584"/>
      <c r="G856" s="584"/>
      <c r="H856" s="585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>
      <c r="A857" s="3"/>
      <c r="B857" s="3"/>
      <c r="C857" s="3"/>
      <c r="D857" s="3"/>
      <c r="E857" s="3"/>
      <c r="F857" s="584"/>
      <c r="G857" s="584"/>
      <c r="H857" s="585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>
      <c r="A858" s="3"/>
      <c r="B858" s="3"/>
      <c r="C858" s="3"/>
      <c r="D858" s="3"/>
      <c r="E858" s="3"/>
      <c r="F858" s="584"/>
      <c r="G858" s="584"/>
      <c r="H858" s="585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>
      <c r="A859" s="3"/>
      <c r="B859" s="3"/>
      <c r="C859" s="3"/>
      <c r="D859" s="3"/>
      <c r="E859" s="3"/>
      <c r="F859" s="584"/>
      <c r="G859" s="584"/>
      <c r="H859" s="585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>
      <c r="A860" s="3"/>
      <c r="B860" s="3"/>
      <c r="C860" s="3"/>
      <c r="D860" s="3"/>
      <c r="E860" s="3"/>
      <c r="F860" s="584"/>
      <c r="G860" s="584"/>
      <c r="H860" s="585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>
      <c r="A861" s="3"/>
      <c r="B861" s="3"/>
      <c r="C861" s="3"/>
      <c r="D861" s="3"/>
      <c r="E861" s="3"/>
      <c r="F861" s="584"/>
      <c r="G861" s="584"/>
      <c r="H861" s="585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>
      <c r="A862" s="3"/>
      <c r="B862" s="3"/>
      <c r="C862" s="3"/>
      <c r="D862" s="3"/>
      <c r="E862" s="3"/>
      <c r="F862" s="584"/>
      <c r="G862" s="584"/>
      <c r="H862" s="585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>
      <c r="A863" s="3"/>
      <c r="B863" s="3"/>
      <c r="C863" s="3"/>
      <c r="D863" s="3"/>
      <c r="E863" s="3"/>
      <c r="F863" s="584"/>
      <c r="G863" s="584"/>
      <c r="H863" s="585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>
      <c r="A864" s="3"/>
      <c r="B864" s="3"/>
      <c r="C864" s="3"/>
      <c r="D864" s="3"/>
      <c r="E864" s="3"/>
      <c r="F864" s="584"/>
      <c r="G864" s="584"/>
      <c r="H864" s="585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>
      <c r="A865" s="3"/>
      <c r="B865" s="3"/>
      <c r="C865" s="3"/>
      <c r="D865" s="3"/>
      <c r="E865" s="3"/>
      <c r="F865" s="584"/>
      <c r="G865" s="584"/>
      <c r="H865" s="585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>
      <c r="A866" s="3"/>
      <c r="B866" s="3"/>
      <c r="C866" s="3"/>
      <c r="D866" s="3"/>
      <c r="E866" s="3"/>
      <c r="F866" s="584"/>
      <c r="G866" s="584"/>
      <c r="H866" s="58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>
      <c r="A867" s="3"/>
      <c r="B867" s="3"/>
      <c r="C867" s="3"/>
      <c r="D867" s="3"/>
      <c r="E867" s="3"/>
      <c r="F867" s="584"/>
      <c r="G867" s="584"/>
      <c r="H867" s="58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>
      <c r="A868" s="3"/>
      <c r="B868" s="3"/>
      <c r="C868" s="3"/>
      <c r="D868" s="3"/>
      <c r="E868" s="3"/>
      <c r="F868" s="584"/>
      <c r="G868" s="584"/>
      <c r="H868" s="58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>
      <c r="A869" s="3"/>
      <c r="B869" s="3"/>
      <c r="C869" s="3"/>
      <c r="D869" s="3"/>
      <c r="E869" s="3"/>
      <c r="F869" s="584"/>
      <c r="G869" s="584"/>
      <c r="H869" s="58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>
      <c r="A870" s="3"/>
      <c r="B870" s="3"/>
      <c r="C870" s="3"/>
      <c r="D870" s="3"/>
      <c r="E870" s="3"/>
      <c r="F870" s="584"/>
      <c r="G870" s="584"/>
      <c r="H870" s="585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>
      <c r="A871" s="3"/>
      <c r="B871" s="3"/>
      <c r="C871" s="3"/>
      <c r="D871" s="3"/>
      <c r="E871" s="3"/>
      <c r="F871" s="584"/>
      <c r="G871" s="584"/>
      <c r="H871" s="585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>
      <c r="A872" s="3"/>
      <c r="B872" s="3"/>
      <c r="C872" s="3"/>
      <c r="D872" s="3"/>
      <c r="E872" s="3"/>
      <c r="F872" s="584"/>
      <c r="G872" s="584"/>
      <c r="H872" s="585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>
      <c r="A873" s="3"/>
      <c r="B873" s="3"/>
      <c r="C873" s="3"/>
      <c r="D873" s="3"/>
      <c r="E873" s="3"/>
      <c r="F873" s="584"/>
      <c r="G873" s="584"/>
      <c r="H873" s="585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>
      <c r="A874" s="3"/>
      <c r="B874" s="3"/>
      <c r="C874" s="3"/>
      <c r="D874" s="3"/>
      <c r="E874" s="3"/>
      <c r="F874" s="584"/>
      <c r="G874" s="584"/>
      <c r="H874" s="585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>
      <c r="A875" s="3"/>
      <c r="B875" s="3"/>
      <c r="C875" s="3"/>
      <c r="D875" s="3"/>
      <c r="E875" s="3"/>
      <c r="F875" s="584"/>
      <c r="G875" s="584"/>
      <c r="H875" s="585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>
      <c r="A876" s="3"/>
      <c r="B876" s="3"/>
      <c r="C876" s="3"/>
      <c r="D876" s="3"/>
      <c r="E876" s="3"/>
      <c r="F876" s="584"/>
      <c r="G876" s="584"/>
      <c r="H876" s="585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>
      <c r="A877" s="3"/>
      <c r="B877" s="3"/>
      <c r="C877" s="3"/>
      <c r="D877" s="3"/>
      <c r="E877" s="3"/>
      <c r="F877" s="584"/>
      <c r="G877" s="584"/>
      <c r="H877" s="585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>
      <c r="A878" s="3"/>
      <c r="B878" s="3"/>
      <c r="C878" s="3"/>
      <c r="D878" s="3"/>
      <c r="E878" s="3"/>
      <c r="F878" s="584"/>
      <c r="G878" s="584"/>
      <c r="H878" s="585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>
      <c r="A879" s="3"/>
      <c r="B879" s="3"/>
      <c r="C879" s="3"/>
      <c r="D879" s="3"/>
      <c r="E879" s="3"/>
      <c r="F879" s="584"/>
      <c r="G879" s="584"/>
      <c r="H879" s="58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>
      <c r="A880" s="3"/>
      <c r="B880" s="3"/>
      <c r="C880" s="3"/>
      <c r="D880" s="3"/>
      <c r="E880" s="3"/>
      <c r="F880" s="584"/>
      <c r="G880" s="584"/>
      <c r="H880" s="58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>
      <c r="A881" s="3"/>
      <c r="B881" s="3"/>
      <c r="C881" s="3"/>
      <c r="D881" s="3"/>
      <c r="E881" s="3"/>
      <c r="F881" s="584"/>
      <c r="G881" s="584"/>
      <c r="H881" s="58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>
      <c r="A882" s="3"/>
      <c r="B882" s="3"/>
      <c r="C882" s="3"/>
      <c r="D882" s="3"/>
      <c r="E882" s="3"/>
      <c r="F882" s="584"/>
      <c r="G882" s="584"/>
      <c r="H882" s="585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>
      <c r="A883" s="3"/>
      <c r="B883" s="3"/>
      <c r="C883" s="3"/>
      <c r="D883" s="3"/>
      <c r="E883" s="3"/>
      <c r="F883" s="584"/>
      <c r="G883" s="584"/>
      <c r="H883" s="585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>
      <c r="A884" s="3"/>
      <c r="B884" s="3"/>
      <c r="C884" s="3"/>
      <c r="D884" s="3"/>
      <c r="E884" s="3"/>
      <c r="F884" s="584"/>
      <c r="G884" s="584"/>
      <c r="H884" s="585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>
      <c r="A885" s="3"/>
      <c r="B885" s="3"/>
      <c r="C885" s="3"/>
      <c r="D885" s="3"/>
      <c r="E885" s="3"/>
      <c r="F885" s="584"/>
      <c r="G885" s="584"/>
      <c r="H885" s="585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>
      <c r="A886" s="3"/>
      <c r="B886" s="3"/>
      <c r="C886" s="3"/>
      <c r="D886" s="3"/>
      <c r="E886" s="3"/>
      <c r="F886" s="584"/>
      <c r="G886" s="584"/>
      <c r="H886" s="585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>
      <c r="A887" s="3"/>
      <c r="B887" s="3"/>
      <c r="C887" s="3"/>
      <c r="D887" s="3"/>
      <c r="E887" s="3"/>
      <c r="F887" s="584"/>
      <c r="G887" s="584"/>
      <c r="H887" s="585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>
      <c r="A888" s="3"/>
      <c r="B888" s="3"/>
      <c r="C888" s="3"/>
      <c r="D888" s="3"/>
      <c r="E888" s="3"/>
      <c r="F888" s="584"/>
      <c r="G888" s="584"/>
      <c r="H888" s="585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>
      <c r="A889" s="3"/>
      <c r="B889" s="3"/>
      <c r="C889" s="3"/>
      <c r="D889" s="3"/>
      <c r="E889" s="3"/>
      <c r="F889" s="584"/>
      <c r="G889" s="584"/>
      <c r="H889" s="585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>
      <c r="A890" s="3"/>
      <c r="B890" s="3"/>
      <c r="C890" s="3"/>
      <c r="D890" s="3"/>
      <c r="E890" s="3"/>
      <c r="F890" s="584"/>
      <c r="G890" s="584"/>
      <c r="H890" s="585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>
      <c r="A891" s="3"/>
      <c r="B891" s="3"/>
      <c r="C891" s="3"/>
      <c r="D891" s="3"/>
      <c r="E891" s="3"/>
      <c r="F891" s="584"/>
      <c r="G891" s="584"/>
      <c r="H891" s="585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>
      <c r="A892" s="3"/>
      <c r="B892" s="3"/>
      <c r="C892" s="3"/>
      <c r="D892" s="3"/>
      <c r="E892" s="3"/>
      <c r="F892" s="584"/>
      <c r="G892" s="584"/>
      <c r="H892" s="585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>
      <c r="A893" s="3"/>
      <c r="B893" s="3"/>
      <c r="C893" s="3"/>
      <c r="D893" s="3"/>
      <c r="E893" s="3"/>
      <c r="F893" s="584"/>
      <c r="G893" s="584"/>
      <c r="H893" s="585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>
      <c r="A894" s="3"/>
      <c r="B894" s="3"/>
      <c r="C894" s="3"/>
      <c r="D894" s="3"/>
      <c r="E894" s="3"/>
      <c r="F894" s="584"/>
      <c r="G894" s="584"/>
      <c r="H894" s="585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>
      <c r="A895" s="3"/>
      <c r="B895" s="3"/>
      <c r="C895" s="3"/>
      <c r="D895" s="3"/>
      <c r="E895" s="3"/>
      <c r="F895" s="584"/>
      <c r="G895" s="584"/>
      <c r="H895" s="585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>
      <c r="A896" s="3"/>
      <c r="B896" s="3"/>
      <c r="C896" s="3"/>
      <c r="D896" s="3"/>
      <c r="E896" s="3"/>
      <c r="F896" s="584"/>
      <c r="G896" s="584"/>
      <c r="H896" s="585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>
      <c r="A897" s="3"/>
      <c r="B897" s="3"/>
      <c r="C897" s="3"/>
      <c r="D897" s="3"/>
      <c r="E897" s="3"/>
      <c r="F897" s="584"/>
      <c r="G897" s="584"/>
      <c r="H897" s="585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>
      <c r="A898" s="3"/>
      <c r="B898" s="3"/>
      <c r="C898" s="3"/>
      <c r="D898" s="3"/>
      <c r="E898" s="3"/>
      <c r="F898" s="584"/>
      <c r="G898" s="584"/>
      <c r="H898" s="585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>
      <c r="A899" s="3"/>
      <c r="B899" s="3"/>
      <c r="C899" s="3"/>
      <c r="D899" s="3"/>
      <c r="E899" s="3"/>
      <c r="F899" s="584"/>
      <c r="G899" s="584"/>
      <c r="H899" s="585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>
      <c r="A900" s="3"/>
      <c r="B900" s="3"/>
      <c r="C900" s="3"/>
      <c r="D900" s="3"/>
      <c r="E900" s="3"/>
      <c r="F900" s="584"/>
      <c r="G900" s="584"/>
      <c r="H900" s="585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>
      <c r="A901" s="3"/>
      <c r="B901" s="3"/>
      <c r="C901" s="3"/>
      <c r="D901" s="3"/>
      <c r="E901" s="3"/>
      <c r="F901" s="584"/>
      <c r="G901" s="584"/>
      <c r="H901" s="585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>
      <c r="A902" s="3"/>
      <c r="B902" s="3"/>
      <c r="C902" s="3"/>
      <c r="D902" s="3"/>
      <c r="E902" s="3"/>
      <c r="F902" s="584"/>
      <c r="G902" s="584"/>
      <c r="H902" s="585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>
      <c r="A903" s="3"/>
      <c r="B903" s="3"/>
      <c r="C903" s="3"/>
      <c r="D903" s="3"/>
      <c r="E903" s="3"/>
      <c r="F903" s="584"/>
      <c r="G903" s="584"/>
      <c r="H903" s="585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>
      <c r="A904" s="3"/>
      <c r="B904" s="3"/>
      <c r="C904" s="3"/>
      <c r="D904" s="3"/>
      <c r="E904" s="3"/>
      <c r="F904" s="584"/>
      <c r="G904" s="584"/>
      <c r="H904" s="585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>
      <c r="A905" s="3"/>
      <c r="B905" s="3"/>
      <c r="C905" s="3"/>
      <c r="D905" s="3"/>
      <c r="E905" s="3"/>
      <c r="F905" s="584"/>
      <c r="G905" s="584"/>
      <c r="H905" s="585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>
      <c r="A906" s="3"/>
      <c r="B906" s="3"/>
      <c r="C906" s="3"/>
      <c r="D906" s="3"/>
      <c r="E906" s="3"/>
      <c r="F906" s="584"/>
      <c r="G906" s="584"/>
      <c r="H906" s="585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>
      <c r="A907" s="3"/>
      <c r="B907" s="3"/>
      <c r="C907" s="3"/>
      <c r="D907" s="3"/>
      <c r="E907" s="3"/>
      <c r="F907" s="584"/>
      <c r="G907" s="584"/>
      <c r="H907" s="585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>
      <c r="A908" s="3"/>
      <c r="B908" s="3"/>
      <c r="C908" s="3"/>
      <c r="D908" s="3"/>
      <c r="E908" s="3"/>
      <c r="F908" s="584"/>
      <c r="G908" s="584"/>
      <c r="H908" s="585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>
      <c r="A909" s="3"/>
      <c r="B909" s="3"/>
      <c r="C909" s="3"/>
      <c r="D909" s="3"/>
      <c r="E909" s="3"/>
      <c r="F909" s="584"/>
      <c r="G909" s="584"/>
      <c r="H909" s="585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>
      <c r="A910" s="3"/>
      <c r="B910" s="3"/>
      <c r="C910" s="3"/>
      <c r="D910" s="3"/>
      <c r="E910" s="3"/>
      <c r="F910" s="584"/>
      <c r="G910" s="584"/>
      <c r="H910" s="585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>
      <c r="A911" s="3"/>
      <c r="B911" s="3"/>
      <c r="C911" s="3"/>
      <c r="D911" s="3"/>
      <c r="E911" s="3"/>
      <c r="F911" s="584"/>
      <c r="G911" s="584"/>
      <c r="H911" s="585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>
      <c r="A912" s="3"/>
      <c r="B912" s="3"/>
      <c r="C912" s="3"/>
      <c r="D912" s="3"/>
      <c r="E912" s="3"/>
      <c r="F912" s="584"/>
      <c r="G912" s="584"/>
      <c r="H912" s="585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>
      <c r="A913" s="3"/>
      <c r="B913" s="3"/>
      <c r="C913" s="3"/>
      <c r="D913" s="3"/>
      <c r="E913" s="3"/>
      <c r="F913" s="584"/>
      <c r="G913" s="584"/>
      <c r="H913" s="585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>
      <c r="A914" s="3"/>
      <c r="B914" s="3"/>
      <c r="C914" s="3"/>
      <c r="D914" s="3"/>
      <c r="E914" s="3"/>
      <c r="F914" s="584"/>
      <c r="G914" s="584"/>
      <c r="H914" s="585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>
      <c r="A915" s="3"/>
      <c r="B915" s="3"/>
      <c r="C915" s="3"/>
      <c r="D915" s="3"/>
      <c r="E915" s="3"/>
      <c r="F915" s="584"/>
      <c r="G915" s="584"/>
      <c r="H915" s="585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>
      <c r="A916" s="3"/>
      <c r="B916" s="3"/>
      <c r="C916" s="3"/>
      <c r="D916" s="3"/>
      <c r="E916" s="3"/>
      <c r="F916" s="584"/>
      <c r="G916" s="584"/>
      <c r="H916" s="585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>
      <c r="A917" s="3"/>
      <c r="B917" s="3"/>
      <c r="C917" s="3"/>
      <c r="D917" s="3"/>
      <c r="E917" s="3"/>
      <c r="F917" s="584"/>
      <c r="G917" s="584"/>
      <c r="H917" s="585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>
      <c r="A918" s="3"/>
      <c r="B918" s="3"/>
      <c r="C918" s="3"/>
      <c r="D918" s="3"/>
      <c r="E918" s="3"/>
      <c r="F918" s="584"/>
      <c r="G918" s="584"/>
      <c r="H918" s="585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>
      <c r="A919" s="3"/>
      <c r="B919" s="3"/>
      <c r="C919" s="3"/>
      <c r="D919" s="3"/>
      <c r="E919" s="3"/>
      <c r="F919" s="584"/>
      <c r="G919" s="584"/>
      <c r="H919" s="585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>
      <c r="A920" s="3"/>
      <c r="B920" s="3"/>
      <c r="C920" s="3"/>
      <c r="D920" s="3"/>
      <c r="E920" s="3"/>
      <c r="F920" s="584"/>
      <c r="G920" s="584"/>
      <c r="H920" s="585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>
      <c r="A921" s="3"/>
      <c r="B921" s="3"/>
      <c r="C921" s="3"/>
      <c r="D921" s="3"/>
      <c r="E921" s="3"/>
      <c r="F921" s="584"/>
      <c r="G921" s="584"/>
      <c r="H921" s="585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>
      <c r="A922" s="3"/>
      <c r="B922" s="3"/>
      <c r="C922" s="3"/>
      <c r="D922" s="3"/>
      <c r="E922" s="3"/>
      <c r="F922" s="584"/>
      <c r="G922" s="584"/>
      <c r="H922" s="585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>
      <c r="A923" s="3"/>
      <c r="B923" s="3"/>
      <c r="C923" s="3"/>
      <c r="D923" s="3"/>
      <c r="E923" s="3"/>
      <c r="F923" s="584"/>
      <c r="G923" s="584"/>
      <c r="H923" s="585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>
      <c r="A924" s="3"/>
      <c r="B924" s="3"/>
      <c r="C924" s="3"/>
      <c r="D924" s="3"/>
      <c r="E924" s="3"/>
      <c r="F924" s="584"/>
      <c r="G924" s="584"/>
      <c r="H924" s="585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>
      <c r="A925" s="3"/>
      <c r="B925" s="3"/>
      <c r="C925" s="3"/>
      <c r="D925" s="3"/>
      <c r="E925" s="3"/>
      <c r="F925" s="584"/>
      <c r="G925" s="584"/>
      <c r="H925" s="585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>
      <c r="A926" s="3"/>
      <c r="B926" s="3"/>
      <c r="C926" s="3"/>
      <c r="D926" s="3"/>
      <c r="E926" s="3"/>
      <c r="F926" s="584"/>
      <c r="G926" s="584"/>
      <c r="H926" s="585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>
      <c r="A927" s="3"/>
      <c r="B927" s="3"/>
      <c r="C927" s="3"/>
      <c r="D927" s="3"/>
      <c r="E927" s="3"/>
      <c r="F927" s="584"/>
      <c r="G927" s="584"/>
      <c r="H927" s="585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>
      <c r="A928" s="3"/>
      <c r="B928" s="3"/>
      <c r="C928" s="3"/>
      <c r="D928" s="3"/>
      <c r="E928" s="3"/>
      <c r="F928" s="584"/>
      <c r="G928" s="584"/>
      <c r="H928" s="585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>
      <c r="A929" s="3"/>
      <c r="B929" s="3"/>
      <c r="C929" s="3"/>
      <c r="D929" s="3"/>
      <c r="E929" s="3"/>
      <c r="F929" s="584"/>
      <c r="G929" s="584"/>
      <c r="H929" s="585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>
      <c r="A930" s="3"/>
      <c r="B930" s="3"/>
      <c r="C930" s="3"/>
      <c r="D930" s="3"/>
      <c r="E930" s="3"/>
      <c r="F930" s="584"/>
      <c r="G930" s="584"/>
      <c r="H930" s="585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>
      <c r="A931" s="3"/>
      <c r="B931" s="3"/>
      <c r="C931" s="3"/>
      <c r="D931" s="3"/>
      <c r="E931" s="3"/>
      <c r="F931" s="584"/>
      <c r="G931" s="584"/>
      <c r="H931" s="585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>
      <c r="A932" s="3"/>
      <c r="B932" s="3"/>
      <c r="C932" s="3"/>
      <c r="D932" s="3"/>
      <c r="E932" s="3"/>
      <c r="F932" s="584"/>
      <c r="G932" s="584"/>
      <c r="H932" s="585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>
      <c r="A933" s="3"/>
      <c r="B933" s="3"/>
      <c r="C933" s="3"/>
      <c r="D933" s="3"/>
      <c r="E933" s="3"/>
      <c r="F933" s="584"/>
      <c r="G933" s="584"/>
      <c r="H933" s="585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>
      <c r="A934" s="3"/>
      <c r="B934" s="3"/>
      <c r="C934" s="3"/>
      <c r="D934" s="3"/>
      <c r="E934" s="3"/>
      <c r="F934" s="584"/>
      <c r="G934" s="584"/>
      <c r="H934" s="585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>
      <c r="A935" s="3"/>
      <c r="B935" s="3"/>
      <c r="C935" s="3"/>
      <c r="D935" s="3"/>
      <c r="E935" s="3"/>
      <c r="F935" s="584"/>
      <c r="G935" s="584"/>
      <c r="H935" s="585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>
      <c r="A936" s="3"/>
      <c r="B936" s="3"/>
      <c r="C936" s="3"/>
      <c r="D936" s="3"/>
      <c r="E936" s="3"/>
      <c r="F936" s="584"/>
      <c r="G936" s="584"/>
      <c r="H936" s="585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>
      <c r="A937" s="3"/>
      <c r="B937" s="3"/>
      <c r="C937" s="3"/>
      <c r="D937" s="3"/>
      <c r="E937" s="3"/>
      <c r="F937" s="584"/>
      <c r="G937" s="584"/>
      <c r="H937" s="585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>
      <c r="A938" s="3"/>
      <c r="B938" s="3"/>
      <c r="C938" s="3"/>
      <c r="D938" s="3"/>
      <c r="E938" s="3"/>
      <c r="F938" s="584"/>
      <c r="G938" s="584"/>
      <c r="H938" s="585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>
      <c r="A939" s="3"/>
      <c r="B939" s="3"/>
      <c r="C939" s="3"/>
      <c r="D939" s="3"/>
      <c r="E939" s="3"/>
      <c r="F939" s="584"/>
      <c r="G939" s="584"/>
      <c r="H939" s="585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>
      <c r="A940" s="3"/>
      <c r="B940" s="3"/>
      <c r="C940" s="3"/>
      <c r="D940" s="3"/>
      <c r="E940" s="3"/>
      <c r="F940" s="584"/>
      <c r="G940" s="584"/>
      <c r="H940" s="585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>
      <c r="A941" s="3"/>
      <c r="B941" s="3"/>
      <c r="C941" s="3"/>
      <c r="D941" s="3"/>
      <c r="E941" s="3"/>
      <c r="F941" s="584"/>
      <c r="G941" s="584"/>
      <c r="H941" s="585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>
      <c r="A942" s="3"/>
      <c r="B942" s="3"/>
      <c r="C942" s="3"/>
      <c r="D942" s="3"/>
      <c r="E942" s="3"/>
      <c r="F942" s="584"/>
      <c r="G942" s="584"/>
      <c r="H942" s="585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>
      <c r="A943" s="3"/>
      <c r="B943" s="3"/>
      <c r="C943" s="3"/>
      <c r="D943" s="3"/>
      <c r="E943" s="3"/>
      <c r="F943" s="584"/>
      <c r="G943" s="584"/>
      <c r="H943" s="585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>
      <c r="A944" s="3"/>
      <c r="B944" s="3"/>
      <c r="C944" s="3"/>
      <c r="D944" s="3"/>
      <c r="E944" s="3"/>
      <c r="F944" s="584"/>
      <c r="G944" s="584"/>
      <c r="H944" s="585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>
      <c r="A945" s="3"/>
      <c r="B945" s="3"/>
      <c r="C945" s="3"/>
      <c r="D945" s="3"/>
      <c r="E945" s="3"/>
      <c r="F945" s="584"/>
      <c r="G945" s="584"/>
      <c r="H945" s="585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>
      <c r="A946" s="3"/>
      <c r="B946" s="3"/>
      <c r="C946" s="3"/>
      <c r="D946" s="3"/>
      <c r="E946" s="3"/>
      <c r="F946" s="584"/>
      <c r="G946" s="584"/>
      <c r="H946" s="585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>
      <c r="A947" s="3"/>
      <c r="B947" s="3"/>
      <c r="C947" s="3"/>
      <c r="D947" s="3"/>
      <c r="E947" s="3"/>
      <c r="F947" s="584"/>
      <c r="G947" s="584"/>
      <c r="H947" s="585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>
      <c r="A948" s="3"/>
      <c r="B948" s="3"/>
      <c r="C948" s="3"/>
      <c r="D948" s="3"/>
      <c r="E948" s="3"/>
      <c r="F948" s="584"/>
      <c r="G948" s="584"/>
      <c r="H948" s="585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>
      <c r="A949" s="3"/>
      <c r="B949" s="3"/>
      <c r="C949" s="3"/>
      <c r="D949" s="3"/>
      <c r="E949" s="3"/>
      <c r="F949" s="584"/>
      <c r="G949" s="584"/>
      <c r="H949" s="585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>
      <c r="A950" s="3"/>
      <c r="B950" s="3"/>
      <c r="C950" s="3"/>
      <c r="D950" s="3"/>
      <c r="E950" s="3"/>
      <c r="F950" s="584"/>
      <c r="G950" s="584"/>
      <c r="H950" s="585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>
      <c r="A951" s="3"/>
      <c r="B951" s="3"/>
      <c r="C951" s="3"/>
      <c r="D951" s="3"/>
      <c r="E951" s="3"/>
      <c r="F951" s="584"/>
      <c r="G951" s="584"/>
      <c r="H951" s="585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>
      <c r="A952" s="3"/>
      <c r="B952" s="3"/>
      <c r="C952" s="3"/>
      <c r="D952" s="3"/>
      <c r="E952" s="3"/>
      <c r="F952" s="584"/>
      <c r="G952" s="584"/>
      <c r="H952" s="585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>
      <c r="A953" s="3"/>
      <c r="B953" s="3"/>
      <c r="C953" s="3"/>
      <c r="D953" s="3"/>
      <c r="E953" s="3"/>
      <c r="F953" s="584"/>
      <c r="G953" s="584"/>
      <c r="H953" s="585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>
      <c r="A954" s="3"/>
      <c r="B954" s="3"/>
      <c r="C954" s="3"/>
      <c r="D954" s="3"/>
      <c r="E954" s="3"/>
      <c r="F954" s="584"/>
      <c r="G954" s="584"/>
      <c r="H954" s="585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>
      <c r="A955" s="3"/>
      <c r="B955" s="3"/>
      <c r="C955" s="3"/>
      <c r="D955" s="3"/>
      <c r="E955" s="3"/>
      <c r="F955" s="584"/>
      <c r="G955" s="584"/>
      <c r="H955" s="585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>
      <c r="A956" s="3"/>
      <c r="B956" s="3"/>
      <c r="C956" s="3"/>
      <c r="D956" s="3"/>
      <c r="E956" s="3"/>
      <c r="F956" s="584"/>
      <c r="G956" s="584"/>
      <c r="H956" s="585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>
      <c r="A957" s="3"/>
      <c r="B957" s="3"/>
      <c r="C957" s="3"/>
      <c r="D957" s="3"/>
      <c r="E957" s="3"/>
      <c r="F957" s="584"/>
      <c r="G957" s="584"/>
      <c r="H957" s="585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>
      <c r="A958" s="3"/>
      <c r="B958" s="3"/>
      <c r="C958" s="3"/>
      <c r="D958" s="3"/>
      <c r="E958" s="3"/>
      <c r="F958" s="584"/>
      <c r="G958" s="584"/>
      <c r="H958" s="585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>
      <c r="A959" s="3"/>
      <c r="B959" s="3"/>
      <c r="C959" s="3"/>
      <c r="D959" s="3"/>
      <c r="E959" s="3"/>
      <c r="F959" s="584"/>
      <c r="G959" s="584"/>
      <c r="H959" s="585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>
      <c r="A960" s="3"/>
      <c r="B960" s="3"/>
      <c r="C960" s="3"/>
      <c r="D960" s="3"/>
      <c r="E960" s="3"/>
      <c r="F960" s="584"/>
      <c r="G960" s="584"/>
      <c r="H960" s="585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>
      <c r="A961" s="3"/>
      <c r="B961" s="3"/>
      <c r="C961" s="3"/>
      <c r="D961" s="3"/>
      <c r="E961" s="3"/>
      <c r="F961" s="584"/>
      <c r="G961" s="584"/>
      <c r="H961" s="585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>
      <c r="A962" s="3"/>
      <c r="B962" s="3"/>
      <c r="C962" s="3"/>
      <c r="D962" s="3"/>
      <c r="E962" s="3"/>
      <c r="F962" s="584"/>
      <c r="G962" s="584"/>
      <c r="H962" s="585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>
      <c r="A963" s="3"/>
      <c r="B963" s="3"/>
      <c r="C963" s="3"/>
      <c r="D963" s="3"/>
      <c r="E963" s="3"/>
      <c r="F963" s="584"/>
      <c r="G963" s="584"/>
      <c r="H963" s="585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>
      <c r="A964" s="3"/>
      <c r="B964" s="3"/>
      <c r="C964" s="3"/>
      <c r="D964" s="3"/>
      <c r="E964" s="3"/>
      <c r="F964" s="584"/>
      <c r="G964" s="584"/>
      <c r="H964" s="585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>
      <c r="A965" s="3"/>
      <c r="B965" s="3"/>
      <c r="C965" s="3"/>
      <c r="D965" s="3"/>
      <c r="E965" s="3"/>
      <c r="F965" s="584"/>
      <c r="G965" s="584"/>
      <c r="H965" s="585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>
      <c r="A966" s="3"/>
      <c r="B966" s="3"/>
      <c r="C966" s="3"/>
      <c r="D966" s="3"/>
      <c r="E966" s="3"/>
      <c r="F966" s="584"/>
      <c r="G966" s="584"/>
      <c r="H966" s="585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>
      <c r="A967" s="3"/>
      <c r="B967" s="3"/>
      <c r="C967" s="3"/>
      <c r="D967" s="3"/>
      <c r="E967" s="3"/>
      <c r="F967" s="584"/>
      <c r="G967" s="584"/>
      <c r="H967" s="585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>
      <c r="A968" s="3"/>
      <c r="B968" s="3"/>
      <c r="C968" s="3"/>
      <c r="D968" s="3"/>
      <c r="E968" s="3"/>
      <c r="F968" s="584"/>
      <c r="G968" s="584"/>
      <c r="H968" s="585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>
      <c r="A969" s="3"/>
      <c r="B969" s="3"/>
      <c r="C969" s="3"/>
      <c r="D969" s="3"/>
      <c r="E969" s="3"/>
      <c r="F969" s="584"/>
      <c r="G969" s="584"/>
      <c r="H969" s="585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>
      <c r="A970" s="3"/>
      <c r="B970" s="3"/>
      <c r="C970" s="3"/>
      <c r="D970" s="3"/>
      <c r="E970" s="3"/>
      <c r="F970" s="584"/>
      <c r="G970" s="584"/>
      <c r="H970" s="585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>
      <c r="A971" s="3"/>
      <c r="B971" s="3"/>
      <c r="C971" s="3"/>
      <c r="D971" s="3"/>
      <c r="E971" s="3"/>
      <c r="F971" s="584"/>
      <c r="G971" s="584"/>
      <c r="H971" s="585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>
      <c r="A972" s="3"/>
      <c r="B972" s="3"/>
      <c r="C972" s="3"/>
      <c r="D972" s="3"/>
      <c r="E972" s="3"/>
      <c r="F972" s="584"/>
      <c r="G972" s="584"/>
      <c r="H972" s="585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>
      <c r="A973" s="3"/>
      <c r="B973" s="3"/>
      <c r="C973" s="3"/>
      <c r="D973" s="3"/>
      <c r="E973" s="3"/>
      <c r="F973" s="584"/>
      <c r="G973" s="584"/>
      <c r="H973" s="585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>
      <c r="A974" s="3"/>
      <c r="B974" s="3"/>
      <c r="C974" s="3"/>
      <c r="D974" s="3"/>
      <c r="E974" s="3"/>
      <c r="F974" s="584"/>
      <c r="G974" s="584"/>
      <c r="H974" s="585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>
      <c r="A975" s="3"/>
      <c r="B975" s="3"/>
      <c r="C975" s="3"/>
      <c r="D975" s="3"/>
      <c r="E975" s="3"/>
      <c r="F975" s="584"/>
      <c r="G975" s="584"/>
      <c r="H975" s="585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>
      <c r="A976" s="3"/>
      <c r="B976" s="3"/>
      <c r="C976" s="3"/>
      <c r="D976" s="3"/>
      <c r="E976" s="3"/>
      <c r="F976" s="584"/>
      <c r="G976" s="584"/>
      <c r="H976" s="585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>
      <c r="A977" s="3"/>
      <c r="B977" s="3"/>
      <c r="C977" s="3"/>
      <c r="D977" s="3"/>
      <c r="E977" s="3"/>
      <c r="F977" s="584"/>
      <c r="G977" s="584"/>
      <c r="H977" s="585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>
      <c r="A978" s="3"/>
      <c r="B978" s="3"/>
      <c r="C978" s="3"/>
      <c r="D978" s="3"/>
      <c r="E978" s="3"/>
      <c r="F978" s="584"/>
      <c r="G978" s="584"/>
      <c r="H978" s="585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>
      <c r="A979" s="3"/>
      <c r="B979" s="3"/>
      <c r="C979" s="3"/>
      <c r="D979" s="3"/>
      <c r="E979" s="3"/>
      <c r="F979" s="584"/>
      <c r="G979" s="584"/>
      <c r="H979" s="585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>
      <c r="A980" s="3"/>
      <c r="B980" s="3"/>
      <c r="C980" s="3"/>
      <c r="D980" s="3"/>
      <c r="E980" s="3"/>
      <c r="F980" s="584"/>
      <c r="G980" s="584"/>
      <c r="H980" s="585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>
      <c r="A981" s="3"/>
      <c r="B981" s="3"/>
      <c r="C981" s="3"/>
      <c r="D981" s="3"/>
      <c r="E981" s="3"/>
      <c r="F981" s="584"/>
      <c r="G981" s="584"/>
      <c r="H981" s="585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>
      <c r="A982" s="3"/>
      <c r="B982" s="3"/>
      <c r="C982" s="3"/>
      <c r="D982" s="3"/>
      <c r="E982" s="3"/>
      <c r="F982" s="584"/>
      <c r="G982" s="584"/>
      <c r="H982" s="585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>
      <c r="A983" s="3"/>
      <c r="B983" s="3"/>
      <c r="C983" s="3"/>
      <c r="D983" s="3"/>
      <c r="E983" s="3"/>
      <c r="F983" s="584"/>
      <c r="G983" s="584"/>
      <c r="H983" s="585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>
      <c r="A984" s="3"/>
      <c r="B984" s="3"/>
      <c r="C984" s="3"/>
      <c r="D984" s="3"/>
      <c r="E984" s="3"/>
      <c r="F984" s="584"/>
      <c r="G984" s="584"/>
      <c r="H984" s="585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>
      <c r="A985" s="3"/>
      <c r="B985" s="3"/>
      <c r="C985" s="3"/>
      <c r="D985" s="3"/>
      <c r="E985" s="3"/>
      <c r="F985" s="584"/>
      <c r="G985" s="584"/>
      <c r="H985" s="585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>
      <c r="A986" s="3"/>
      <c r="B986" s="3"/>
      <c r="C986" s="3"/>
      <c r="D986" s="3"/>
      <c r="E986" s="3"/>
      <c r="F986" s="584"/>
      <c r="G986" s="584"/>
      <c r="H986" s="585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>
      <c r="A987" s="3"/>
      <c r="B987" s="3"/>
      <c r="C987" s="3"/>
      <c r="D987" s="3"/>
      <c r="E987" s="3"/>
      <c r="F987" s="584"/>
      <c r="G987" s="584"/>
      <c r="H987" s="585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>
      <c r="A988" s="3"/>
      <c r="B988" s="3"/>
      <c r="C988" s="3"/>
      <c r="D988" s="3"/>
      <c r="E988" s="3"/>
      <c r="F988" s="584"/>
      <c r="G988" s="584"/>
      <c r="H988" s="585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>
      <c r="A989" s="3"/>
      <c r="B989" s="3"/>
      <c r="C989" s="3"/>
      <c r="D989" s="3"/>
      <c r="E989" s="3"/>
      <c r="F989" s="584"/>
      <c r="G989" s="584"/>
      <c r="H989" s="585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>
      <c r="A990" s="3"/>
      <c r="B990" s="3"/>
      <c r="C990" s="3"/>
      <c r="D990" s="3"/>
      <c r="E990" s="3"/>
      <c r="F990" s="584"/>
      <c r="G990" s="584"/>
      <c r="H990" s="585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>
      <c r="A991" s="3"/>
      <c r="B991" s="3"/>
      <c r="C991" s="3"/>
      <c r="D991" s="3"/>
      <c r="E991" s="3"/>
      <c r="F991" s="584"/>
      <c r="G991" s="584"/>
      <c r="H991" s="585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>
      <c r="A992" s="3"/>
      <c r="B992" s="3"/>
      <c r="C992" s="3"/>
      <c r="D992" s="3"/>
      <c r="E992" s="3"/>
      <c r="F992" s="584"/>
      <c r="G992" s="584"/>
      <c r="H992" s="585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>
      <c r="A993" s="3"/>
      <c r="B993" s="3"/>
      <c r="C993" s="3"/>
      <c r="D993" s="3"/>
      <c r="E993" s="3"/>
      <c r="F993" s="584"/>
      <c r="G993" s="584"/>
      <c r="H993" s="585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>
      <c r="A994" s="3"/>
      <c r="B994" s="3"/>
      <c r="C994" s="3"/>
      <c r="D994" s="3"/>
      <c r="E994" s="3"/>
      <c r="F994" s="584"/>
      <c r="G994" s="584"/>
      <c r="H994" s="585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>
      <c r="A995" s="3"/>
      <c r="B995" s="3"/>
      <c r="C995" s="3"/>
      <c r="D995" s="3"/>
      <c r="E995" s="3"/>
      <c r="F995" s="584"/>
      <c r="G995" s="584"/>
      <c r="H995" s="585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</row>
  </sheetData>
  <mergeCells count="4">
    <mergeCell ref="A1:I1"/>
    <mergeCell ref="B2:I2"/>
    <mergeCell ref="C3:E3"/>
    <mergeCell ref="F3:I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